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620000 未来デザイン室\03 長期ビジョン\02 データ集\□オープンデータ化\01公開用データ\１章公開データ\"/>
    </mc:Choice>
  </mc:AlternateContent>
  <bookViews>
    <workbookView xWindow="0" yWindow="0" windowWidth="20490" windowHeight="6405" tabRatio="813" firstSheet="1" activeTab="1"/>
  </bookViews>
  <sheets>
    <sheet name="収入編(1)歳入決算" sheetId="24" state="hidden" r:id="rId1"/>
    <sheet name="一般会計【歳入】市税収入額の推移" sheetId="28" r:id="rId2"/>
    <sheet name="収入編(3)交付税" sheetId="26" state="hidden" r:id="rId3"/>
    <sheet name="収入編(4)市債" sheetId="13" state="hidden" r:id="rId4"/>
    <sheet name="参考" sheetId="27" state="hidden" r:id="rId5"/>
  </sheets>
  <definedNames>
    <definedName name="_xlnm.Print_Area" localSheetId="1">一般会計【歳入】市税収入額の推移!$A$1:$AD$25</definedName>
    <definedName name="_xlnm.Print_Area" localSheetId="4">参考!$A$1:$G$50</definedName>
    <definedName name="_xlnm.Print_Area" localSheetId="0">'収入編(1)歳入決算'!$A$1:$G$52</definedName>
    <definedName name="_xlnm.Print_Area" localSheetId="2">'収入編(3)交付税'!$A$1:$F$114</definedName>
    <definedName name="_xlnm.Print_Area" localSheetId="3">'収入編(4)市債'!$A$1:$G$48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53" i="26" l="1"/>
  <c r="Q11" i="13" l="1"/>
  <c r="Q10" i="13"/>
  <c r="Q9" i="13"/>
  <c r="Q8" i="13"/>
  <c r="Q7" i="13"/>
  <c r="Q6" i="13"/>
  <c r="AL15" i="13"/>
  <c r="Q12" i="13" l="1"/>
  <c r="P6" i="13"/>
  <c r="P7" i="13"/>
  <c r="AC90" i="24" l="1"/>
  <c r="AC67" i="24"/>
  <c r="AC68" i="24"/>
  <c r="AC69" i="24"/>
  <c r="AC70" i="24"/>
  <c r="AC71" i="24"/>
  <c r="AC72" i="24"/>
  <c r="AC73" i="24"/>
  <c r="AC74" i="24"/>
  <c r="AC75" i="24"/>
  <c r="AC76" i="24"/>
  <c r="AC77" i="24"/>
  <c r="AC78" i="24"/>
  <c r="AC79" i="24"/>
  <c r="AC80" i="24"/>
  <c r="AC81" i="24"/>
  <c r="AC83" i="24"/>
  <c r="AC84" i="24"/>
  <c r="AC85" i="24"/>
  <c r="AC86" i="24"/>
  <c r="AC87" i="24"/>
  <c r="AC88" i="24"/>
  <c r="AC89" i="24"/>
  <c r="AC66" i="24"/>
  <c r="U141" i="26" l="1"/>
  <c r="Z82" i="24" l="1"/>
  <c r="AC82" i="24" s="1"/>
  <c r="S137" i="26" l="1"/>
  <c r="T137" i="26"/>
  <c r="U137" i="26"/>
  <c r="W137" i="26"/>
  <c r="S141" i="26"/>
  <c r="T141" i="26"/>
  <c r="W141" i="26"/>
  <c r="S142" i="26"/>
  <c r="T142" i="26"/>
  <c r="U142" i="26"/>
  <c r="W142" i="26"/>
  <c r="S149" i="26"/>
  <c r="T149" i="26"/>
  <c r="U149" i="26"/>
  <c r="W149" i="26"/>
  <c r="S151" i="26"/>
  <c r="S155" i="26" s="1"/>
  <c r="T151" i="26"/>
  <c r="T155" i="26" s="1"/>
  <c r="U151" i="26"/>
  <c r="W151" i="26"/>
  <c r="S152" i="26"/>
  <c r="S150" i="26" s="1"/>
  <c r="T152" i="26"/>
  <c r="U152" i="26"/>
  <c r="U150" i="26" s="1"/>
  <c r="W152" i="26"/>
  <c r="S153" i="26"/>
  <c r="S156" i="26" s="1"/>
  <c r="T153" i="26"/>
  <c r="T156" i="26" s="1"/>
  <c r="U153" i="26"/>
  <c r="U155" i="26" s="1"/>
  <c r="W155" i="26"/>
  <c r="N125" i="26"/>
  <c r="L125" i="26"/>
  <c r="K125" i="26"/>
  <c r="J125" i="26"/>
  <c r="M6" i="13"/>
  <c r="N6" i="13"/>
  <c r="O6" i="13"/>
  <c r="M7" i="13"/>
  <c r="N7" i="13"/>
  <c r="O7" i="13"/>
  <c r="M8" i="13"/>
  <c r="N8" i="13"/>
  <c r="O8" i="13"/>
  <c r="P8" i="13"/>
  <c r="M9" i="13"/>
  <c r="N9" i="13"/>
  <c r="O9" i="13"/>
  <c r="P9" i="13"/>
  <c r="M10" i="13"/>
  <c r="N10" i="13"/>
  <c r="O10" i="13"/>
  <c r="P10" i="13"/>
  <c r="M11" i="13"/>
  <c r="N11" i="13"/>
  <c r="O11" i="13"/>
  <c r="P11" i="13"/>
  <c r="U12" i="13"/>
  <c r="V12" i="13"/>
  <c r="W12" i="13"/>
  <c r="Y12" i="13"/>
  <c r="Z12" i="13"/>
  <c r="AA15" i="13"/>
  <c r="AB15" i="13"/>
  <c r="AC15" i="13"/>
  <c r="AD15" i="13"/>
  <c r="AE15" i="13"/>
  <c r="AF15" i="13"/>
  <c r="AG15" i="13"/>
  <c r="AH15" i="13"/>
  <c r="AI15" i="13"/>
  <c r="AJ15" i="13"/>
  <c r="AK15" i="13"/>
  <c r="M12" i="13" l="1"/>
  <c r="U156" i="26"/>
  <c r="W150" i="26"/>
  <c r="O12" i="13"/>
  <c r="T150" i="26"/>
  <c r="W156" i="26"/>
  <c r="P12" i="13"/>
  <c r="N12" i="13"/>
</calcChain>
</file>

<file path=xl/comments1.xml><?xml version="1.0" encoding="utf-8"?>
<comments xmlns="http://schemas.openxmlformats.org/spreadsheetml/2006/main">
  <authors>
    <author>小名川</author>
    <author>上石</author>
    <author>622753</author>
  </authors>
  <commentList>
    <comment ref="R66" authorId="0" shapeId="0">
      <text>
        <r>
          <rPr>
            <sz val="9"/>
            <color indexed="81"/>
            <rFont val="ＭＳ Ｐゴシック"/>
            <family val="3"/>
            <charset val="128"/>
          </rPr>
          <t>△1
＋1</t>
        </r>
      </text>
    </comment>
    <comment ref="X66" authorId="0" shapeId="0">
      <text>
        <r>
          <rPr>
            <sz val="9"/>
            <color indexed="81"/>
            <rFont val="ＭＳ Ｐゴシック"/>
            <family val="3"/>
            <charset val="128"/>
          </rPr>
          <t>△1
＋1</t>
        </r>
      </text>
    </comment>
    <comment ref="X67" authorId="0" shapeId="0">
      <text>
        <r>
          <rPr>
            <sz val="9"/>
            <color indexed="81"/>
            <rFont val="ＭＳ Ｐゴシック"/>
            <family val="3"/>
            <charset val="128"/>
          </rPr>
          <t xml:space="preserve">△1
</t>
        </r>
      </text>
    </comment>
    <comment ref="V73" authorId="0" shapeId="0">
      <text>
        <r>
          <rPr>
            <sz val="9"/>
            <color indexed="81"/>
            <rFont val="ＭＳ Ｐゴシック"/>
            <family val="3"/>
            <charset val="128"/>
          </rPr>
          <t xml:space="preserve">△1
</t>
        </r>
      </text>
    </comment>
    <comment ref="R78" authorId="0" shapeId="0">
      <text>
        <r>
          <rPr>
            <b/>
            <sz val="9"/>
            <color indexed="81"/>
            <rFont val="ＭＳ Ｐゴシック"/>
            <family val="3"/>
            <charset val="128"/>
          </rPr>
          <t>+1</t>
        </r>
        <r>
          <rPr>
            <sz val="9"/>
            <color indexed="81"/>
            <rFont val="ＭＳ Ｐゴシック"/>
            <family val="3"/>
            <charset val="128"/>
          </rPr>
          <t xml:space="preserve">
</t>
        </r>
      </text>
    </comment>
    <comment ref="Z82" authorId="1" shapeId="0">
      <text>
        <r>
          <rPr>
            <b/>
            <sz val="9"/>
            <color indexed="81"/>
            <rFont val="ＭＳ Ｐゴシック"/>
            <family val="3"/>
            <charset val="128"/>
          </rPr>
          <t>+1</t>
        </r>
      </text>
    </comment>
    <comment ref="T83" authorId="0" shapeId="0">
      <text>
        <r>
          <rPr>
            <b/>
            <sz val="9"/>
            <color indexed="81"/>
            <rFont val="ＭＳ Ｐゴシック"/>
            <family val="3"/>
            <charset val="128"/>
          </rPr>
          <t>+1</t>
        </r>
        <r>
          <rPr>
            <sz val="9"/>
            <color indexed="81"/>
            <rFont val="ＭＳ Ｐゴシック"/>
            <family val="3"/>
            <charset val="128"/>
          </rPr>
          <t xml:space="preserve">
</t>
        </r>
      </text>
    </comment>
    <comment ref="R84" authorId="2" shapeId="0">
      <text>
        <r>
          <rPr>
            <b/>
            <sz val="9"/>
            <color indexed="81"/>
            <rFont val="ＭＳ Ｐゴシック"/>
            <family val="3"/>
            <charset val="128"/>
          </rPr>
          <t>△1</t>
        </r>
      </text>
    </comment>
    <comment ref="X87" authorId="2" shapeId="0">
      <text>
        <r>
          <rPr>
            <sz val="9"/>
            <color indexed="81"/>
            <rFont val="ＭＳ Ｐゴシック"/>
            <family val="3"/>
            <charset val="128"/>
          </rPr>
          <t>△1</t>
        </r>
      </text>
    </comment>
  </commentList>
</comments>
</file>

<file path=xl/sharedStrings.xml><?xml version="1.0" encoding="utf-8"?>
<sst xmlns="http://schemas.openxmlformats.org/spreadsheetml/2006/main" count="204" uniqueCount="138">
  <si>
    <t>構成比</t>
    <rPh sb="0" eb="3">
      <t>コウセイヒ</t>
    </rPh>
    <phoneticPr fontId="3"/>
  </si>
  <si>
    <t>％</t>
    <phoneticPr fontId="3"/>
  </si>
  <si>
    <t>地方消費税交付金</t>
    <rPh sb="0" eb="2">
      <t>チホウ</t>
    </rPh>
    <rPh sb="2" eb="5">
      <t>ショウヒゼイ</t>
    </rPh>
    <rPh sb="5" eb="8">
      <t>コウフキン</t>
    </rPh>
    <phoneticPr fontId="3"/>
  </si>
  <si>
    <t xml:space="preserve">      区 分</t>
    <rPh sb="6" eb="7">
      <t>ク</t>
    </rPh>
    <rPh sb="8" eb="9">
      <t>ブン</t>
    </rPh>
    <phoneticPr fontId="3"/>
  </si>
  <si>
    <t xml:space="preserve">     科  目</t>
    <rPh sb="5" eb="6">
      <t>カ</t>
    </rPh>
    <rPh sb="8" eb="9">
      <t>メ</t>
    </rPh>
    <phoneticPr fontId="3"/>
  </si>
  <si>
    <t>％</t>
    <phoneticPr fontId="3"/>
  </si>
  <si>
    <t>　（２）　歳入</t>
    <rPh sb="5" eb="7">
      <t>サイニュウ</t>
    </rPh>
    <phoneticPr fontId="3"/>
  </si>
  <si>
    <t>市債</t>
    <rPh sb="0" eb="2">
      <t>シサイ</t>
    </rPh>
    <phoneticPr fontId="3"/>
  </si>
  <si>
    <t>計</t>
    <rPh sb="0" eb="1">
      <t>ケイ</t>
    </rPh>
    <phoneticPr fontId="3"/>
  </si>
  <si>
    <t>　　ア　性質別（款別）</t>
    <rPh sb="4" eb="6">
      <t>セイシツ</t>
    </rPh>
    <rPh sb="6" eb="7">
      <t>ベツ</t>
    </rPh>
    <rPh sb="8" eb="9">
      <t>カン</t>
    </rPh>
    <rPh sb="9" eb="10">
      <t>ベツ</t>
    </rPh>
    <phoneticPr fontId="3"/>
  </si>
  <si>
    <t>国庫支出金</t>
    <rPh sb="0" eb="2">
      <t>コッコ</t>
    </rPh>
    <rPh sb="2" eb="5">
      <t>シシュツキン</t>
    </rPh>
    <phoneticPr fontId="3"/>
  </si>
  <si>
    <t>a　前年度増減比較</t>
    <rPh sb="2" eb="5">
      <t>ゼンネンド</t>
    </rPh>
    <rPh sb="5" eb="7">
      <t>ゾウゲン</t>
    </rPh>
    <rPh sb="7" eb="9">
      <t>ヒカク</t>
    </rPh>
    <phoneticPr fontId="3"/>
  </si>
  <si>
    <t xml:space="preserve"> 10 地方特例交付金</t>
    <rPh sb="4" eb="6">
      <t>チホウ</t>
    </rPh>
    <rPh sb="6" eb="8">
      <t>トクレイ</t>
    </rPh>
    <rPh sb="8" eb="11">
      <t>コウフキン</t>
    </rPh>
    <phoneticPr fontId="3"/>
  </si>
  <si>
    <t xml:space="preserve"> 12 交通安全対策特別交付金</t>
    <rPh sb="4" eb="6">
      <t>コウツウ</t>
    </rPh>
    <rPh sb="6" eb="8">
      <t>アンゼン</t>
    </rPh>
    <rPh sb="8" eb="10">
      <t>タイサク</t>
    </rPh>
    <rPh sb="10" eb="12">
      <t>トクベツ</t>
    </rPh>
    <rPh sb="12" eb="15">
      <t>コウフキン</t>
    </rPh>
    <phoneticPr fontId="3"/>
  </si>
  <si>
    <t xml:space="preserve"> 13 分担金及び負担金</t>
    <rPh sb="4" eb="7">
      <t>ブンタンキン</t>
    </rPh>
    <rPh sb="7" eb="8">
      <t>オヨ</t>
    </rPh>
    <rPh sb="9" eb="12">
      <t>フタンキン</t>
    </rPh>
    <phoneticPr fontId="3"/>
  </si>
  <si>
    <t xml:space="preserve">  2 地方譲与税</t>
    <rPh sb="4" eb="6">
      <t>チホウ</t>
    </rPh>
    <rPh sb="6" eb="8">
      <t>ジョウヨ</t>
    </rPh>
    <rPh sb="8" eb="9">
      <t>ゼイ</t>
    </rPh>
    <phoneticPr fontId="3"/>
  </si>
  <si>
    <t xml:space="preserve">  3 利子割交付金</t>
    <rPh sb="4" eb="6">
      <t>リシ</t>
    </rPh>
    <rPh sb="6" eb="7">
      <t>ワ</t>
    </rPh>
    <rPh sb="7" eb="10">
      <t>コウフキン</t>
    </rPh>
    <phoneticPr fontId="3"/>
  </si>
  <si>
    <t xml:space="preserve">  4 配当割交付金</t>
    <rPh sb="4" eb="6">
      <t>ハイトウ</t>
    </rPh>
    <rPh sb="6" eb="7">
      <t>ワリ</t>
    </rPh>
    <rPh sb="7" eb="10">
      <t>コウフキン</t>
    </rPh>
    <phoneticPr fontId="3"/>
  </si>
  <si>
    <t xml:space="preserve">  5 株式等譲渡所得割交付金</t>
    <rPh sb="4" eb="6">
      <t>カブシキ</t>
    </rPh>
    <rPh sb="6" eb="7">
      <t>トウ</t>
    </rPh>
    <rPh sb="7" eb="9">
      <t>ジョウト</t>
    </rPh>
    <rPh sb="9" eb="11">
      <t>ショトク</t>
    </rPh>
    <rPh sb="11" eb="12">
      <t>ワ</t>
    </rPh>
    <rPh sb="12" eb="15">
      <t>コウフキン</t>
    </rPh>
    <phoneticPr fontId="3"/>
  </si>
  <si>
    <t xml:space="preserve">  7 ゴルフ場利用税交付金</t>
    <rPh sb="7" eb="8">
      <t>ジョウ</t>
    </rPh>
    <rPh sb="8" eb="10">
      <t>リヨウ</t>
    </rPh>
    <rPh sb="10" eb="11">
      <t>ゼイ</t>
    </rPh>
    <rPh sb="11" eb="14">
      <t>コウフキン</t>
    </rPh>
    <phoneticPr fontId="3"/>
  </si>
  <si>
    <t xml:space="preserve">  8 自動車取得税交付金</t>
    <rPh sb="4" eb="7">
      <t>ジドウシャ</t>
    </rPh>
    <rPh sb="7" eb="9">
      <t>シュトク</t>
    </rPh>
    <rPh sb="9" eb="10">
      <t>ゼイ</t>
    </rPh>
    <rPh sb="10" eb="13">
      <t>コウフキン</t>
    </rPh>
    <phoneticPr fontId="3"/>
  </si>
  <si>
    <t xml:space="preserve">  9 国有提供施設等所在市町村
     助成交付金等</t>
    <rPh sb="4" eb="6">
      <t>コクユウ</t>
    </rPh>
    <rPh sb="6" eb="8">
      <t>テイキョウ</t>
    </rPh>
    <rPh sb="8" eb="10">
      <t>シセツ</t>
    </rPh>
    <rPh sb="10" eb="11">
      <t>トウ</t>
    </rPh>
    <rPh sb="11" eb="13">
      <t>ショザイ</t>
    </rPh>
    <rPh sb="13" eb="16">
      <t>シチョウソン</t>
    </rPh>
    <rPh sb="22" eb="24">
      <t>ジョセイ</t>
    </rPh>
    <rPh sb="24" eb="27">
      <t>コウフキン</t>
    </rPh>
    <rPh sb="27" eb="28">
      <t>トウ</t>
    </rPh>
    <phoneticPr fontId="3"/>
  </si>
  <si>
    <t xml:space="preserve"> 14 使用料及び手数料</t>
    <rPh sb="4" eb="7">
      <t>シヨウリョウ</t>
    </rPh>
    <rPh sb="7" eb="8">
      <t>オヨ</t>
    </rPh>
    <rPh sb="9" eb="12">
      <t>テスウリョウ</t>
    </rPh>
    <phoneticPr fontId="3"/>
  </si>
  <si>
    <t xml:space="preserve"> 17 財産収入</t>
    <rPh sb="4" eb="6">
      <t>ザイサン</t>
    </rPh>
    <rPh sb="6" eb="8">
      <t>シュウニュウ</t>
    </rPh>
    <phoneticPr fontId="3"/>
  </si>
  <si>
    <t xml:space="preserve"> 18 寄附金</t>
    <rPh sb="4" eb="7">
      <t>キフキン</t>
    </rPh>
    <phoneticPr fontId="3"/>
  </si>
  <si>
    <t xml:space="preserve"> 20 繰越金</t>
    <rPh sb="4" eb="6">
      <t>クリコシ</t>
    </rPh>
    <rPh sb="6" eb="7">
      <t>キン</t>
    </rPh>
    <phoneticPr fontId="3"/>
  </si>
  <si>
    <t xml:space="preserve"> 21 諸収入</t>
    <rPh sb="4" eb="5">
      <t>ショ</t>
    </rPh>
    <rPh sb="5" eb="7">
      <t>シュウニュウ</t>
    </rPh>
    <phoneticPr fontId="3"/>
  </si>
  <si>
    <t>26年度</t>
    <rPh sb="2" eb="4">
      <t>ネンド</t>
    </rPh>
    <phoneticPr fontId="3"/>
  </si>
  <si>
    <t>27年度</t>
    <rPh sb="2" eb="4">
      <t>ネンド</t>
    </rPh>
    <phoneticPr fontId="3"/>
  </si>
  <si>
    <t>28年度</t>
    <rPh sb="2" eb="4">
      <t>ネンド</t>
    </rPh>
    <phoneticPr fontId="3"/>
  </si>
  <si>
    <t>24年度</t>
    <rPh sb="2" eb="4">
      <t>ネンド</t>
    </rPh>
    <phoneticPr fontId="3"/>
  </si>
  <si>
    <t>25年度</t>
    <rPh sb="2" eb="4">
      <t>ネンド</t>
    </rPh>
    <phoneticPr fontId="3"/>
  </si>
  <si>
    <t>一般会計</t>
    <rPh sb="0" eb="2">
      <t>イッパン</t>
    </rPh>
    <rPh sb="2" eb="4">
      <t>カイケイ</t>
    </rPh>
    <phoneticPr fontId="3"/>
  </si>
  <si>
    <t>土地会計</t>
    <rPh sb="0" eb="2">
      <t>トチ</t>
    </rPh>
    <rPh sb="2" eb="4">
      <t>カイケイ</t>
    </rPh>
    <phoneticPr fontId="3"/>
  </si>
  <si>
    <t>駐車場会計</t>
    <rPh sb="0" eb="3">
      <t>チュウシャジョウ</t>
    </rPh>
    <rPh sb="3" eb="5">
      <t>カイケイ</t>
    </rPh>
    <phoneticPr fontId="3"/>
  </si>
  <si>
    <t>区       分</t>
    <rPh sb="0" eb="1">
      <t>ク</t>
    </rPh>
    <rPh sb="8" eb="9">
      <t>ブン</t>
    </rPh>
    <phoneticPr fontId="3"/>
  </si>
  <si>
    <t>25年度</t>
    <rPh sb="2" eb="3">
      <t>ネン</t>
    </rPh>
    <rPh sb="3" eb="4">
      <t>ド</t>
    </rPh>
    <phoneticPr fontId="3"/>
  </si>
  <si>
    <t>26年度</t>
    <rPh sb="2" eb="3">
      <t>ネン</t>
    </rPh>
    <rPh sb="3" eb="4">
      <t>ド</t>
    </rPh>
    <phoneticPr fontId="3"/>
  </si>
  <si>
    <t>27年度</t>
    <rPh sb="2" eb="3">
      <t>ネン</t>
    </rPh>
    <rPh sb="3" eb="4">
      <t>ド</t>
    </rPh>
    <phoneticPr fontId="3"/>
  </si>
  <si>
    <t>28年度</t>
    <rPh sb="2" eb="3">
      <t>ネン</t>
    </rPh>
    <rPh sb="3" eb="4">
      <t>ド</t>
    </rPh>
    <phoneticPr fontId="3"/>
  </si>
  <si>
    <t>現  債  額</t>
    <rPh sb="0" eb="1">
      <t>ゲン</t>
    </rPh>
    <rPh sb="3" eb="4">
      <t>サイ</t>
    </rPh>
    <rPh sb="6" eb="7">
      <t>ガク</t>
    </rPh>
    <phoneticPr fontId="3"/>
  </si>
  <si>
    <t>下水道会計</t>
    <rPh sb="0" eb="3">
      <t>ゲスイドウ</t>
    </rPh>
    <rPh sb="3" eb="5">
      <t>カイケイ</t>
    </rPh>
    <phoneticPr fontId="3"/>
  </si>
  <si>
    <t>発行額</t>
    <rPh sb="0" eb="3">
      <t>ハッコウガク</t>
    </rPh>
    <phoneticPr fontId="3"/>
  </si>
  <si>
    <t>差額</t>
    <rPh sb="0" eb="1">
      <t>サ</t>
    </rPh>
    <rPh sb="1" eb="2">
      <t>ガク</t>
    </rPh>
    <phoneticPr fontId="3"/>
  </si>
  <si>
    <t>（単位　千円）</t>
    <rPh sb="1" eb="3">
      <t>タンイ</t>
    </rPh>
    <rPh sb="4" eb="6">
      <t>センエン</t>
    </rPh>
    <phoneticPr fontId="3"/>
  </si>
  <si>
    <t>臨財債振替率（％）</t>
    <phoneticPr fontId="3"/>
  </si>
  <si>
    <t>発行割合（％）</t>
    <rPh sb="0" eb="2">
      <t>ハッコウ</t>
    </rPh>
    <rPh sb="2" eb="4">
      <t>ワリアイ</t>
    </rPh>
    <phoneticPr fontId="3"/>
  </si>
  <si>
    <t>歳入決算額</t>
    <rPh sb="0" eb="2">
      <t>サイニュウ</t>
    </rPh>
    <rPh sb="2" eb="4">
      <t>ケッサン</t>
    </rPh>
    <rPh sb="4" eb="5">
      <t>ガク</t>
    </rPh>
    <phoneticPr fontId="3"/>
  </si>
  <si>
    <t>市税</t>
    <rPh sb="0" eb="1">
      <t>シ</t>
    </rPh>
    <rPh sb="1" eb="2">
      <t>ゼイ</t>
    </rPh>
    <phoneticPr fontId="3"/>
  </si>
  <si>
    <t>都支出金</t>
    <rPh sb="0" eb="1">
      <t>ト</t>
    </rPh>
    <rPh sb="1" eb="4">
      <t>シシュツキン</t>
    </rPh>
    <phoneticPr fontId="3"/>
  </si>
  <si>
    <t>その他</t>
    <rPh sb="2" eb="3">
      <t>タ</t>
    </rPh>
    <phoneticPr fontId="3"/>
  </si>
  <si>
    <t>借入額</t>
    <rPh sb="0" eb="2">
      <t>カリイレ</t>
    </rPh>
    <rPh sb="2" eb="3">
      <t>ガク</t>
    </rPh>
    <phoneticPr fontId="3"/>
  </si>
  <si>
    <t>普通交付税</t>
    <rPh sb="0" eb="2">
      <t>フツウ</t>
    </rPh>
    <rPh sb="2" eb="5">
      <t>コウフゼイ</t>
    </rPh>
    <phoneticPr fontId="3"/>
  </si>
  <si>
    <t>特別交付税</t>
    <rPh sb="0" eb="2">
      <t>トクベツ</t>
    </rPh>
    <rPh sb="2" eb="5">
      <t>コウフゼイ</t>
    </rPh>
    <phoneticPr fontId="3"/>
  </si>
  <si>
    <t>地方交付税総額</t>
    <rPh sb="0" eb="2">
      <t>チホウ</t>
    </rPh>
    <rPh sb="2" eb="5">
      <t>コウフゼイ</t>
    </rPh>
    <rPh sb="5" eb="7">
      <t>ソウガク</t>
    </rPh>
    <phoneticPr fontId="3"/>
  </si>
  <si>
    <t>基金残高</t>
    <rPh sb="0" eb="2">
      <t>キキン</t>
    </rPh>
    <rPh sb="2" eb="4">
      <t>ザンダカ</t>
    </rPh>
    <phoneticPr fontId="3"/>
  </si>
  <si>
    <t>財政調整基金</t>
    <rPh sb="0" eb="2">
      <t>ザイセイ</t>
    </rPh>
    <rPh sb="2" eb="4">
      <t>チョウセイ</t>
    </rPh>
    <rPh sb="4" eb="6">
      <t>キキン</t>
    </rPh>
    <phoneticPr fontId="3"/>
  </si>
  <si>
    <t>公共施設整備基金</t>
    <rPh sb="0" eb="2">
      <t>コウキョウ</t>
    </rPh>
    <rPh sb="2" eb="4">
      <t>シセツ</t>
    </rPh>
    <rPh sb="4" eb="6">
      <t>セイビ</t>
    </rPh>
    <rPh sb="6" eb="8">
      <t>キキン</t>
    </rPh>
    <phoneticPr fontId="3"/>
  </si>
  <si>
    <t>（単位　億円）</t>
    <rPh sb="1" eb="3">
      <t>タンイ</t>
    </rPh>
    <rPh sb="4" eb="5">
      <t>オク</t>
    </rPh>
    <rPh sb="5" eb="6">
      <t>エン</t>
    </rPh>
    <phoneticPr fontId="3"/>
  </si>
  <si>
    <t>市債現債額</t>
    <rPh sb="0" eb="2">
      <t>シサイ</t>
    </rPh>
    <rPh sb="2" eb="3">
      <t>ゲン</t>
    </rPh>
    <rPh sb="3" eb="4">
      <t>サイ</t>
    </rPh>
    <rPh sb="4" eb="5">
      <t>ガク</t>
    </rPh>
    <phoneticPr fontId="3"/>
  </si>
  <si>
    <t>基準財政需要額</t>
    <rPh sb="0" eb="2">
      <t>キジュン</t>
    </rPh>
    <rPh sb="2" eb="4">
      <t>ザイセイ</t>
    </rPh>
    <rPh sb="4" eb="6">
      <t>ジュヨウ</t>
    </rPh>
    <rPh sb="6" eb="7">
      <t>ガク</t>
    </rPh>
    <phoneticPr fontId="3"/>
  </si>
  <si>
    <t>基準財政収入額</t>
    <rPh sb="0" eb="2">
      <t>キジュン</t>
    </rPh>
    <rPh sb="2" eb="4">
      <t>ザイセイ</t>
    </rPh>
    <rPh sb="4" eb="6">
      <t>シュウニュウ</t>
    </rPh>
    <rPh sb="6" eb="7">
      <t>ガク</t>
    </rPh>
    <phoneticPr fontId="3"/>
  </si>
  <si>
    <t>財源不足額</t>
    <rPh sb="0" eb="2">
      <t>ザイゲン</t>
    </rPh>
    <rPh sb="2" eb="4">
      <t>ブソク</t>
    </rPh>
    <rPh sb="4" eb="5">
      <t>ガク</t>
    </rPh>
    <phoneticPr fontId="3"/>
  </si>
  <si>
    <t>臨財債発行可能額</t>
    <rPh sb="0" eb="3">
      <t>リンザイサイ</t>
    </rPh>
    <rPh sb="3" eb="5">
      <t>ハッコウ</t>
    </rPh>
    <rPh sb="5" eb="7">
      <t>カノウ</t>
    </rPh>
    <rPh sb="7" eb="8">
      <t>ガク</t>
    </rPh>
    <phoneticPr fontId="3"/>
  </si>
  <si>
    <t>上の表/100000</t>
    <rPh sb="0" eb="1">
      <t>ウエ</t>
    </rPh>
    <rPh sb="2" eb="3">
      <t>ヒョウ</t>
    </rPh>
    <phoneticPr fontId="3"/>
  </si>
  <si>
    <t>交付額の推移</t>
    <rPh sb="0" eb="3">
      <t>コウフガク</t>
    </rPh>
    <rPh sb="4" eb="6">
      <t>スイイ</t>
    </rPh>
    <phoneticPr fontId="3"/>
  </si>
  <si>
    <t>区分　</t>
    <rPh sb="0" eb="2">
      <t>クブン</t>
    </rPh>
    <phoneticPr fontId="3"/>
  </si>
  <si>
    <t>イ　市税収入</t>
    <rPh sb="2" eb="4">
      <t>シゼイ</t>
    </rPh>
    <rPh sb="4" eb="6">
      <t>シュウニュウ</t>
    </rPh>
    <phoneticPr fontId="3"/>
  </si>
  <si>
    <t>ウ　地方交付税</t>
    <rPh sb="2" eb="4">
      <t>チホウ</t>
    </rPh>
    <rPh sb="4" eb="7">
      <t>コウフゼイ</t>
    </rPh>
    <phoneticPr fontId="3"/>
  </si>
  <si>
    <t>エ　市債</t>
    <rPh sb="2" eb="4">
      <t>シサイ</t>
    </rPh>
    <phoneticPr fontId="3"/>
  </si>
  <si>
    <t>(単位　百万円）</t>
    <rPh sb="1" eb="3">
      <t>タンイ</t>
    </rPh>
    <rPh sb="4" eb="6">
      <t>ヒャクマン</t>
    </rPh>
    <rPh sb="6" eb="7">
      <t>エン</t>
    </rPh>
    <phoneticPr fontId="3"/>
  </si>
  <si>
    <t>　 ア　歳入決算</t>
    <rPh sb="4" eb="6">
      <t>サイニュウ</t>
    </rPh>
    <rPh sb="6" eb="8">
      <t>ケッサン</t>
    </rPh>
    <phoneticPr fontId="3"/>
  </si>
  <si>
    <t>歳入決算額の推移</t>
    <rPh sb="0" eb="2">
      <t>サイニュウ</t>
    </rPh>
    <rPh sb="2" eb="4">
      <t>ケッサン</t>
    </rPh>
    <rPh sb="4" eb="5">
      <t>ガク</t>
    </rPh>
    <rPh sb="6" eb="8">
      <t>スイイ</t>
    </rPh>
    <phoneticPr fontId="3"/>
  </si>
  <si>
    <t>市税収入額の推移</t>
    <rPh sb="0" eb="2">
      <t>シゼイ</t>
    </rPh>
    <rPh sb="2" eb="4">
      <t>シュウニュウ</t>
    </rPh>
    <rPh sb="4" eb="5">
      <t>ガク</t>
    </rPh>
    <rPh sb="6" eb="8">
      <t>スイイ</t>
    </rPh>
    <phoneticPr fontId="3"/>
  </si>
  <si>
    <t>基準財政需要額と基準財政収入額の推移</t>
    <rPh sb="0" eb="2">
      <t>キジュン</t>
    </rPh>
    <rPh sb="2" eb="4">
      <t>ザイセイ</t>
    </rPh>
    <rPh sb="4" eb="6">
      <t>ジュヨウ</t>
    </rPh>
    <rPh sb="6" eb="7">
      <t>ガク</t>
    </rPh>
    <rPh sb="8" eb="10">
      <t>キジュン</t>
    </rPh>
    <rPh sb="10" eb="12">
      <t>ザイセイ</t>
    </rPh>
    <rPh sb="12" eb="14">
      <t>シュウニュウ</t>
    </rPh>
    <rPh sb="14" eb="15">
      <t>ガク</t>
    </rPh>
    <rPh sb="16" eb="18">
      <t>スイイ</t>
    </rPh>
    <phoneticPr fontId="3"/>
  </si>
  <si>
    <t>臨時財政対策債発行可能額と借入額の推移</t>
    <rPh sb="9" eb="12">
      <t>カノウガク</t>
    </rPh>
    <rPh sb="13" eb="15">
      <t>カリイレ</t>
    </rPh>
    <rPh sb="15" eb="16">
      <t>ガク</t>
    </rPh>
    <phoneticPr fontId="3"/>
  </si>
  <si>
    <t>臨時財政対策債</t>
    <rPh sb="0" eb="2">
      <t>リンジ</t>
    </rPh>
    <rPh sb="2" eb="4">
      <t>ザイセイ</t>
    </rPh>
    <rPh sb="4" eb="6">
      <t>タイサク</t>
    </rPh>
    <rPh sb="6" eb="7">
      <t>サイ</t>
    </rPh>
    <phoneticPr fontId="3"/>
  </si>
  <si>
    <t>＜参考＞全会計における市債現債額と基金現在高の推移</t>
    <rPh sb="1" eb="3">
      <t>サンコウ</t>
    </rPh>
    <rPh sb="4" eb="5">
      <t>ゼン</t>
    </rPh>
    <rPh sb="5" eb="7">
      <t>カイケイ</t>
    </rPh>
    <rPh sb="13" eb="14">
      <t>ウツツ</t>
    </rPh>
    <rPh sb="14" eb="15">
      <t>サイ</t>
    </rPh>
    <rPh sb="17" eb="19">
      <t>キキン</t>
    </rPh>
    <rPh sb="19" eb="21">
      <t>ゲンザイ</t>
    </rPh>
    <rPh sb="21" eb="22">
      <t>ダカ</t>
    </rPh>
    <phoneticPr fontId="3"/>
  </si>
  <si>
    <t>（単位　億円）</t>
    <rPh sb="1" eb="3">
      <t>タンイ</t>
    </rPh>
    <rPh sb="4" eb="6">
      <t>オクエン</t>
    </rPh>
    <phoneticPr fontId="3"/>
  </si>
  <si>
    <t>税務部</t>
    <rPh sb="0" eb="2">
      <t>ゼイム</t>
    </rPh>
    <rPh sb="2" eb="3">
      <t>ブ</t>
    </rPh>
    <phoneticPr fontId="3"/>
  </si>
  <si>
    <t>税務部
福祉部
子ども家庭部</t>
    <rPh sb="0" eb="2">
      <t>ゼイム</t>
    </rPh>
    <rPh sb="2" eb="3">
      <t>ブ</t>
    </rPh>
    <rPh sb="4" eb="6">
      <t>フクシ</t>
    </rPh>
    <rPh sb="6" eb="7">
      <t>ブ</t>
    </rPh>
    <rPh sb="8" eb="9">
      <t>コ</t>
    </rPh>
    <rPh sb="11" eb="13">
      <t>カテイ</t>
    </rPh>
    <rPh sb="13" eb="14">
      <t>ブ</t>
    </rPh>
    <phoneticPr fontId="3"/>
  </si>
  <si>
    <t>財務部</t>
    <rPh sb="0" eb="3">
      <t>ザイムブ</t>
    </rPh>
    <phoneticPr fontId="3"/>
  </si>
  <si>
    <t>基金</t>
    <rPh sb="0" eb="2">
      <t>キキン</t>
    </rPh>
    <phoneticPr fontId="3"/>
  </si>
  <si>
    <t>学校教育部</t>
    <phoneticPr fontId="3"/>
  </si>
  <si>
    <t>臨時財政対策債発行可能額</t>
    <rPh sb="0" eb="2">
      <t>リンジ</t>
    </rPh>
    <rPh sb="2" eb="4">
      <t>ザイセイ</t>
    </rPh>
    <rPh sb="4" eb="6">
      <t>タイサク</t>
    </rPh>
    <rPh sb="6" eb="7">
      <t>サイ</t>
    </rPh>
    <rPh sb="7" eb="9">
      <t>ハッコウ</t>
    </rPh>
    <rPh sb="9" eb="11">
      <t>カノウ</t>
    </rPh>
    <rPh sb="11" eb="12">
      <t>ガク</t>
    </rPh>
    <phoneticPr fontId="3"/>
  </si>
  <si>
    <t>（２）　目的別借入額（一般会計）</t>
    <rPh sb="4" eb="6">
      <t>モクテキ</t>
    </rPh>
    <rPh sb="6" eb="7">
      <t>ベツ</t>
    </rPh>
    <rPh sb="7" eb="9">
      <t>カリイレ</t>
    </rPh>
    <rPh sb="9" eb="10">
      <t>ガク</t>
    </rPh>
    <rPh sb="11" eb="13">
      <t>イッパン</t>
    </rPh>
    <rPh sb="13" eb="15">
      <t>カイケイ</t>
    </rPh>
    <phoneticPr fontId="3"/>
  </si>
  <si>
    <t>（単位　百万円）</t>
    <rPh sb="1" eb="3">
      <t>タンイ</t>
    </rPh>
    <phoneticPr fontId="3"/>
  </si>
  <si>
    <t>区　　分</t>
    <rPh sb="0" eb="1">
      <t>ク</t>
    </rPh>
    <rPh sb="3" eb="4">
      <t>ブン</t>
    </rPh>
    <phoneticPr fontId="3"/>
  </si>
  <si>
    <t>15年度</t>
    <rPh sb="2" eb="4">
      <t>ネンド</t>
    </rPh>
    <phoneticPr fontId="3"/>
  </si>
  <si>
    <t>16年度</t>
    <rPh sb="2" eb="4">
      <t>ネンド</t>
    </rPh>
    <phoneticPr fontId="3"/>
  </si>
  <si>
    <t>17年度</t>
    <rPh sb="2" eb="4">
      <t>ネンド</t>
    </rPh>
    <phoneticPr fontId="3"/>
  </si>
  <si>
    <t>18年度</t>
    <rPh sb="2" eb="4">
      <t>ネンド</t>
    </rPh>
    <phoneticPr fontId="3"/>
  </si>
  <si>
    <t>19年度</t>
    <rPh sb="2" eb="4">
      <t>ネンド</t>
    </rPh>
    <phoneticPr fontId="3"/>
  </si>
  <si>
    <t>20年度</t>
    <rPh sb="2" eb="4">
      <t>ネンド</t>
    </rPh>
    <phoneticPr fontId="3"/>
  </si>
  <si>
    <t>21年度</t>
    <rPh sb="2" eb="4">
      <t>ネンド</t>
    </rPh>
    <phoneticPr fontId="3"/>
  </si>
  <si>
    <t>22年度</t>
    <rPh sb="2" eb="4">
      <t>ネンド</t>
    </rPh>
    <phoneticPr fontId="3"/>
  </si>
  <si>
    <t>23年度</t>
    <rPh sb="2" eb="4">
      <t>ネンド</t>
    </rPh>
    <phoneticPr fontId="3"/>
  </si>
  <si>
    <t>総務債</t>
    <rPh sb="0" eb="2">
      <t>ソウム</t>
    </rPh>
    <rPh sb="2" eb="3">
      <t>サイ</t>
    </rPh>
    <phoneticPr fontId="3"/>
  </si>
  <si>
    <t>民生債</t>
    <rPh sb="0" eb="2">
      <t>ミンセイ</t>
    </rPh>
    <rPh sb="2" eb="3">
      <t>サイム</t>
    </rPh>
    <phoneticPr fontId="3"/>
  </si>
  <si>
    <t>衛生債</t>
    <rPh sb="0" eb="2">
      <t>エイセイ</t>
    </rPh>
    <rPh sb="2" eb="3">
      <t>サイム</t>
    </rPh>
    <phoneticPr fontId="3"/>
  </si>
  <si>
    <t>商工債</t>
    <rPh sb="0" eb="2">
      <t>ショウコウ</t>
    </rPh>
    <rPh sb="2" eb="3">
      <t>サイ</t>
    </rPh>
    <phoneticPr fontId="3"/>
  </si>
  <si>
    <t>土木債</t>
    <rPh sb="0" eb="2">
      <t>ドボク</t>
    </rPh>
    <rPh sb="2" eb="3">
      <t>サイム</t>
    </rPh>
    <phoneticPr fontId="3"/>
  </si>
  <si>
    <t>消防債</t>
    <rPh sb="0" eb="2">
      <t>ショウボウ</t>
    </rPh>
    <rPh sb="2" eb="3">
      <t>サイム</t>
    </rPh>
    <phoneticPr fontId="3"/>
  </si>
  <si>
    <t>教育債</t>
    <rPh sb="0" eb="2">
      <t>キョウイク</t>
    </rPh>
    <rPh sb="2" eb="3">
      <t>サイム</t>
    </rPh>
    <phoneticPr fontId="3"/>
  </si>
  <si>
    <t>減税補塡債</t>
    <rPh sb="0" eb="2">
      <t>ゲンゼイ</t>
    </rPh>
    <rPh sb="2" eb="3">
      <t>ホ</t>
    </rPh>
    <rPh sb="3" eb="4">
      <t>テン</t>
    </rPh>
    <rPh sb="4" eb="5">
      <t>サイ</t>
    </rPh>
    <phoneticPr fontId="3"/>
  </si>
  <si>
    <t>災害復旧債</t>
    <rPh sb="0" eb="2">
      <t>サイガイ</t>
    </rPh>
    <rPh sb="2" eb="4">
      <t>フッキュウ</t>
    </rPh>
    <rPh sb="4" eb="5">
      <t>サイム</t>
    </rPh>
    <phoneticPr fontId="3"/>
  </si>
  <si>
    <t>合計</t>
    <rPh sb="0" eb="2">
      <t>ゴウケイ</t>
    </rPh>
    <phoneticPr fontId="3"/>
  </si>
  <si>
    <t>借入額の推移</t>
    <rPh sb="0" eb="2">
      <t>カリイレ</t>
    </rPh>
    <rPh sb="2" eb="3">
      <t>ガク</t>
    </rPh>
    <rPh sb="4" eb="6">
      <t>スイイ</t>
    </rPh>
    <phoneticPr fontId="3"/>
  </si>
  <si>
    <t>２　一般会計</t>
    <rPh sb="2" eb="4">
      <t>イッパン</t>
    </rPh>
    <rPh sb="4" eb="6">
      <t>カイケイ</t>
    </rPh>
    <phoneticPr fontId="3"/>
  </si>
  <si>
    <t>（１）歳入</t>
    <rPh sb="3" eb="5">
      <t>サイニュウ</t>
    </rPh>
    <phoneticPr fontId="3"/>
  </si>
  <si>
    <t>※地方交付税と地方消費税交付金の関係
　制度改正による影響を全ての地方公共団体に等しく反映するため、地方消費税交付金（税率改正分）は、基準財政収入額に１００％算入されます。つまり、地方消費税交付金（税率改正分）が１０億円増収となった場合、普通交付税は１０億円減額されます。</t>
    <rPh sb="1" eb="3">
      <t>チホウ</t>
    </rPh>
    <rPh sb="3" eb="6">
      <t>コウフゼイ</t>
    </rPh>
    <rPh sb="7" eb="9">
      <t>チホウ</t>
    </rPh>
    <rPh sb="9" eb="12">
      <t>ショウヒゼイ</t>
    </rPh>
    <rPh sb="12" eb="15">
      <t>コウフキン</t>
    </rPh>
    <rPh sb="16" eb="18">
      <t>カンケイ</t>
    </rPh>
    <rPh sb="20" eb="22">
      <t>セイド</t>
    </rPh>
    <rPh sb="22" eb="24">
      <t>カイセイ</t>
    </rPh>
    <rPh sb="27" eb="29">
      <t>エイキョウ</t>
    </rPh>
    <rPh sb="30" eb="31">
      <t>スベ</t>
    </rPh>
    <rPh sb="33" eb="35">
      <t>チホウ</t>
    </rPh>
    <rPh sb="35" eb="37">
      <t>コウキョウ</t>
    </rPh>
    <rPh sb="37" eb="39">
      <t>ダンタイ</t>
    </rPh>
    <rPh sb="40" eb="41">
      <t>ヒト</t>
    </rPh>
    <rPh sb="43" eb="45">
      <t>ハンエイ</t>
    </rPh>
    <rPh sb="50" eb="52">
      <t>チホウ</t>
    </rPh>
    <rPh sb="52" eb="55">
      <t>ショウヒゼイ</t>
    </rPh>
    <rPh sb="55" eb="58">
      <t>コウフキン</t>
    </rPh>
    <rPh sb="59" eb="61">
      <t>ゼイリツ</t>
    </rPh>
    <rPh sb="61" eb="63">
      <t>カイセイ</t>
    </rPh>
    <rPh sb="63" eb="64">
      <t>ブン</t>
    </rPh>
    <rPh sb="67" eb="69">
      <t>キジュン</t>
    </rPh>
    <rPh sb="69" eb="71">
      <t>ザイセイ</t>
    </rPh>
    <rPh sb="71" eb="73">
      <t>シュウニュウ</t>
    </rPh>
    <rPh sb="73" eb="74">
      <t>ガク</t>
    </rPh>
    <rPh sb="79" eb="81">
      <t>サンニュウ</t>
    </rPh>
    <rPh sb="90" eb="92">
      <t>チホウ</t>
    </rPh>
    <rPh sb="92" eb="95">
      <t>ショウヒゼイ</t>
    </rPh>
    <rPh sb="95" eb="98">
      <t>コウフキン</t>
    </rPh>
    <rPh sb="99" eb="101">
      <t>ゼイリツ</t>
    </rPh>
    <rPh sb="101" eb="103">
      <t>カイセイ</t>
    </rPh>
    <rPh sb="103" eb="104">
      <t>ブン</t>
    </rPh>
    <rPh sb="108" eb="110">
      <t>オクエン</t>
    </rPh>
    <rPh sb="110" eb="112">
      <t>ゾウシュウ</t>
    </rPh>
    <rPh sb="116" eb="118">
      <t>バアイ</t>
    </rPh>
    <rPh sb="119" eb="121">
      <t>フツウ</t>
    </rPh>
    <rPh sb="121" eb="124">
      <t>コウフゼイ</t>
    </rPh>
    <rPh sb="127" eb="129">
      <t>オクエン</t>
    </rPh>
    <rPh sb="129" eb="131">
      <t>ゲンガク</t>
    </rPh>
    <phoneticPr fontId="3"/>
  </si>
  <si>
    <t>繰入金</t>
    <rPh sb="0" eb="2">
      <t>クリイレ</t>
    </rPh>
    <rPh sb="2" eb="3">
      <t>キン</t>
    </rPh>
    <phoneticPr fontId="3"/>
  </si>
  <si>
    <t>　市税には、市民税・固定資産税・軽自動車税・市たばこ税など、様々な種類があり、市税収入は本市の歳入の約半分を占めています。このうち、個人市民税、固定資産税、都市計画税は、納税義務者数や家屋の新増築数の増などにより増加しています。一方、法人市民税については、企業業績の順調な回復に伴い増加していましたが、２８年度は税制改正の影響などにより大幅な減額になりました。</t>
    <rPh sb="1" eb="2">
      <t>シ</t>
    </rPh>
    <rPh sb="2" eb="3">
      <t>ゼイ</t>
    </rPh>
    <rPh sb="6" eb="9">
      <t>シミンゼイ</t>
    </rPh>
    <rPh sb="10" eb="12">
      <t>コテイ</t>
    </rPh>
    <rPh sb="12" eb="15">
      <t>シサンゼイ</t>
    </rPh>
    <rPh sb="16" eb="20">
      <t>ケイジドウシャ</t>
    </rPh>
    <rPh sb="20" eb="21">
      <t>ゼイ</t>
    </rPh>
    <rPh sb="22" eb="23">
      <t>シ</t>
    </rPh>
    <rPh sb="26" eb="27">
      <t>ゼイ</t>
    </rPh>
    <rPh sb="30" eb="32">
      <t>サマザマ</t>
    </rPh>
    <rPh sb="33" eb="35">
      <t>シュルイ</t>
    </rPh>
    <rPh sb="39" eb="40">
      <t>シ</t>
    </rPh>
    <rPh sb="40" eb="41">
      <t>ゼイ</t>
    </rPh>
    <rPh sb="41" eb="43">
      <t>シュウニュウ</t>
    </rPh>
    <rPh sb="44" eb="45">
      <t>ホン</t>
    </rPh>
    <rPh sb="66" eb="68">
      <t>コジン</t>
    </rPh>
    <rPh sb="68" eb="71">
      <t>シミンゼイ</t>
    </rPh>
    <rPh sb="72" eb="74">
      <t>コテイ</t>
    </rPh>
    <rPh sb="74" eb="77">
      <t>シサンゼイ</t>
    </rPh>
    <rPh sb="78" eb="80">
      <t>トシ</t>
    </rPh>
    <rPh sb="80" eb="82">
      <t>ケイカク</t>
    </rPh>
    <rPh sb="82" eb="83">
      <t>ゼイ</t>
    </rPh>
    <rPh sb="85" eb="87">
      <t>ノウゼイ</t>
    </rPh>
    <rPh sb="87" eb="90">
      <t>ギムシャ</t>
    </rPh>
    <rPh sb="90" eb="91">
      <t>スウ</t>
    </rPh>
    <rPh sb="92" eb="94">
      <t>カオク</t>
    </rPh>
    <rPh sb="95" eb="98">
      <t>シンゾウチク</t>
    </rPh>
    <rPh sb="98" eb="99">
      <t>スウ</t>
    </rPh>
    <rPh sb="100" eb="101">
      <t>ゾウ</t>
    </rPh>
    <rPh sb="106" eb="108">
      <t>ゾウカ</t>
    </rPh>
    <rPh sb="114" eb="116">
      <t>イッポウ</t>
    </rPh>
    <rPh sb="117" eb="119">
      <t>ホウジン</t>
    </rPh>
    <rPh sb="119" eb="122">
      <t>シミンゼイ</t>
    </rPh>
    <rPh sb="128" eb="130">
      <t>キギョウ</t>
    </rPh>
    <rPh sb="130" eb="132">
      <t>ギョウセキ</t>
    </rPh>
    <rPh sb="133" eb="135">
      <t>ジュンチョウ</t>
    </rPh>
    <rPh sb="136" eb="138">
      <t>カイフク</t>
    </rPh>
    <rPh sb="139" eb="140">
      <t>トモナ</t>
    </rPh>
    <rPh sb="141" eb="143">
      <t>ゾウカ</t>
    </rPh>
    <rPh sb="153" eb="155">
      <t>ネンド</t>
    </rPh>
    <rPh sb="156" eb="158">
      <t>ゼイセイ</t>
    </rPh>
    <rPh sb="158" eb="160">
      <t>カイセイ</t>
    </rPh>
    <rPh sb="161" eb="163">
      <t>エイキョウ</t>
    </rPh>
    <rPh sb="168" eb="170">
      <t>オオハバ</t>
    </rPh>
    <rPh sb="171" eb="173">
      <t>ゲンガク</t>
    </rPh>
    <phoneticPr fontId="3"/>
  </si>
  <si>
    <t>29年度</t>
    <rPh sb="2" eb="3">
      <t>ネン</t>
    </rPh>
    <rPh sb="3" eb="4">
      <t>ド</t>
    </rPh>
    <phoneticPr fontId="3"/>
  </si>
  <si>
    <t>29年度</t>
    <rPh sb="2" eb="4">
      <t>ネンド</t>
    </rPh>
    <phoneticPr fontId="3"/>
  </si>
  <si>
    <t>29-27年度</t>
    <rPh sb="5" eb="7">
      <t>ネンド</t>
    </rPh>
    <phoneticPr fontId="3"/>
  </si>
  <si>
    <t>←26年度　法人市民税9億円増（企業業績の回復）</t>
    <rPh sb="3" eb="5">
      <t>ネンド</t>
    </rPh>
    <rPh sb="6" eb="8">
      <t>ホウジン</t>
    </rPh>
    <rPh sb="8" eb="11">
      <t>シミンゼイ</t>
    </rPh>
    <rPh sb="12" eb="14">
      <t>オクエン</t>
    </rPh>
    <rPh sb="14" eb="15">
      <t>ゾウ</t>
    </rPh>
    <rPh sb="16" eb="18">
      <t>キギョウ</t>
    </rPh>
    <rPh sb="18" eb="20">
      <t>ギョウセキ</t>
    </rPh>
    <rPh sb="21" eb="23">
      <t>カイフク</t>
    </rPh>
    <phoneticPr fontId="3"/>
  </si>
  <si>
    <t>固定資産税4億円増（新増築家屋の増）</t>
    <rPh sb="0" eb="2">
      <t>コテイ</t>
    </rPh>
    <rPh sb="2" eb="5">
      <t>シサンゼイ</t>
    </rPh>
    <rPh sb="6" eb="8">
      <t>オクエン</t>
    </rPh>
    <rPh sb="8" eb="9">
      <t>ゾウ</t>
    </rPh>
    <rPh sb="10" eb="13">
      <t>シンゾウチク</t>
    </rPh>
    <rPh sb="13" eb="15">
      <t>カオク</t>
    </rPh>
    <rPh sb="16" eb="17">
      <t>ゾウ</t>
    </rPh>
    <phoneticPr fontId="3"/>
  </si>
  <si>
    <t>←28年度　法人税割の税率改正　14.7→12.1％</t>
    <rPh sb="3" eb="5">
      <t>ネンド</t>
    </rPh>
    <rPh sb="6" eb="9">
      <t>ホウジンゼイ</t>
    </rPh>
    <rPh sb="9" eb="10">
      <t>ワ</t>
    </rPh>
    <rPh sb="11" eb="13">
      <t>ゼイリツ</t>
    </rPh>
    <rPh sb="13" eb="15">
      <t>カイセイ</t>
    </rPh>
    <phoneticPr fontId="3"/>
  </si>
  <si>
    <r>
      <t>改正は</t>
    </r>
    <r>
      <rPr>
        <u/>
        <sz val="11"/>
        <color rgb="FFFF0000"/>
        <rFont val="ＭＳ Ｐゴシック"/>
        <family val="3"/>
        <charset val="128"/>
      </rPr>
      <t>26年度</t>
    </r>
    <r>
      <rPr>
        <sz val="11"/>
        <color rgb="FFFF0000"/>
        <rFont val="ＭＳ Ｐゴシック"/>
        <family val="3"/>
        <charset val="128"/>
      </rPr>
      <t>だけど、影響が出始めたのが28年度</t>
    </r>
    <rPh sb="0" eb="2">
      <t>カイセイ</t>
    </rPh>
    <rPh sb="5" eb="7">
      <t>ネンド</t>
    </rPh>
    <rPh sb="11" eb="13">
      <t>エイキョウ</t>
    </rPh>
    <rPh sb="14" eb="16">
      <t>デハジ</t>
    </rPh>
    <rPh sb="22" eb="24">
      <t>ネンド</t>
    </rPh>
    <phoneticPr fontId="3"/>
  </si>
  <si>
    <r>
      <t>　臨時財政対策債は、国が地方公共団体に交付すべき交付税総額に不足が見込まれる場合、その財源を補塡をするために地方公共団体に発行することが特例で認められる市債です。臨時財政対策債は、元利償還金の全額が後年度の普通交付税の基準財政需要額に算入される一方、市債という位置付けもあるため、本市では市債全体の借入管理を行っていくなかで、借入額を決定しています。
　平成１３年度に導入された臨時財政対策債制度は、現在、３１年度まで延長されることが決定しています。本市では、地方交付税の不足分については、国税の法定率引上げに</t>
    </r>
    <r>
      <rPr>
        <sz val="11"/>
        <rFont val="ＭＳ Ｐゴシック"/>
        <family val="3"/>
        <charset val="128"/>
      </rPr>
      <t>より地方交付税総額を確保し、臨時財政対策債によることなく、全額を地方交付税として交付するよう、全国市長会や中核市市長会などを通じて国に要望しています。</t>
    </r>
    <rPh sb="68" eb="70">
      <t>トクレイ</t>
    </rPh>
    <rPh sb="96" eb="97">
      <t>ゼン</t>
    </rPh>
    <rPh sb="177" eb="179">
      <t>ヘイセイ</t>
    </rPh>
    <rPh sb="181" eb="182">
      <t>ネン</t>
    </rPh>
    <rPh sb="182" eb="183">
      <t>ド</t>
    </rPh>
    <rPh sb="184" eb="186">
      <t>ドウニュウ</t>
    </rPh>
    <rPh sb="189" eb="191">
      <t>リンジ</t>
    </rPh>
    <rPh sb="191" eb="193">
      <t>ザイセイ</t>
    </rPh>
    <rPh sb="193" eb="195">
      <t>タイサク</t>
    </rPh>
    <rPh sb="195" eb="196">
      <t>サイ</t>
    </rPh>
    <rPh sb="196" eb="198">
      <t>セイド</t>
    </rPh>
    <rPh sb="200" eb="202">
      <t>ゲンザイ</t>
    </rPh>
    <rPh sb="205" eb="207">
      <t>ネンド</t>
    </rPh>
    <rPh sb="209" eb="211">
      <t>エンチョウ</t>
    </rPh>
    <rPh sb="217" eb="219">
      <t>ケッテイ</t>
    </rPh>
    <rPh sb="225" eb="226">
      <t>ホン</t>
    </rPh>
    <rPh sb="226" eb="227">
      <t>シ</t>
    </rPh>
    <rPh sb="230" eb="232">
      <t>チホウ</t>
    </rPh>
    <rPh sb="232" eb="235">
      <t>コウフゼイ</t>
    </rPh>
    <rPh sb="236" eb="239">
      <t>フソクブン</t>
    </rPh>
    <rPh sb="245" eb="247">
      <t>コクゼイ</t>
    </rPh>
    <rPh sb="248" eb="250">
      <t>ホウテイ</t>
    </rPh>
    <rPh sb="250" eb="251">
      <t>リツ</t>
    </rPh>
    <rPh sb="251" eb="253">
      <t>ヒキア</t>
    </rPh>
    <rPh sb="257" eb="259">
      <t>チホウ</t>
    </rPh>
    <rPh sb="259" eb="262">
      <t>コウフゼイ</t>
    </rPh>
    <rPh sb="262" eb="264">
      <t>ソウガク</t>
    </rPh>
    <rPh sb="265" eb="267">
      <t>カクホ</t>
    </rPh>
    <rPh sb="269" eb="271">
      <t>リンジ</t>
    </rPh>
    <rPh sb="271" eb="273">
      <t>ザイセイ</t>
    </rPh>
    <rPh sb="273" eb="275">
      <t>タイサク</t>
    </rPh>
    <rPh sb="275" eb="276">
      <t>サイ</t>
    </rPh>
    <rPh sb="284" eb="286">
      <t>ゼンガク</t>
    </rPh>
    <rPh sb="287" eb="289">
      <t>チホウ</t>
    </rPh>
    <rPh sb="289" eb="292">
      <t>コウフゼイ</t>
    </rPh>
    <rPh sb="295" eb="297">
      <t>コウフ</t>
    </rPh>
    <rPh sb="302" eb="304">
      <t>ゼンコク</t>
    </rPh>
    <rPh sb="304" eb="307">
      <t>シチョウカイ</t>
    </rPh>
    <rPh sb="308" eb="311">
      <t>チュウカクシ</t>
    </rPh>
    <rPh sb="311" eb="314">
      <t>シチョウカイ</t>
    </rPh>
    <rPh sb="317" eb="318">
      <t>ツウ</t>
    </rPh>
    <rPh sb="320" eb="321">
      <t>クニ</t>
    </rPh>
    <rPh sb="322" eb="324">
      <t>ヨウボウ</t>
    </rPh>
    <phoneticPr fontId="3"/>
  </si>
  <si>
    <t>拠点整備部
環境部
生涯学習スポーツ部</t>
    <rPh sb="0" eb="2">
      <t>キョテン</t>
    </rPh>
    <rPh sb="2" eb="4">
      <t>セイビ</t>
    </rPh>
    <rPh sb="4" eb="5">
      <t>ブ</t>
    </rPh>
    <rPh sb="6" eb="9">
      <t>カンキョウブ</t>
    </rPh>
    <rPh sb="10" eb="12">
      <t>ショウガイ</t>
    </rPh>
    <rPh sb="12" eb="14">
      <t>ガクシュウ</t>
    </rPh>
    <rPh sb="18" eb="19">
      <t>ブ</t>
    </rPh>
    <phoneticPr fontId="3"/>
  </si>
  <si>
    <t>　市債（借金）には２つの役割があります。１つは「財政支出と財政収入の年度間調整の役割」です。公共施設の建設など多額の財源を必要とする事業については、その年の収入だけで賄おうとすると、他の事業が行えなくなったり、行政サービスに影響が出てしまいます。もう１つは「現在の市民と将来の市民の負担を公平にする役割」です。長期間にわたり活用する公共施設は、現在の市民だけでなく、将来の市民も利用するため、建設に要した費用について、市債の償還として建設年度以降も負担してもらいます。
　各年度の市債の借入額は、公共施設の建設経費に応じて増減します。例えば、２９年度は土木債が２８年度に比べ１６億円の減額になっています。これは、圏央道八王子西インターチェンジ接続道路の整備完了などによるものです。</t>
    <rPh sb="1" eb="3">
      <t>シサイ</t>
    </rPh>
    <rPh sb="4" eb="6">
      <t>シャッキン</t>
    </rPh>
    <rPh sb="12" eb="14">
      <t>ヤクワリ</t>
    </rPh>
    <rPh sb="24" eb="26">
      <t>ザイセイ</t>
    </rPh>
    <rPh sb="26" eb="28">
      <t>シシュツ</t>
    </rPh>
    <rPh sb="29" eb="31">
      <t>ザイセイ</t>
    </rPh>
    <rPh sb="31" eb="33">
      <t>シュウニュウ</t>
    </rPh>
    <rPh sb="34" eb="36">
      <t>ネンド</t>
    </rPh>
    <rPh sb="36" eb="37">
      <t>カン</t>
    </rPh>
    <rPh sb="37" eb="39">
      <t>チョウセイ</t>
    </rPh>
    <rPh sb="46" eb="48">
      <t>コウキョウ</t>
    </rPh>
    <rPh sb="48" eb="50">
      <t>シセツ</t>
    </rPh>
    <rPh sb="51" eb="53">
      <t>ケンセツ</t>
    </rPh>
    <rPh sb="55" eb="57">
      <t>タガク</t>
    </rPh>
    <rPh sb="58" eb="60">
      <t>ザイゲン</t>
    </rPh>
    <rPh sb="61" eb="63">
      <t>ヒツヨウ</t>
    </rPh>
    <rPh sb="66" eb="68">
      <t>ジギョウ</t>
    </rPh>
    <rPh sb="76" eb="77">
      <t>ネン</t>
    </rPh>
    <rPh sb="78" eb="80">
      <t>シュウニュウ</t>
    </rPh>
    <rPh sb="83" eb="84">
      <t>マカナ</t>
    </rPh>
    <rPh sb="91" eb="92">
      <t>ホカ</t>
    </rPh>
    <rPh sb="93" eb="95">
      <t>ジギョウ</t>
    </rPh>
    <rPh sb="96" eb="97">
      <t>オコナ</t>
    </rPh>
    <rPh sb="105" eb="107">
      <t>ギョウセイ</t>
    </rPh>
    <rPh sb="112" eb="114">
      <t>エイキョウ</t>
    </rPh>
    <rPh sb="115" eb="116">
      <t>デ</t>
    </rPh>
    <rPh sb="129" eb="131">
      <t>ゲンザイ</t>
    </rPh>
    <rPh sb="132" eb="134">
      <t>シミン</t>
    </rPh>
    <rPh sb="135" eb="137">
      <t>ショウライ</t>
    </rPh>
    <rPh sb="138" eb="140">
      <t>シミン</t>
    </rPh>
    <rPh sb="141" eb="143">
      <t>フタン</t>
    </rPh>
    <rPh sb="144" eb="146">
      <t>コウヘイ</t>
    </rPh>
    <rPh sb="149" eb="151">
      <t>ヤクワリ</t>
    </rPh>
    <rPh sb="155" eb="158">
      <t>チョウキカン</t>
    </rPh>
    <rPh sb="162" eb="164">
      <t>カツヨウ</t>
    </rPh>
    <rPh sb="172" eb="174">
      <t>ゲンザイ</t>
    </rPh>
    <rPh sb="175" eb="177">
      <t>シミン</t>
    </rPh>
    <rPh sb="183" eb="185">
      <t>ショウライ</t>
    </rPh>
    <rPh sb="186" eb="188">
      <t>シミン</t>
    </rPh>
    <rPh sb="189" eb="191">
      <t>リヨウ</t>
    </rPh>
    <rPh sb="196" eb="198">
      <t>ケンセツ</t>
    </rPh>
    <rPh sb="199" eb="200">
      <t>ヨウ</t>
    </rPh>
    <rPh sb="202" eb="204">
      <t>ヒヨウ</t>
    </rPh>
    <rPh sb="224" eb="226">
      <t>フタン</t>
    </rPh>
    <rPh sb="236" eb="237">
      <t>カク</t>
    </rPh>
    <rPh sb="243" eb="245">
      <t>カリイレ</t>
    </rPh>
    <rPh sb="245" eb="246">
      <t>ガク</t>
    </rPh>
    <rPh sb="248" eb="250">
      <t>コウキョウ</t>
    </rPh>
    <rPh sb="250" eb="252">
      <t>シセツ</t>
    </rPh>
    <rPh sb="253" eb="255">
      <t>ケンセツ</t>
    </rPh>
    <rPh sb="255" eb="257">
      <t>ケイヒ</t>
    </rPh>
    <rPh sb="258" eb="259">
      <t>オウ</t>
    </rPh>
    <rPh sb="261" eb="263">
      <t>ゾウゲン</t>
    </rPh>
    <rPh sb="267" eb="268">
      <t>タト</t>
    </rPh>
    <rPh sb="273" eb="275">
      <t>ネンド</t>
    </rPh>
    <rPh sb="306" eb="309">
      <t>ケンオウドウ</t>
    </rPh>
    <rPh sb="309" eb="312">
      <t>ハチオウジ</t>
    </rPh>
    <rPh sb="312" eb="313">
      <t>ニシ</t>
    </rPh>
    <rPh sb="321" eb="323">
      <t>セツゾク</t>
    </rPh>
    <rPh sb="323" eb="325">
      <t>ドウロ</t>
    </rPh>
    <rPh sb="326" eb="328">
      <t>セイビ</t>
    </rPh>
    <rPh sb="328" eb="330">
      <t>カンリョウ</t>
    </rPh>
    <phoneticPr fontId="3"/>
  </si>
  <si>
    <t>　臨時財政対策債は、国が地方公共団体に交付すべき交付税総額に不足が見込まれる場合、その財源を補塡するために地方公共団体に発行することが認められている市債です。例えば、本市の２９年度の基準財政需要額は８６２億円、基準財政収入額は７５３億円で、差引１０９億円の財源が必要になります。しかし、国の交付税総額が不足しているため、交付税は４０億円しか交付されず、全体の６３％に当たる６９億円は臨時財政対策債で賄うことになります。臨時財政対策債は、元利償還金全額が後年度の普通交付税の基準財政需要額に算入される仕組みであるため、交付税の代替財源とされていますが、一方で市債という位置付けであるため、市債全体の借入を管理していく中で、借入額を決定しています。
　なお、１３年度に導入された臨時財政対策債制度は、現在、３１年度まで延長されることが決定しています。本市では、地方交付税の不足分については、国税の法定率引上げにより地方交付税総額を確保し、臨時財政対策債によることなく、全額を地方交付税として交付するよう、全国市長会や中核市市長会などを通じて国への要望を継続して行っています。</t>
    <rPh sb="91" eb="93">
      <t>キジュン</t>
    </rPh>
    <rPh sb="93" eb="95">
      <t>ザイセイ</t>
    </rPh>
    <rPh sb="307" eb="308">
      <t>ナカ</t>
    </rPh>
    <rPh sb="474" eb="476">
      <t>ケイゾク</t>
    </rPh>
    <rPh sb="478" eb="479">
      <t>オコナ</t>
    </rPh>
    <phoneticPr fontId="3"/>
  </si>
  <si>
    <t>　２９年度の市債現債額は、２７年度に比べ１０３億円減少し、平成５年度以来となる１，０００億円台になりました。これは、市債の借入れを適正に管理してきた結果といえます。一方、基金現在高は、財政調整基金や公共施設整備基金への積立てなどにより３７億円増加し、過去最高を更新する２７２億円になりました。
　本市の市債現債額は、市民一人当たり３５２千円で、団体の規模が同程度である中核市の平均６２９千円を大幅に下回っています。</t>
    <rPh sb="29" eb="31">
      <t>ヘイセイ</t>
    </rPh>
    <rPh sb="32" eb="34">
      <t>ネンド</t>
    </rPh>
    <rPh sb="34" eb="36">
      <t>イライ</t>
    </rPh>
    <rPh sb="44" eb="45">
      <t>オク</t>
    </rPh>
    <rPh sb="45" eb="46">
      <t>エン</t>
    </rPh>
    <rPh sb="46" eb="47">
      <t>ダイ</t>
    </rPh>
    <rPh sb="66" eb="67">
      <t>セイ</t>
    </rPh>
    <rPh sb="82" eb="84">
      <t>イッポウ</t>
    </rPh>
    <rPh sb="85" eb="87">
      <t>キキン</t>
    </rPh>
    <rPh sb="87" eb="89">
      <t>ゲンザイ</t>
    </rPh>
    <rPh sb="89" eb="90">
      <t>ダカ</t>
    </rPh>
    <rPh sb="92" eb="94">
      <t>ザイセイ</t>
    </rPh>
    <rPh sb="94" eb="96">
      <t>チョウセイ</t>
    </rPh>
    <rPh sb="96" eb="98">
      <t>キキン</t>
    </rPh>
    <rPh sb="105" eb="107">
      <t>キキン</t>
    </rPh>
    <rPh sb="109" eb="111">
      <t>ツミタテ</t>
    </rPh>
    <rPh sb="119" eb="121">
      <t>オクエン</t>
    </rPh>
    <rPh sb="121" eb="123">
      <t>ゾウカ</t>
    </rPh>
    <rPh sb="125" eb="127">
      <t>カコ</t>
    </rPh>
    <rPh sb="127" eb="129">
      <t>サイコウ</t>
    </rPh>
    <rPh sb="130" eb="132">
      <t>コウシン</t>
    </rPh>
    <rPh sb="137" eb="138">
      <t>オク</t>
    </rPh>
    <rPh sb="138" eb="139">
      <t>エン</t>
    </rPh>
    <rPh sb="148" eb="149">
      <t>ホン</t>
    </rPh>
    <rPh sb="149" eb="150">
      <t>シ</t>
    </rPh>
    <rPh sb="151" eb="153">
      <t>シサイ</t>
    </rPh>
    <rPh sb="155" eb="156">
      <t>ガク</t>
    </rPh>
    <rPh sb="168" eb="169">
      <t>セン</t>
    </rPh>
    <rPh sb="169" eb="170">
      <t>エン</t>
    </rPh>
    <rPh sb="172" eb="174">
      <t>ダンタイ</t>
    </rPh>
    <rPh sb="175" eb="177">
      <t>キボ</t>
    </rPh>
    <rPh sb="178" eb="181">
      <t>ドウテイド</t>
    </rPh>
    <rPh sb="184" eb="187">
      <t>チュウカクシ</t>
    </rPh>
    <rPh sb="188" eb="190">
      <t>ヘイキン</t>
    </rPh>
    <rPh sb="193" eb="194">
      <t>セン</t>
    </rPh>
    <rPh sb="194" eb="195">
      <t>エン</t>
    </rPh>
    <rPh sb="196" eb="198">
      <t>オオハバ</t>
    </rPh>
    <rPh sb="199" eb="201">
      <t>シタマワ</t>
    </rPh>
    <phoneticPr fontId="3"/>
  </si>
  <si>
    <t>　地方交付税は、どの地域の住民も標準的な行政サービスが受けられるようにするために、所得税や消費税などの国税を再配分する制度に基づくもので、普通交付税と特別交付税の２種類があります。
　普通交付税は、行政サービスに必要となる経費（基準財政需要額）を市税などの収入（基準財政収入額）では賄いきれない地方公共団体に交付されます。ただし、税収増と同額の交付税が減額されると、地方公共団体の歳入確保の取組意欲が低下するため、市税や交付金などの一部は、基準財政収入額に算入しない仕組みになっています。例えば、市税収入が１０億円増収となった場合、普通交付税は原則７５％に当たる７．５億円しか減額されません（※）。
　２８年度は、景気回復の影響や消費税率の改正に伴う地方消費税交付金の増などから、２７年度に比べ基準財政収入額の伸びが基準財政需要額の伸びを上回っていました。しかし、２９年度は法人企業の再編による影響から法人市民税が減になるなど基準財政収入額が減少したことから、財源不足額は２７年度と同額になっています。
　なお、特別交付税は、地方公共団体の特別な事情や年度途中における自然災害などの特別な需要に対して交付されます。</t>
    <rPh sb="342" eb="344">
      <t>ネンド</t>
    </rPh>
    <rPh sb="345" eb="346">
      <t>クラ</t>
    </rPh>
    <rPh sb="347" eb="349">
      <t>キジュン</t>
    </rPh>
    <rPh sb="349" eb="351">
      <t>ザイセイ</t>
    </rPh>
    <rPh sb="407" eb="408">
      <t>ゲン</t>
    </rPh>
    <rPh sb="430" eb="432">
      <t>ザイゲン</t>
    </rPh>
    <rPh sb="438" eb="440">
      <t>ネンド</t>
    </rPh>
    <rPh sb="441" eb="443">
      <t>ドウガク</t>
    </rPh>
    <phoneticPr fontId="3"/>
  </si>
  <si>
    <t>　行政サービスの提供や公共施設の整備に必要となる収入（歳入）の中心は、市民の皆様が前年度の給料などの所得総額に応じて負担する市民税や土地や家屋の大きさなど資産の価値に応じて負担する固定資産税などの市税です。このほか、国や東京都からの補助金、市の借金である市債などがあります。２９年度の歳入決算額は１，９４８億円で、２７年度に比べ１４億円の減、２８年度に比べ１３億円の減と３年連続で減額になっています。
　主な要因は、市税収入が横ばいで推移し、国や東京都による大きな制度変更がない中で、市債が借入額の適正な管理により減少したことによるものです。</t>
    <rPh sb="1" eb="3">
      <t>ギョウセイ</t>
    </rPh>
    <rPh sb="8" eb="10">
      <t>テイキョウ</t>
    </rPh>
    <rPh sb="11" eb="13">
      <t>コウキョウ</t>
    </rPh>
    <rPh sb="13" eb="15">
      <t>シセツ</t>
    </rPh>
    <rPh sb="16" eb="18">
      <t>セイビ</t>
    </rPh>
    <rPh sb="19" eb="21">
      <t>ヒツヨウ</t>
    </rPh>
    <rPh sb="24" eb="26">
      <t>シュウニュウ</t>
    </rPh>
    <rPh sb="27" eb="29">
      <t>サイニュウ</t>
    </rPh>
    <rPh sb="31" eb="33">
      <t>チュウシン</t>
    </rPh>
    <rPh sb="35" eb="37">
      <t>シミン</t>
    </rPh>
    <rPh sb="38" eb="40">
      <t>ミナサマ</t>
    </rPh>
    <rPh sb="41" eb="44">
      <t>ゼンネンド</t>
    </rPh>
    <rPh sb="45" eb="47">
      <t>キュウリョウ</t>
    </rPh>
    <rPh sb="50" eb="52">
      <t>ショトク</t>
    </rPh>
    <rPh sb="52" eb="54">
      <t>ソウガク</t>
    </rPh>
    <rPh sb="55" eb="56">
      <t>オウ</t>
    </rPh>
    <rPh sb="58" eb="60">
      <t>フタン</t>
    </rPh>
    <rPh sb="62" eb="65">
      <t>シミンゼイ</t>
    </rPh>
    <rPh sb="66" eb="68">
      <t>トチ</t>
    </rPh>
    <rPh sb="69" eb="71">
      <t>カオク</t>
    </rPh>
    <rPh sb="72" eb="73">
      <t>オオ</t>
    </rPh>
    <rPh sb="77" eb="79">
      <t>シサン</t>
    </rPh>
    <rPh sb="80" eb="82">
      <t>カチ</t>
    </rPh>
    <rPh sb="83" eb="84">
      <t>オウ</t>
    </rPh>
    <rPh sb="86" eb="88">
      <t>フタン</t>
    </rPh>
    <rPh sb="90" eb="92">
      <t>コテイ</t>
    </rPh>
    <rPh sb="92" eb="95">
      <t>シサンゼイ</t>
    </rPh>
    <rPh sb="98" eb="100">
      <t>シゼイ</t>
    </rPh>
    <rPh sb="108" eb="109">
      <t>クニ</t>
    </rPh>
    <rPh sb="110" eb="113">
      <t>トウキョウト</t>
    </rPh>
    <rPh sb="120" eb="121">
      <t>シ</t>
    </rPh>
    <rPh sb="122" eb="124">
      <t>シャッキン</t>
    </rPh>
    <rPh sb="127" eb="129">
      <t>シサイ</t>
    </rPh>
    <rPh sb="139" eb="141">
      <t>ネンド</t>
    </rPh>
    <rPh sb="142" eb="144">
      <t>サイニュウ</t>
    </rPh>
    <rPh sb="144" eb="146">
      <t>ケッサン</t>
    </rPh>
    <rPh sb="146" eb="147">
      <t>ガク</t>
    </rPh>
    <rPh sb="153" eb="155">
      <t>オクエン</t>
    </rPh>
    <rPh sb="159" eb="161">
      <t>ネンド</t>
    </rPh>
    <rPh sb="162" eb="163">
      <t>クラ</t>
    </rPh>
    <rPh sb="166" eb="168">
      <t>オクエン</t>
    </rPh>
    <rPh sb="169" eb="170">
      <t>ゲン</t>
    </rPh>
    <rPh sb="173" eb="174">
      <t>ネン</t>
    </rPh>
    <rPh sb="174" eb="175">
      <t>ド</t>
    </rPh>
    <rPh sb="176" eb="177">
      <t>クラ</t>
    </rPh>
    <rPh sb="180" eb="182">
      <t>オクエン</t>
    </rPh>
    <rPh sb="183" eb="184">
      <t>ゲン</t>
    </rPh>
    <rPh sb="186" eb="187">
      <t>ネン</t>
    </rPh>
    <rPh sb="187" eb="189">
      <t>レンゾク</t>
    </rPh>
    <rPh sb="190" eb="191">
      <t>ゲン</t>
    </rPh>
    <rPh sb="191" eb="192">
      <t>ガク</t>
    </rPh>
    <rPh sb="202" eb="203">
      <t>オモ</t>
    </rPh>
    <rPh sb="204" eb="206">
      <t>ヨウイン</t>
    </rPh>
    <rPh sb="208" eb="209">
      <t>シ</t>
    </rPh>
    <rPh sb="209" eb="210">
      <t>ゼイ</t>
    </rPh>
    <rPh sb="210" eb="212">
      <t>シュウニュウ</t>
    </rPh>
    <rPh sb="213" eb="214">
      <t>ヨコ</t>
    </rPh>
    <rPh sb="217" eb="219">
      <t>スイイ</t>
    </rPh>
    <rPh sb="221" eb="222">
      <t>クニ</t>
    </rPh>
    <rPh sb="223" eb="226">
      <t>トウキョウト</t>
    </rPh>
    <rPh sb="229" eb="230">
      <t>オオ</t>
    </rPh>
    <rPh sb="232" eb="234">
      <t>セイド</t>
    </rPh>
    <rPh sb="234" eb="236">
      <t>ヘンコウ</t>
    </rPh>
    <rPh sb="239" eb="240">
      <t>ナカ</t>
    </rPh>
    <rPh sb="245" eb="247">
      <t>カリイレ</t>
    </rPh>
    <rPh sb="247" eb="248">
      <t>ガク</t>
    </rPh>
    <rPh sb="249" eb="251">
      <t>テキセイ</t>
    </rPh>
    <rPh sb="252" eb="254">
      <t>カンリ</t>
    </rPh>
    <phoneticPr fontId="3"/>
  </si>
  <si>
    <t>出典：八王子市財政白書</t>
    <rPh sb="0" eb="2">
      <t>シュッテン</t>
    </rPh>
    <rPh sb="3" eb="7">
      <t>ハチオウジシ</t>
    </rPh>
    <rPh sb="7" eb="9">
      <t>ザイセイ</t>
    </rPh>
    <rPh sb="9" eb="11">
      <t>ハクショ</t>
    </rPh>
    <phoneticPr fontId="37"/>
  </si>
  <si>
    <t>■一般会計【歳入】市税収入額の推移</t>
    <phoneticPr fontId="3"/>
  </si>
  <si>
    <t>年度</t>
    <rPh sb="0" eb="2">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</si>
  <si>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</si>
  <si>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</si>
  <si>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</si>
  <si>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市税決算額（億円）</t>
    <rPh sb="2" eb="4">
      <t>ケッサン</t>
    </rPh>
    <rPh sb="4" eb="5">
      <t>ガク</t>
    </rPh>
    <rPh sb="6" eb="8">
      <t>オクエン</t>
    </rPh>
    <phoneticPr fontId="3"/>
  </si>
  <si>
    <t>個人市民税（億円）</t>
    <rPh sb="0" eb="1">
      <t>コ</t>
    </rPh>
    <rPh sb="1" eb="2">
      <t>ヒト</t>
    </rPh>
    <rPh sb="2" eb="5">
      <t>シミンゼイ</t>
    </rPh>
    <phoneticPr fontId="3"/>
  </si>
  <si>
    <t>固定資産税（億円）</t>
    <rPh sb="0" eb="2">
      <t>コテイ</t>
    </rPh>
    <rPh sb="2" eb="5">
      <t>シサンゼイ</t>
    </rPh>
    <phoneticPr fontId="3"/>
  </si>
  <si>
    <t>都市計画税（億円）</t>
    <rPh sb="0" eb="2">
      <t>トシ</t>
    </rPh>
    <rPh sb="2" eb="4">
      <t>ケイカク</t>
    </rPh>
    <rPh sb="4" eb="5">
      <t>ゼイ</t>
    </rPh>
    <phoneticPr fontId="3"/>
  </si>
  <si>
    <t>法人市民税（億円）</t>
    <rPh sb="0" eb="1">
      <t>ホウ</t>
    </rPh>
    <rPh sb="1" eb="2">
      <t>ヒト</t>
    </rPh>
    <rPh sb="2" eb="5">
      <t>シミンゼイ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</si>
</sst>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quot;△ &quot;#,##0.0"/>
    <numFmt numFmtId="178" formatCode="#,##0;&quot;△ &quot;#,##0"/>
    <numFmt numFmtId="179" formatCode="#,##0.0_ ;[Red]\-#,##0.0\ "/>
    <numFmt numFmtId="180" formatCode="#,##0.0;[Red]\-#,##0.0"/>
    <numFmt numFmtId="181" formatCode="0.0"/>
    <numFmt numFmtId="182" formatCode="#,##0.0_);[Red]\(#,##0.0\)"/>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MS UI Gothic"/>
      <family val="3"/>
      <charset val="128"/>
    </font>
    <font>
      <sz val="9"/>
      <name val="MS UI Gothic"/>
      <family val="3"/>
      <charset val="128"/>
    </font>
    <font>
      <sz val="11"/>
      <name val="ＭＳ Ｐゴシック"/>
      <family val="3"/>
      <charset val="128"/>
    </font>
    <font>
      <b/>
      <sz val="11"/>
      <name val="ＭＳ Ｐゴシック"/>
      <family val="3"/>
      <charset val="128"/>
    </font>
    <font>
      <sz val="11"/>
      <name val="ＭＳ Ｐ明朝"/>
      <family val="1"/>
      <charset val="128"/>
    </font>
    <font>
      <sz val="10"/>
      <name val="ＭＳ Ｐ明朝"/>
      <family val="1"/>
      <charset val="128"/>
    </font>
    <font>
      <sz val="11"/>
      <name val="ＭＳ 明朝"/>
      <family val="1"/>
      <charset val="128"/>
    </font>
    <font>
      <sz val="11"/>
      <name val="HG丸ｺﾞｼｯｸM-PRO"/>
      <family val="3"/>
      <charset val="128"/>
    </font>
    <font>
      <sz val="9"/>
      <name val="ＭＳ Ｐ明朝"/>
      <family val="1"/>
      <charset val="128"/>
    </font>
    <font>
      <sz val="14"/>
      <name val="ＭＳ 明朝"/>
      <family val="1"/>
      <charset val="128"/>
    </font>
    <font>
      <sz val="12"/>
      <name val="ＭＳ Ｐゴシック"/>
      <family val="3"/>
      <charset val="128"/>
    </font>
    <font>
      <sz val="12"/>
      <name val="ＭＳ Ｐ明朝"/>
      <family val="1"/>
      <charset val="128"/>
    </font>
    <font>
      <sz val="20"/>
      <name val="HG丸ｺﾞｼｯｸM-PRO"/>
      <family val="3"/>
      <charset val="128"/>
    </font>
    <font>
      <sz val="11"/>
      <color rgb="FFFF0000"/>
      <name val="ＭＳ Ｐゴシック"/>
      <family val="3"/>
      <charset val="128"/>
    </font>
    <font>
      <sz val="9"/>
      <color indexed="81"/>
      <name val="ＭＳ Ｐゴシック"/>
      <family val="3"/>
      <charset val="128"/>
    </font>
    <font>
      <b/>
      <sz val="9"/>
      <color indexed="81"/>
      <name val="ＭＳ Ｐゴシック"/>
      <family val="3"/>
      <charset val="128"/>
    </font>
    <font>
      <b/>
      <sz val="12"/>
      <color rgb="FFFF0000"/>
      <name val="ＭＳ Ｐゴシック"/>
      <family val="3"/>
      <charset val="128"/>
    </font>
    <font>
      <sz val="12"/>
      <name val="ＭＳ Ｐゴシック"/>
      <family val="3"/>
      <charset val="128"/>
      <scheme val="minor"/>
    </font>
    <font>
      <sz val="11"/>
      <name val="ＭＳ Ｐゴシック"/>
      <family val="3"/>
      <charset val="128"/>
      <scheme val="minor"/>
    </font>
    <font>
      <sz val="10"/>
      <name val="HG丸ｺﾞｼｯｸM-PRO"/>
      <family val="3"/>
      <charset val="128"/>
    </font>
    <font>
      <sz val="10"/>
      <name val="ＭＳ Ｐゴシック"/>
      <family val="3"/>
      <charset val="128"/>
    </font>
    <font>
      <sz val="10"/>
      <name val="ＭＳ Ｐゴシック"/>
      <family val="3"/>
      <charset val="128"/>
      <scheme val="minor"/>
    </font>
    <font>
      <b/>
      <sz val="16"/>
      <name val="ＭＳ ゴシック"/>
      <family val="3"/>
      <charset val="128"/>
    </font>
    <font>
      <sz val="12"/>
      <name val="ＭＳ 明朝"/>
      <family val="1"/>
      <charset val="128"/>
    </font>
    <font>
      <sz val="12"/>
      <name val="ＭＳ ゴシック"/>
      <family val="3"/>
      <charset val="128"/>
    </font>
    <font>
      <b/>
      <sz val="11"/>
      <name val="MS UI Gothic"/>
      <family val="3"/>
      <charset val="128"/>
    </font>
    <font>
      <b/>
      <sz val="10"/>
      <name val="MS UI Gothic"/>
      <family val="3"/>
      <charset val="128"/>
    </font>
    <font>
      <sz val="10"/>
      <name val="MS UI Gothic"/>
      <family val="3"/>
      <charset val="128"/>
    </font>
    <font>
      <sz val="14"/>
      <name val="MS UI Gothic"/>
      <family val="3"/>
      <charset val="128"/>
    </font>
    <font>
      <sz val="10"/>
      <color rgb="FFFF0000"/>
      <name val="ＭＳ Ｐ明朝"/>
      <family val="1"/>
      <charset val="128"/>
    </font>
    <font>
      <sz val="9"/>
      <color rgb="FFFF0000"/>
      <name val="ＭＳ Ｐ明朝"/>
      <family val="1"/>
      <charset val="128"/>
    </font>
    <font>
      <u/>
      <sz val="11"/>
      <color rgb="FFFF0000"/>
      <name val="ＭＳ Ｐゴシック"/>
      <family val="3"/>
      <charset val="128"/>
    </font>
    <font>
      <sz val="11"/>
      <color theme="1"/>
      <name val="ＭＳ Ｐ明朝"/>
      <family val="1"/>
      <charset val="128"/>
    </font>
    <font>
      <sz val="6"/>
      <name val="ＭＳ Ｐゴシック"/>
      <family val="2"/>
      <charset val="128"/>
      <scheme val="minor"/>
    </font>
    <font>
      <sz val="11"/>
      <name val="游ゴシック"/>
      <family val="3"/>
      <charset val="128"/>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double">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9">
    <xf numFmtId="0" fontId="0" fillId="0" borderId="0">
      <alignment vertical="center"/>
    </xf>
    <xf numFmtId="0" fontId="2" fillId="0" borderId="0"/>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2" fillId="0" borderId="0"/>
  </cellStyleXfs>
  <cellXfs count="199">
    <xf numFmtId="0" fontId="0" fillId="0" borderId="0" xfId="0">
      <alignment vertical="center"/>
    </xf>
    <xf numFmtId="0" fontId="4" fillId="0" borderId="0" xfId="0" applyFont="1">
      <alignment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0" borderId="12" xfId="0" applyFont="1" applyBorder="1" applyAlignment="1">
      <alignment horizontal="right" vertical="center"/>
    </xf>
    <xf numFmtId="0" fontId="9" fillId="0" borderId="13" xfId="0" applyFont="1" applyBorder="1">
      <alignment vertical="center"/>
    </xf>
    <xf numFmtId="0" fontId="9" fillId="0" borderId="15" xfId="0" applyFont="1" applyBorder="1" applyAlignment="1">
      <alignment horizontal="right" vertical="center"/>
    </xf>
    <xf numFmtId="0" fontId="9" fillId="0" borderId="1" xfId="0" applyFont="1" applyBorder="1" applyAlignment="1">
      <alignment horizontal="left" vertical="center"/>
    </xf>
    <xf numFmtId="0" fontId="9" fillId="0" borderId="21" xfId="0" applyFont="1" applyBorder="1" applyAlignment="1">
      <alignment horizontal="center" vertical="center"/>
    </xf>
    <xf numFmtId="0" fontId="9" fillId="0" borderId="2" xfId="0" applyFont="1" applyBorder="1">
      <alignment vertical="center"/>
    </xf>
    <xf numFmtId="0" fontId="9" fillId="0" borderId="8" xfId="0" applyFont="1" applyBorder="1">
      <alignment vertical="center"/>
    </xf>
    <xf numFmtId="0" fontId="9" fillId="0" borderId="22" xfId="0" applyFont="1" applyBorder="1">
      <alignment vertical="center"/>
    </xf>
    <xf numFmtId="0" fontId="9" fillId="0" borderId="9" xfId="0" applyFont="1" applyBorder="1">
      <alignment vertical="center"/>
    </xf>
    <xf numFmtId="0" fontId="9" fillId="0" borderId="23" xfId="0" applyFont="1" applyBorder="1">
      <alignment vertical="center"/>
    </xf>
    <xf numFmtId="0" fontId="9" fillId="0" borderId="10" xfId="0" applyFont="1" applyBorder="1">
      <alignment vertical="center"/>
    </xf>
    <xf numFmtId="0" fontId="9" fillId="0" borderId="24" xfId="0" applyFont="1" applyBorder="1">
      <alignment vertical="center"/>
    </xf>
    <xf numFmtId="0" fontId="9" fillId="0" borderId="0" xfId="0" applyFont="1" applyBorder="1" applyAlignment="1">
      <alignment horizontal="center" vertical="center"/>
    </xf>
    <xf numFmtId="176" fontId="9" fillId="0" borderId="0" xfId="0" applyNumberFormat="1" applyFont="1" applyBorder="1">
      <alignment vertical="center"/>
    </xf>
    <xf numFmtId="177" fontId="9" fillId="0" borderId="0" xfId="0" applyNumberFormat="1" applyFont="1" applyBorder="1">
      <alignment vertical="center"/>
    </xf>
    <xf numFmtId="178" fontId="9" fillId="0" borderId="0" xfId="0" applyNumberFormat="1" applyFont="1" applyBorder="1">
      <alignment vertical="center"/>
    </xf>
    <xf numFmtId="0" fontId="5" fillId="0" borderId="0" xfId="0" applyFont="1" applyAlignment="1">
      <alignment vertical="top"/>
    </xf>
    <xf numFmtId="0" fontId="11" fillId="0" borderId="0" xfId="0" applyFont="1">
      <alignment vertical="center"/>
    </xf>
    <xf numFmtId="0" fontId="4" fillId="0" borderId="0" xfId="0" applyFont="1" applyFill="1">
      <alignment vertical="center"/>
    </xf>
    <xf numFmtId="0" fontId="8" fillId="0" borderId="0" xfId="0" applyFont="1" applyFill="1" applyAlignment="1">
      <alignment horizontal="center" wrapText="1"/>
    </xf>
    <xf numFmtId="0" fontId="8" fillId="0" borderId="0" xfId="0" applyFont="1" applyAlignment="1"/>
    <xf numFmtId="0" fontId="10" fillId="0" borderId="0" xfId="0" applyFont="1" applyAlignment="1"/>
    <xf numFmtId="0" fontId="13" fillId="0" borderId="0" xfId="0" applyFont="1" applyAlignment="1"/>
    <xf numFmtId="38" fontId="8" fillId="0" borderId="26" xfId="2" applyFont="1" applyFill="1" applyBorder="1" applyAlignment="1">
      <alignment vertical="center"/>
    </xf>
    <xf numFmtId="38" fontId="8" fillId="0" borderId="35" xfId="2" applyFont="1" applyFill="1" applyBorder="1" applyAlignment="1">
      <alignment vertical="center"/>
    </xf>
    <xf numFmtId="38" fontId="8" fillId="0" borderId="38" xfId="2" applyFont="1" applyFill="1" applyBorder="1" applyAlignment="1">
      <alignment vertical="center"/>
    </xf>
    <xf numFmtId="38" fontId="8" fillId="0" borderId="37" xfId="2" applyFont="1" applyFill="1" applyBorder="1" applyAlignment="1">
      <alignment vertical="center"/>
    </xf>
    <xf numFmtId="38" fontId="8" fillId="0" borderId="42" xfId="2" applyFont="1" applyFill="1" applyBorder="1" applyAlignment="1">
      <alignment vertical="center"/>
    </xf>
    <xf numFmtId="38" fontId="8" fillId="0" borderId="43" xfId="2" applyFont="1" applyFill="1" applyBorder="1" applyAlignment="1">
      <alignment vertical="center"/>
    </xf>
    <xf numFmtId="38" fontId="8" fillId="0" borderId="44" xfId="2" applyFont="1" applyFill="1" applyBorder="1" applyAlignment="1">
      <alignment vertical="center"/>
    </xf>
    <xf numFmtId="0" fontId="15" fillId="2" borderId="47" xfId="0" applyFont="1" applyFill="1" applyBorder="1" applyAlignment="1">
      <alignment horizontal="center" vertical="center"/>
    </xf>
    <xf numFmtId="0" fontId="15" fillId="2" borderId="48" xfId="0" applyFont="1" applyFill="1" applyBorder="1" applyAlignment="1">
      <alignment horizontal="center" vertical="center"/>
    </xf>
    <xf numFmtId="0" fontId="15" fillId="2" borderId="49" xfId="0" applyFont="1" applyFill="1" applyBorder="1" applyAlignment="1">
      <alignment horizontal="center" vertical="center"/>
    </xf>
    <xf numFmtId="38" fontId="8" fillId="0" borderId="50" xfId="2" applyFont="1" applyFill="1" applyBorder="1" applyAlignment="1">
      <alignment vertical="center"/>
    </xf>
    <xf numFmtId="0" fontId="8" fillId="0" borderId="51" xfId="0" applyFont="1" applyFill="1" applyBorder="1" applyAlignment="1">
      <alignment horizontal="distributed" vertical="center"/>
    </xf>
    <xf numFmtId="0" fontId="8" fillId="0" borderId="52" xfId="0" applyFont="1" applyFill="1" applyBorder="1" applyAlignment="1">
      <alignment horizontal="distributed" vertical="center"/>
    </xf>
    <xf numFmtId="0" fontId="8" fillId="0" borderId="53" xfId="0" applyFont="1" applyFill="1" applyBorder="1" applyAlignment="1">
      <alignment horizontal="distributed" vertical="center"/>
    </xf>
    <xf numFmtId="0" fontId="8" fillId="0" borderId="54" xfId="0" applyFont="1" applyFill="1" applyBorder="1" applyAlignment="1">
      <alignment horizontal="distributed" vertical="center"/>
    </xf>
    <xf numFmtId="38" fontId="8" fillId="0" borderId="55" xfId="2" applyFont="1" applyFill="1" applyBorder="1" applyAlignment="1">
      <alignment vertical="center"/>
    </xf>
    <xf numFmtId="38" fontId="8" fillId="0" borderId="40" xfId="2" applyFont="1" applyFill="1" applyBorder="1" applyAlignment="1">
      <alignment vertical="center"/>
    </xf>
    <xf numFmtId="38" fontId="8" fillId="0" borderId="56" xfId="2" applyFont="1" applyFill="1" applyBorder="1" applyAlignment="1">
      <alignment vertical="center"/>
    </xf>
    <xf numFmtId="0" fontId="0" fillId="0" borderId="0" xfId="0" applyAlignment="1">
      <alignment horizontal="right"/>
    </xf>
    <xf numFmtId="0" fontId="16" fillId="0" borderId="0" xfId="0" applyFont="1" applyAlignment="1">
      <alignment vertical="center"/>
    </xf>
    <xf numFmtId="0" fontId="14" fillId="0" borderId="0" xfId="0" applyFont="1">
      <alignment vertical="center"/>
    </xf>
    <xf numFmtId="0" fontId="17" fillId="0" borderId="0" xfId="0" applyFont="1">
      <alignment vertical="center"/>
    </xf>
    <xf numFmtId="0" fontId="15" fillId="0" borderId="26" xfId="0" applyFont="1" applyFill="1" applyBorder="1" applyAlignment="1">
      <alignment horizontal="center" vertical="center"/>
    </xf>
    <xf numFmtId="0" fontId="15" fillId="2" borderId="26" xfId="0" applyFont="1" applyFill="1" applyBorder="1" applyAlignment="1">
      <alignment horizontal="center" vertical="center"/>
    </xf>
    <xf numFmtId="38" fontId="8" fillId="0" borderId="26" xfId="2" applyFont="1" applyFill="1" applyBorder="1" applyAlignment="1">
      <alignment horizontal="right" vertical="center"/>
    </xf>
    <xf numFmtId="0" fontId="15" fillId="0" borderId="26" xfId="0" applyFont="1" applyFill="1" applyBorder="1" applyAlignment="1">
      <alignment horizontal="center" vertical="center" wrapText="1"/>
    </xf>
    <xf numFmtId="179" fontId="8" fillId="0" borderId="26" xfId="2" applyNumberFormat="1" applyFont="1" applyFill="1" applyBorder="1" applyAlignment="1">
      <alignment vertical="center"/>
    </xf>
    <xf numFmtId="0" fontId="15" fillId="3" borderId="26" xfId="0" applyFont="1" applyFill="1" applyBorder="1" applyAlignment="1">
      <alignment horizontal="center" vertical="center"/>
    </xf>
    <xf numFmtId="0" fontId="15" fillId="4" borderId="26" xfId="0" applyFont="1" applyFill="1" applyBorder="1" applyAlignment="1">
      <alignment horizontal="center" vertical="center"/>
    </xf>
    <xf numFmtId="0" fontId="20" fillId="0" borderId="0" xfId="0" applyFont="1">
      <alignment vertical="center"/>
    </xf>
    <xf numFmtId="38" fontId="8" fillId="0" borderId="47" xfId="2" applyFont="1" applyFill="1" applyBorder="1" applyAlignment="1">
      <alignment vertical="center"/>
    </xf>
    <xf numFmtId="38" fontId="8" fillId="0" borderId="49" xfId="2" applyFont="1" applyFill="1" applyBorder="1" applyAlignment="1">
      <alignment vertical="center"/>
    </xf>
    <xf numFmtId="0" fontId="9" fillId="0" borderId="16" xfId="0" applyNumberFormat="1" applyFont="1" applyBorder="1">
      <alignment vertical="center"/>
    </xf>
    <xf numFmtId="0" fontId="9" fillId="0" borderId="17" xfId="0" applyNumberFormat="1" applyFont="1" applyBorder="1">
      <alignment vertical="center"/>
    </xf>
    <xf numFmtId="0" fontId="9" fillId="0" borderId="18" xfId="0" applyNumberFormat="1" applyFont="1" applyBorder="1">
      <alignment vertical="center"/>
    </xf>
    <xf numFmtId="0" fontId="9" fillId="0" borderId="18" xfId="0" applyNumberFormat="1" applyFont="1" applyFill="1" applyBorder="1">
      <alignment vertical="center"/>
    </xf>
    <xf numFmtId="0" fontId="12" fillId="0" borderId="31" xfId="0" applyNumberFormat="1" applyFont="1" applyBorder="1">
      <alignment vertical="center"/>
    </xf>
    <xf numFmtId="0" fontId="12" fillId="0" borderId="31" xfId="0" applyNumberFormat="1" applyFont="1" applyFill="1" applyBorder="1">
      <alignment vertical="center"/>
    </xf>
    <xf numFmtId="0" fontId="9" fillId="0" borderId="17" xfId="0" applyNumberFormat="1" applyFont="1" applyFill="1" applyBorder="1">
      <alignment vertical="center"/>
    </xf>
    <xf numFmtId="0" fontId="9" fillId="0" borderId="19" xfId="0" applyNumberFormat="1" applyFont="1" applyBorder="1">
      <alignment vertical="center"/>
    </xf>
    <xf numFmtId="38" fontId="9" fillId="0" borderId="4" xfId="4" applyFont="1" applyBorder="1">
      <alignment vertical="center"/>
    </xf>
    <xf numFmtId="38" fontId="9" fillId="0" borderId="5" xfId="4" applyFont="1" applyBorder="1">
      <alignment vertical="center"/>
    </xf>
    <xf numFmtId="38" fontId="9" fillId="0" borderId="6" xfId="4" applyFont="1" applyBorder="1">
      <alignment vertical="center"/>
    </xf>
    <xf numFmtId="38" fontId="12" fillId="0" borderId="30" xfId="4" applyFont="1" applyBorder="1" applyAlignment="1">
      <alignment vertical="center"/>
    </xf>
    <xf numFmtId="38" fontId="9" fillId="0" borderId="7" xfId="4" applyFont="1" applyBorder="1">
      <alignment vertical="center"/>
    </xf>
    <xf numFmtId="0" fontId="14" fillId="0" borderId="0" xfId="0" applyFont="1" applyAlignment="1">
      <alignment vertical="distributed"/>
    </xf>
    <xf numFmtId="0" fontId="14" fillId="5" borderId="0" xfId="0" applyFont="1" applyFill="1">
      <alignment vertical="center"/>
    </xf>
    <xf numFmtId="0" fontId="14" fillId="5" borderId="26" xfId="0" applyFont="1" applyFill="1" applyBorder="1" applyAlignment="1">
      <alignment horizontal="center" vertical="center"/>
    </xf>
    <xf numFmtId="0" fontId="14" fillId="5" borderId="26" xfId="0" applyFont="1" applyFill="1" applyBorder="1">
      <alignment vertical="center"/>
    </xf>
    <xf numFmtId="0" fontId="14" fillId="5" borderId="38" xfId="0" applyFont="1" applyFill="1" applyBorder="1" applyAlignment="1">
      <alignment horizontal="center" vertical="center"/>
    </xf>
    <xf numFmtId="0" fontId="14" fillId="5" borderId="38" xfId="0" applyFont="1" applyFill="1" applyBorder="1">
      <alignment vertical="center"/>
    </xf>
    <xf numFmtId="0" fontId="14" fillId="5" borderId="33" xfId="0" applyFont="1" applyFill="1" applyBorder="1" applyAlignment="1">
      <alignment horizontal="center" vertical="center"/>
    </xf>
    <xf numFmtId="0" fontId="14" fillId="5" borderId="33" xfId="0" applyFont="1" applyFill="1" applyBorder="1">
      <alignment vertical="center"/>
    </xf>
    <xf numFmtId="0" fontId="14" fillId="0" borderId="0" xfId="0" applyFont="1" applyAlignment="1">
      <alignment horizontal="left" vertical="distributed" wrapText="1"/>
    </xf>
    <xf numFmtId="0" fontId="14" fillId="0" borderId="0" xfId="0" applyFont="1" applyAlignment="1">
      <alignment horizontal="left" vertical="top" wrapText="1"/>
    </xf>
    <xf numFmtId="0" fontId="21" fillId="0" borderId="0" xfId="0" applyFont="1">
      <alignment vertical="center"/>
    </xf>
    <xf numFmtId="0" fontId="22" fillId="0" borderId="0" xfId="0" applyFont="1">
      <alignment vertical="center"/>
    </xf>
    <xf numFmtId="0" fontId="10" fillId="0" borderId="0" xfId="0" applyFont="1" applyAlignment="1">
      <alignment wrapText="1"/>
    </xf>
    <xf numFmtId="0" fontId="10" fillId="0" borderId="0" xfId="0" applyFont="1" applyAlignment="1">
      <alignment vertical="top" wrapText="1"/>
    </xf>
    <xf numFmtId="0" fontId="0" fillId="0" borderId="0" xfId="0" applyAlignment="1">
      <alignment vertical="center" wrapText="1"/>
    </xf>
    <xf numFmtId="0" fontId="10" fillId="0" borderId="0" xfId="0" applyFont="1" applyAlignment="1">
      <alignment vertical="top"/>
    </xf>
    <xf numFmtId="0" fontId="26" fillId="0" borderId="0" xfId="0" applyFont="1" applyAlignment="1">
      <alignment vertical="center"/>
    </xf>
    <xf numFmtId="0" fontId="28" fillId="0" borderId="0" xfId="0" applyFont="1">
      <alignment vertical="center"/>
    </xf>
    <xf numFmtId="0" fontId="23" fillId="0" borderId="0" xfId="0" applyFont="1" applyAlignment="1">
      <alignment horizontal="right" vertical="center"/>
    </xf>
    <xf numFmtId="0" fontId="24" fillId="0" borderId="0" xfId="0" applyFont="1" applyAlignment="1">
      <alignment horizontal="right" vertical="center"/>
    </xf>
    <xf numFmtId="0" fontId="25" fillId="0" borderId="0" xfId="0" applyFont="1" applyAlignment="1">
      <alignment horizontal="right" vertical="center"/>
    </xf>
    <xf numFmtId="0" fontId="25" fillId="0" borderId="0" xfId="0" applyFont="1" applyAlignment="1">
      <alignment horizontal="right" vertical="distributed" wrapText="1"/>
    </xf>
    <xf numFmtId="0" fontId="29" fillId="0" borderId="0" xfId="7" applyFont="1" applyFill="1" applyAlignment="1">
      <alignment vertical="center"/>
    </xf>
    <xf numFmtId="38" fontId="30" fillId="0" borderId="0" xfId="2" applyFont="1" applyFill="1" applyAlignment="1">
      <alignment vertical="center"/>
    </xf>
    <xf numFmtId="0" fontId="31" fillId="0" borderId="0" xfId="7" applyFont="1" applyFill="1" applyAlignment="1">
      <alignment vertical="center"/>
    </xf>
    <xf numFmtId="0" fontId="4" fillId="0" borderId="0" xfId="7" applyFont="1" applyFill="1" applyAlignment="1">
      <alignment vertical="center"/>
    </xf>
    <xf numFmtId="38" fontId="31" fillId="0" borderId="0" xfId="2" applyFont="1" applyFill="1" applyAlignment="1">
      <alignment vertical="center"/>
    </xf>
    <xf numFmtId="0" fontId="32" fillId="0" borderId="3" xfId="7" applyFont="1" applyFill="1" applyBorder="1" applyAlignment="1">
      <alignment vertical="center"/>
    </xf>
    <xf numFmtId="38" fontId="31" fillId="0" borderId="0" xfId="2" applyFont="1" applyFill="1" applyBorder="1" applyAlignment="1">
      <alignment vertical="center"/>
    </xf>
    <xf numFmtId="0" fontId="31" fillId="0" borderId="3" xfId="7" applyFont="1" applyFill="1" applyBorder="1" applyAlignment="1">
      <alignment horizontal="right" vertical="center"/>
    </xf>
    <xf numFmtId="0" fontId="31" fillId="0" borderId="3" xfId="7" applyFont="1" applyFill="1" applyBorder="1" applyAlignment="1">
      <alignment horizontal="right"/>
    </xf>
    <xf numFmtId="38" fontId="4" fillId="0" borderId="26" xfId="2" applyFont="1" applyFill="1" applyBorder="1" applyAlignment="1">
      <alignment horizontal="center" vertical="center"/>
    </xf>
    <xf numFmtId="38" fontId="31" fillId="0" borderId="26" xfId="2" applyFont="1" applyFill="1" applyBorder="1" applyAlignment="1">
      <alignment horizontal="center" vertical="center"/>
    </xf>
    <xf numFmtId="0" fontId="4" fillId="0" borderId="0" xfId="7" applyFont="1" applyFill="1" applyAlignment="1">
      <alignment horizontal="center" vertical="center"/>
    </xf>
    <xf numFmtId="38" fontId="4" fillId="0" borderId="26" xfId="2" applyFont="1" applyFill="1" applyBorder="1" applyAlignment="1">
      <alignment vertical="center" shrinkToFit="1"/>
    </xf>
    <xf numFmtId="38" fontId="31" fillId="0" borderId="26" xfId="2" applyFont="1" applyFill="1" applyBorder="1" applyAlignment="1">
      <alignment vertical="center" shrinkToFit="1"/>
    </xf>
    <xf numFmtId="38" fontId="31" fillId="0" borderId="26" xfId="2" applyNumberFormat="1" applyFont="1" applyFill="1" applyBorder="1" applyAlignment="1">
      <alignment vertical="center" shrinkToFit="1"/>
    </xf>
    <xf numFmtId="38" fontId="31" fillId="0" borderId="26" xfId="2" applyNumberFormat="1" applyFont="1" applyFill="1" applyBorder="1" applyAlignment="1">
      <alignment vertical="center"/>
    </xf>
    <xf numFmtId="38" fontId="31" fillId="0" borderId="0" xfId="2" applyNumberFormat="1" applyFont="1" applyFill="1" applyBorder="1" applyAlignment="1">
      <alignment vertical="center"/>
    </xf>
    <xf numFmtId="38" fontId="31" fillId="0" borderId="26" xfId="7" applyNumberFormat="1" applyFont="1" applyFill="1" applyBorder="1" applyAlignment="1">
      <alignment vertical="center"/>
    </xf>
    <xf numFmtId="38" fontId="4" fillId="0" borderId="38" xfId="2" applyFont="1" applyFill="1" applyBorder="1" applyAlignment="1">
      <alignment vertical="center" shrinkToFit="1"/>
    </xf>
    <xf numFmtId="38" fontId="31" fillId="0" borderId="38" xfId="2" applyFont="1" applyFill="1" applyBorder="1" applyAlignment="1">
      <alignment vertical="center" shrinkToFit="1"/>
    </xf>
    <xf numFmtId="38" fontId="31" fillId="0" borderId="38" xfId="2" applyNumberFormat="1" applyFont="1" applyFill="1" applyBorder="1" applyAlignment="1">
      <alignment vertical="center" shrinkToFit="1"/>
    </xf>
    <xf numFmtId="38" fontId="31" fillId="0" borderId="38" xfId="7" applyNumberFormat="1" applyFont="1" applyFill="1" applyBorder="1" applyAlignment="1">
      <alignment vertical="center"/>
    </xf>
    <xf numFmtId="38" fontId="31" fillId="0" borderId="36" xfId="7" applyNumberFormat="1" applyFont="1" applyFill="1" applyBorder="1" applyAlignment="1">
      <alignment vertical="center"/>
    </xf>
    <xf numFmtId="38" fontId="4" fillId="0" borderId="27" xfId="2" applyFont="1" applyFill="1" applyBorder="1" applyAlignment="1">
      <alignment horizontal="center" vertical="center" shrinkToFit="1"/>
    </xf>
    <xf numFmtId="38" fontId="31" fillId="0" borderId="27" xfId="2" applyFont="1" applyFill="1" applyBorder="1" applyAlignment="1">
      <alignment vertical="center" shrinkToFit="1"/>
    </xf>
    <xf numFmtId="38" fontId="31" fillId="0" borderId="27" xfId="2" applyNumberFormat="1" applyFont="1" applyFill="1" applyBorder="1" applyAlignment="1">
      <alignment vertical="center" shrinkToFit="1"/>
    </xf>
    <xf numFmtId="38" fontId="31" fillId="0" borderId="27" xfId="2" applyNumberFormat="1" applyFont="1" applyFill="1" applyBorder="1" applyAlignment="1">
      <alignment vertical="center"/>
    </xf>
    <xf numFmtId="38" fontId="4" fillId="0" borderId="0" xfId="2" applyFont="1" applyFill="1" applyBorder="1" applyAlignment="1">
      <alignment horizontal="center" vertical="center" shrinkToFit="1"/>
    </xf>
    <xf numFmtId="38" fontId="31" fillId="0" borderId="0" xfId="2" applyFont="1" applyFill="1" applyBorder="1" applyAlignment="1">
      <alignment vertical="center" shrinkToFit="1"/>
    </xf>
    <xf numFmtId="38" fontId="31" fillId="0" borderId="0" xfId="2" applyNumberFormat="1" applyFont="1" applyFill="1" applyBorder="1" applyAlignment="1">
      <alignment vertical="center" shrinkToFit="1"/>
    </xf>
    <xf numFmtId="0" fontId="4" fillId="0" borderId="26" xfId="7" applyFont="1" applyFill="1" applyBorder="1" applyAlignment="1">
      <alignment vertical="center"/>
    </xf>
    <xf numFmtId="38" fontId="4" fillId="3" borderId="26" xfId="2" applyFont="1" applyFill="1" applyBorder="1" applyAlignment="1">
      <alignment vertical="center" shrinkToFit="1"/>
    </xf>
    <xf numFmtId="38" fontId="4" fillId="0" borderId="26" xfId="7" applyNumberFormat="1" applyFont="1" applyFill="1" applyBorder="1" applyAlignment="1">
      <alignment vertical="center"/>
    </xf>
    <xf numFmtId="0" fontId="4" fillId="0" borderId="33" xfId="7" applyFont="1" applyFill="1" applyBorder="1" applyAlignment="1">
      <alignment vertical="center"/>
    </xf>
    <xf numFmtId="38" fontId="4" fillId="0" borderId="33" xfId="7" applyNumberFormat="1" applyFont="1" applyFill="1" applyBorder="1" applyAlignment="1">
      <alignment vertical="center"/>
    </xf>
    <xf numFmtId="38" fontId="4" fillId="0" borderId="38" xfId="7" applyNumberFormat="1" applyFont="1" applyFill="1" applyBorder="1" applyAlignment="1">
      <alignment vertical="center"/>
    </xf>
    <xf numFmtId="0" fontId="0" fillId="0" borderId="0" xfId="0" applyAlignment="1"/>
    <xf numFmtId="0" fontId="10" fillId="0" borderId="0" xfId="0" applyFont="1" applyAlignment="1">
      <alignment horizontal="left" vertical="distributed" wrapText="1"/>
    </xf>
    <xf numFmtId="0" fontId="14" fillId="5" borderId="0" xfId="0" applyFont="1" applyFill="1" applyBorder="1" applyAlignment="1">
      <alignment horizontal="center" vertical="center"/>
    </xf>
    <xf numFmtId="0" fontId="14" fillId="5" borderId="0" xfId="0" applyFont="1" applyFill="1" applyBorder="1">
      <alignment vertical="center"/>
    </xf>
    <xf numFmtId="38" fontId="33" fillId="0" borderId="4" xfId="4" applyFont="1" applyBorder="1">
      <alignment vertical="center"/>
    </xf>
    <xf numFmtId="0" fontId="33" fillId="0" borderId="16" xfId="0" applyNumberFormat="1" applyFont="1" applyBorder="1">
      <alignment vertical="center"/>
    </xf>
    <xf numFmtId="38" fontId="33" fillId="0" borderId="5" xfId="4" applyFont="1" applyBorder="1">
      <alignment vertical="center"/>
    </xf>
    <xf numFmtId="0" fontId="33" fillId="0" borderId="17" xfId="0" applyNumberFormat="1" applyFont="1" applyBorder="1">
      <alignment vertical="center"/>
    </xf>
    <xf numFmtId="38" fontId="33" fillId="0" borderId="6" xfId="4" applyFont="1" applyBorder="1">
      <alignment vertical="center"/>
    </xf>
    <xf numFmtId="0" fontId="33" fillId="0" borderId="18" xfId="0" applyNumberFormat="1" applyFont="1" applyFill="1" applyBorder="1">
      <alignment vertical="center"/>
    </xf>
    <xf numFmtId="38" fontId="34" fillId="0" borderId="30" xfId="4" applyFont="1" applyBorder="1" applyAlignment="1">
      <alignment vertical="center"/>
    </xf>
    <xf numFmtId="0" fontId="34" fillId="0" borderId="31" xfId="0" applyNumberFormat="1" applyFont="1" applyFill="1" applyBorder="1">
      <alignment vertical="center"/>
    </xf>
    <xf numFmtId="0" fontId="33" fillId="0" borderId="17" xfId="0" applyNumberFormat="1" applyFont="1" applyFill="1" applyBorder="1">
      <alignment vertical="center"/>
    </xf>
    <xf numFmtId="38" fontId="33" fillId="0" borderId="7" xfId="4" applyFont="1" applyBorder="1">
      <alignment vertical="center"/>
    </xf>
    <xf numFmtId="0" fontId="33" fillId="0" borderId="19" xfId="0" applyNumberFormat="1" applyFont="1" applyBorder="1">
      <alignment vertical="center"/>
    </xf>
    <xf numFmtId="178" fontId="33" fillId="0" borderId="57" xfId="4" applyNumberFormat="1" applyFont="1" applyBorder="1">
      <alignment vertical="center"/>
    </xf>
    <xf numFmtId="178" fontId="33" fillId="0" borderId="32" xfId="4" applyNumberFormat="1" applyFont="1" applyBorder="1">
      <alignment vertical="center"/>
    </xf>
    <xf numFmtId="178" fontId="33" fillId="0" borderId="58" xfId="4" applyNumberFormat="1" applyFont="1" applyBorder="1">
      <alignment vertical="center"/>
    </xf>
    <xf numFmtId="178" fontId="34" fillId="0" borderId="59" xfId="4" applyNumberFormat="1" applyFont="1" applyBorder="1" applyAlignment="1">
      <alignment vertical="center"/>
    </xf>
    <xf numFmtId="178" fontId="33" fillId="0" borderId="27" xfId="4" applyNumberFormat="1" applyFont="1" applyBorder="1">
      <alignment vertical="center"/>
    </xf>
    <xf numFmtId="0" fontId="27" fillId="0" borderId="0" xfId="0" applyFont="1" applyAlignment="1">
      <alignment vertical="center" wrapText="1"/>
    </xf>
    <xf numFmtId="179" fontId="36" fillId="0" borderId="26" xfId="2" applyNumberFormat="1" applyFont="1" applyFill="1" applyBorder="1" applyAlignment="1">
      <alignment vertical="center"/>
    </xf>
    <xf numFmtId="0" fontId="14" fillId="0" borderId="0" xfId="0" applyFont="1" applyAlignment="1">
      <alignment vertical="center" wrapText="1"/>
    </xf>
    <xf numFmtId="0" fontId="14" fillId="0" borderId="0" xfId="0" applyFont="1" applyAlignment="1">
      <alignment vertical="center"/>
    </xf>
    <xf numFmtId="0" fontId="24" fillId="0" borderId="0" xfId="0" applyFont="1" applyAlignment="1">
      <alignment horizontal="left" vertical="top" wrapText="1"/>
    </xf>
    <xf numFmtId="0" fontId="24" fillId="0" borderId="0" xfId="0" applyFont="1" applyAlignment="1">
      <alignment horizontal="left" wrapText="1"/>
    </xf>
    <xf numFmtId="0" fontId="25" fillId="0" borderId="0" xfId="0" applyFont="1" applyAlignment="1">
      <alignment horizontal="left" vertical="distributed" wrapText="1"/>
    </xf>
    <xf numFmtId="0" fontId="38" fillId="0" borderId="0" xfId="8" applyFont="1" applyFill="1"/>
    <xf numFmtId="0" fontId="38" fillId="0" borderId="0" xfId="8" applyFont="1" applyFill="1" applyAlignment="1">
      <alignment horizontal="center" wrapText="1"/>
    </xf>
    <xf numFmtId="0" fontId="38" fillId="0" borderId="0" xfId="8" applyFont="1" applyFill="1" applyAlignment="1">
      <alignment horizontal="center" vertical="center"/>
    </xf>
    <xf numFmtId="180" fontId="38" fillId="0" borderId="0" xfId="8" applyNumberFormat="1" applyFont="1" applyFill="1"/>
    <xf numFmtId="38" fontId="38" fillId="0" borderId="0" xfId="2" applyFont="1" applyFill="1"/>
    <xf numFmtId="181" fontId="38" fillId="0" borderId="0" xfId="8" applyNumberFormat="1" applyFont="1" applyFill="1"/>
    <xf numFmtId="38" fontId="38" fillId="0" borderId="0" xfId="4" applyFont="1" applyFill="1" applyAlignment="1"/>
    <xf numFmtId="0" fontId="38" fillId="0" borderId="0" xfId="3" applyFont="1" applyFill="1" applyAlignment="1">
      <alignment horizontal="right"/>
    </xf>
    <xf numFmtId="182" fontId="38" fillId="0" borderId="0" xfId="2" applyNumberFormat="1" applyFont="1" applyFill="1"/>
    <xf numFmtId="182" fontId="38" fillId="0" borderId="0" xfId="8" applyNumberFormat="1" applyFont="1" applyFill="1"/>
    <xf numFmtId="0" fontId="27" fillId="0" borderId="0" xfId="0" applyFont="1" applyAlignment="1">
      <alignment horizontal="left" vertical="distributed" wrapText="1"/>
    </xf>
    <xf numFmtId="0" fontId="0" fillId="0" borderId="0" xfId="0" applyFont="1" applyAlignment="1">
      <alignment horizontal="left" vertical="distributed" wrapText="1"/>
    </xf>
    <xf numFmtId="0" fontId="9" fillId="0" borderId="3" xfId="0" applyFont="1" applyBorder="1" applyAlignment="1">
      <alignment horizontal="right" vertical="center"/>
    </xf>
    <xf numFmtId="0" fontId="9" fillId="0" borderId="20" xfId="0" applyFont="1" applyBorder="1" applyAlignment="1">
      <alignment horizontal="center" vertical="center"/>
    </xf>
    <xf numFmtId="0" fontId="9" fillId="0" borderId="14" xfId="0" applyFont="1" applyBorder="1" applyAlignment="1">
      <alignment horizontal="center" vertical="center"/>
    </xf>
    <xf numFmtId="0" fontId="9" fillId="0" borderId="36" xfId="0" applyFont="1" applyBorder="1" applyAlignment="1">
      <alignment horizontal="center" vertical="center"/>
    </xf>
    <xf numFmtId="0" fontId="9" fillId="0" borderId="33" xfId="0" applyFont="1" applyBorder="1" applyAlignment="1">
      <alignment horizontal="center" vertical="center"/>
    </xf>
    <xf numFmtId="0" fontId="9" fillId="0" borderId="11" xfId="0" applyFont="1" applyBorder="1" applyAlignment="1">
      <alignment horizontal="center" vertical="center"/>
    </xf>
    <xf numFmtId="0" fontId="9" fillId="0" borderId="25" xfId="0" applyFont="1" applyBorder="1" applyAlignment="1">
      <alignment horizontal="center" vertical="center"/>
    </xf>
    <xf numFmtId="0" fontId="9" fillId="0" borderId="9" xfId="0" applyFont="1" applyBorder="1" applyAlignment="1">
      <alignment vertical="center" shrinkToFit="1"/>
    </xf>
    <xf numFmtId="0" fontId="0" fillId="0" borderId="23" xfId="0" applyBorder="1" applyAlignment="1">
      <alignment vertical="center" shrinkToFit="1"/>
    </xf>
    <xf numFmtId="0" fontId="9" fillId="0" borderId="9" xfId="0" applyFont="1" applyBorder="1" applyAlignment="1">
      <alignment horizontal="left" vertical="center" wrapText="1"/>
    </xf>
    <xf numFmtId="0" fontId="9" fillId="0" borderId="23" xfId="0" applyFont="1" applyBorder="1" applyAlignment="1">
      <alignment horizontal="left" vertical="center" wrapText="1"/>
    </xf>
    <xf numFmtId="0" fontId="9" fillId="0" borderId="10" xfId="0" applyFont="1" applyBorder="1" applyAlignment="1">
      <alignment vertical="center" shrinkToFit="1"/>
    </xf>
    <xf numFmtId="0" fontId="0" fillId="0" borderId="24" xfId="0" applyBorder="1" applyAlignment="1">
      <alignment vertical="center" shrinkToFit="1"/>
    </xf>
    <xf numFmtId="0" fontId="12" fillId="0" borderId="28" xfId="0" applyFont="1" applyBorder="1" applyAlignment="1">
      <alignment horizontal="left" vertical="center" shrinkToFit="1"/>
    </xf>
    <xf numFmtId="0" fontId="12" fillId="0" borderId="29" xfId="0" applyFont="1" applyBorder="1" applyAlignment="1">
      <alignment horizontal="left" vertical="center" shrinkToFit="1"/>
    </xf>
    <xf numFmtId="0" fontId="14" fillId="5" borderId="3" xfId="0" applyFont="1" applyFill="1" applyBorder="1" applyAlignment="1">
      <alignment horizontal="right" vertical="center"/>
    </xf>
    <xf numFmtId="0" fontId="0" fillId="0" borderId="0" xfId="0" applyAlignment="1">
      <alignment horizontal="left" vertical="distributed" wrapText="1"/>
    </xf>
    <xf numFmtId="0" fontId="14" fillId="5" borderId="0" xfId="0" applyFont="1" applyFill="1" applyAlignment="1">
      <alignment horizontal="right" vertical="center"/>
    </xf>
    <xf numFmtId="0" fontId="15" fillId="0" borderId="39" xfId="0" applyFont="1" applyFill="1" applyBorder="1" applyAlignment="1">
      <alignment horizontal="center" vertical="center" textRotation="255" shrinkToFit="1"/>
    </xf>
    <xf numFmtId="0" fontId="15" fillId="0" borderId="41" xfId="0" applyFont="1" applyFill="1" applyBorder="1" applyAlignment="1">
      <alignment horizontal="center" vertical="center" textRotation="255" shrinkToFit="1"/>
    </xf>
    <xf numFmtId="0" fontId="15" fillId="0" borderId="34" xfId="0" applyFont="1" applyFill="1" applyBorder="1" applyAlignment="1">
      <alignment horizontal="center" vertical="center" textRotation="255" shrinkToFit="1"/>
    </xf>
    <xf numFmtId="0" fontId="15" fillId="0" borderId="45" xfId="0" applyFont="1" applyFill="1" applyBorder="1" applyAlignment="1">
      <alignment horizontal="center" vertical="center"/>
    </xf>
    <xf numFmtId="0" fontId="15" fillId="0" borderId="46" xfId="0" applyFont="1" applyFill="1" applyBorder="1" applyAlignment="1">
      <alignment horizontal="center" vertical="center"/>
    </xf>
    <xf numFmtId="0" fontId="27" fillId="0" borderId="0" xfId="0" applyFont="1" applyAlignment="1">
      <alignment vertical="distributed" wrapText="1"/>
    </xf>
    <xf numFmtId="0" fontId="0" fillId="0" borderId="0" xfId="0" applyFont="1" applyAlignment="1">
      <alignmen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38" fillId="0" borderId="0" xfId="8" applyFont="1" applyFill="1" applyAlignment="1">
      <alignment horizontal="right"/>
    </xf>
  </cellXfs>
  <cellStyles count="9">
    <cellStyle name="桁区切り" xfId="4" builtinId="6"/>
    <cellStyle name="桁区切り 2" xfId="2"/>
    <cellStyle name="桁区切り 3" xfId="5"/>
    <cellStyle name="標準" xfId="0" builtinId="0"/>
    <cellStyle name="標準 2" xfId="1"/>
    <cellStyle name="標準 3" xfId="3"/>
    <cellStyle name="標準 4" xfId="6"/>
    <cellStyle name="標準 5" xfId="7"/>
    <cellStyle name="標準 6" xfId="8"/>
  </cellStyles>
  <dxfs count="13">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9" defaultPivotStyle="PivotStyleLight16"/>
  <colors>
    <mruColors>
      <color rgb="FF0000FF"/>
      <color rgb="FF0066FF"/>
      <color rgb="FF800080"/>
      <color rgb="FFC3D69B"/>
      <color rgb="FF336600"/>
      <color rgb="FF669900"/>
      <color rgb="FF99CC00"/>
      <color rgb="FFCCFF99"/>
      <color rgb="FF00660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50882192163203"/>
          <c:y val="1.7045963077788325E-2"/>
          <c:w val="0.69244858283298516"/>
          <c:h val="0.77265449911853423"/>
        </c:manualLayout>
      </c:layout>
      <c:barChart>
        <c:barDir val="col"/>
        <c:grouping val="clustered"/>
        <c:varyColors val="0"/>
        <c:ser>
          <c:idx val="25"/>
          <c:order val="3"/>
          <c:tx>
            <c:strRef>
              <c:f>'収入編(1)歳入決算'!$N$90</c:f>
              <c:strCache>
                <c:ptCount val="1"/>
                <c:pt idx="0">
                  <c:v>歳入決算額</c:v>
                </c:pt>
              </c:strCache>
            </c:strRef>
          </c:tx>
          <c:spPr>
            <a:solidFill>
              <a:srgbClr val="9BBB59">
                <a:lumMod val="60000"/>
                <a:lumOff val="40000"/>
              </a:srgbClr>
            </a:solidFill>
          </c:spPr>
          <c:invertIfNegative val="0"/>
          <c:dLbls>
            <c:dLbl>
              <c:idx val="3"/>
              <c:layout>
                <c:manualLayout>
                  <c:x val="0"/>
                  <c:y val="5.80423901399241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69-47E4-BED1-BDB80CA23B3F}"/>
                </c:ext>
              </c:extLst>
            </c:dLbl>
            <c:dLbl>
              <c:idx val="4"/>
              <c:layout>
                <c:manualLayout>
                  <c:x val="0"/>
                  <c:y val="3.86949267599488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69-47E4-BED1-BDB80CA23B3F}"/>
                </c:ext>
              </c:extLst>
            </c:dLbl>
            <c:numFmt formatCode="#,##0_);\(#,##0\)" sourceLinked="0"/>
            <c:spPr>
              <a:noFill/>
              <a:ln>
                <a:noFill/>
              </a:ln>
              <a:effectLst/>
            </c:spPr>
            <c:txPr>
              <a:bodyPr/>
              <a:lstStyle/>
              <a:p>
                <a:pPr>
                  <a:defRPr sz="1100" b="0" i="0" baseline="0">
                    <a:ea typeface="ＭＳ ゴシック" pitchFamily="49"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('収入編(1)歳入決算'!$V$64:$V$65,'収入編(1)歳入決算'!$X$64:$X$65,'収入編(1)歳入決算'!$Z$64:$Z$65)</c:f>
              <c:strCache>
                <c:ptCount val="3"/>
                <c:pt idx="0">
                  <c:v>27年度</c:v>
                </c:pt>
                <c:pt idx="1">
                  <c:v>28年度</c:v>
                </c:pt>
                <c:pt idx="2">
                  <c:v>29年度</c:v>
                </c:pt>
              </c:strCache>
            </c:strRef>
          </c:cat>
          <c:val>
            <c:numRef>
              <c:f>('収入編(1)歳入決算'!$V$90,'収入編(1)歳入決算'!$X$90,'収入編(1)歳入決算'!$Z$90)</c:f>
              <c:numCache>
                <c:formatCode>#,##0_);[Red]\(#,##0\)</c:formatCode>
                <c:ptCount val="3"/>
                <c:pt idx="0">
                  <c:v>196179</c:v>
                </c:pt>
                <c:pt idx="1">
                  <c:v>196034</c:v>
                </c:pt>
                <c:pt idx="2">
                  <c:v>194784</c:v>
                </c:pt>
              </c:numCache>
            </c:numRef>
          </c:val>
          <c:extLst>
            <c:ext xmlns:c16="http://schemas.microsoft.com/office/drawing/2014/chart" uri="{C3380CC4-5D6E-409C-BE32-E72D297353CC}">
              <c16:uniqueId val="{00000002-C769-47E4-BED1-BDB80CA23B3F}"/>
            </c:ext>
          </c:extLst>
        </c:ser>
        <c:dLbls>
          <c:showLegendKey val="0"/>
          <c:showVal val="1"/>
          <c:showCatName val="0"/>
          <c:showSerName val="0"/>
          <c:showPercent val="0"/>
          <c:showBubbleSize val="0"/>
        </c:dLbls>
        <c:gapWidth val="150"/>
        <c:axId val="35576832"/>
        <c:axId val="36950784"/>
      </c:barChart>
      <c:lineChart>
        <c:grouping val="standard"/>
        <c:varyColors val="0"/>
        <c:ser>
          <c:idx val="3"/>
          <c:order val="0"/>
          <c:tx>
            <c:strRef>
              <c:f>'収入編(1)歳入決算'!$N$66</c:f>
              <c:strCache>
                <c:ptCount val="1"/>
                <c:pt idx="0">
                  <c:v>市税</c:v>
                </c:pt>
              </c:strCache>
            </c:strRef>
          </c:tx>
          <c:marker>
            <c:symbol val="square"/>
            <c:size val="7"/>
          </c:marker>
          <c:dLbls>
            <c:dLbl>
              <c:idx val="0"/>
              <c:layout>
                <c:manualLayout>
                  <c:x val="-4.5513347492279796E-2"/>
                  <c:y val="-1.761106662717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69-47E4-BED1-BDB80CA23B3F}"/>
                </c:ext>
              </c:extLst>
            </c:dLbl>
            <c:dLbl>
              <c:idx val="1"/>
              <c:layout>
                <c:manualLayout>
                  <c:x val="-4.5513347492279796E-2"/>
                  <c:y val="-1.9545812965177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69-47E4-BED1-BDB80CA23B3F}"/>
                </c:ext>
              </c:extLst>
            </c:dLbl>
            <c:numFmt formatCode="#,##0_);\(#,##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('収入編(1)歳入決算'!$V$64:$V$65,'収入編(1)歳入決算'!$X$64:$X$65,'収入編(1)歳入決算'!$Z$64:$Z$65)</c:f>
              <c:strCache>
                <c:ptCount val="3"/>
                <c:pt idx="0">
                  <c:v>27年度</c:v>
                </c:pt>
                <c:pt idx="1">
                  <c:v>28年度</c:v>
                </c:pt>
                <c:pt idx="2">
                  <c:v>29年度</c:v>
                </c:pt>
              </c:strCache>
            </c:strRef>
          </c:cat>
          <c:val>
            <c:numRef>
              <c:f>('収入編(1)歳入決算'!$V$66,'収入編(1)歳入決算'!$X$66,'収入編(1)歳入決算'!$Z$66)</c:f>
              <c:numCache>
                <c:formatCode>#,##0_);[Red]\(#,##0\)</c:formatCode>
                <c:ptCount val="3"/>
                <c:pt idx="0">
                  <c:v>90417</c:v>
                </c:pt>
                <c:pt idx="1">
                  <c:v>89168</c:v>
                </c:pt>
                <c:pt idx="2">
                  <c:v>89959</c:v>
                </c:pt>
              </c:numCache>
            </c:numRef>
          </c:val>
          <c:smooth val="0"/>
          <c:extLst>
            <c:ext xmlns:c16="http://schemas.microsoft.com/office/drawing/2014/chart" uri="{C3380CC4-5D6E-409C-BE32-E72D297353CC}">
              <c16:uniqueId val="{00000005-C769-47E4-BED1-BDB80CA23B3F}"/>
            </c:ext>
          </c:extLst>
        </c:ser>
        <c:ser>
          <c:idx val="17"/>
          <c:order val="1"/>
          <c:tx>
            <c:strRef>
              <c:f>'収入編(1)歳入決算'!$N$82</c:f>
              <c:strCache>
                <c:ptCount val="1"/>
                <c:pt idx="0">
                  <c:v>国庫支出金</c:v>
                </c:pt>
              </c:strCache>
            </c:strRef>
          </c:tx>
          <c:spPr>
            <a:ln>
              <a:solidFill>
                <a:schemeClr val="accent4">
                  <a:lumMod val="50000"/>
                </a:schemeClr>
              </a:solidFill>
              <a:prstDash val="sysDot"/>
            </a:ln>
          </c:spPr>
          <c:marker>
            <c:symbol val="circle"/>
            <c:size val="7"/>
            <c:spPr>
              <a:solidFill>
                <a:schemeClr val="accent4">
                  <a:lumMod val="75000"/>
                </a:schemeClr>
              </a:solidFill>
              <a:ln>
                <a:solidFill>
                  <a:schemeClr val="accent4">
                    <a:lumMod val="50000"/>
                  </a:schemeClr>
                </a:solidFill>
              </a:ln>
            </c:spPr>
          </c:marker>
          <c:dLbls>
            <c:dLbl>
              <c:idx val="0"/>
              <c:layout>
                <c:manualLayout>
                  <c:x val="-4.6301006193058818E-2"/>
                  <c:y val="-2.2412073490813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69-47E4-BED1-BDB80CA23B3F}"/>
                </c:ext>
              </c:extLst>
            </c:dLbl>
            <c:dLbl>
              <c:idx val="1"/>
              <c:layout>
                <c:manualLayout>
                  <c:x val="-4.6301006193058818E-2"/>
                  <c:y val="-2.0560221638961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69-47E4-BED1-BDB80CA23B3F}"/>
                </c:ext>
              </c:extLst>
            </c:dLbl>
            <c:dLbl>
              <c:idx val="2"/>
              <c:layout>
                <c:manualLayout>
                  <c:x val="-4.6301006193058818E-2"/>
                  <c:y val="-2.2412073490813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69-47E4-BED1-BDB80CA23B3F}"/>
                </c:ext>
              </c:extLst>
            </c:dLbl>
            <c:numFmt formatCode="#,##0_);\(#,##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('収入編(1)歳入決算'!$V$64:$V$65,'収入編(1)歳入決算'!$X$64:$X$65,'収入編(1)歳入決算'!$Z$64:$Z$65)</c:f>
              <c:strCache>
                <c:ptCount val="3"/>
                <c:pt idx="0">
                  <c:v>27年度</c:v>
                </c:pt>
                <c:pt idx="1">
                  <c:v>28年度</c:v>
                </c:pt>
                <c:pt idx="2">
                  <c:v>29年度</c:v>
                </c:pt>
              </c:strCache>
            </c:strRef>
          </c:cat>
          <c:val>
            <c:numRef>
              <c:f>('収入編(1)歳入決算'!$V$82,'収入編(1)歳入決算'!$X$82,'収入編(1)歳入決算'!$Z$82)</c:f>
              <c:numCache>
                <c:formatCode>#,##0_);[Red]\(#,##0\)</c:formatCode>
                <c:ptCount val="3"/>
                <c:pt idx="0">
                  <c:v>35097</c:v>
                </c:pt>
                <c:pt idx="1">
                  <c:v>36550</c:v>
                </c:pt>
                <c:pt idx="2">
                  <c:v>36650</c:v>
                </c:pt>
              </c:numCache>
            </c:numRef>
          </c:val>
          <c:smooth val="0"/>
          <c:extLst>
            <c:ext xmlns:c16="http://schemas.microsoft.com/office/drawing/2014/chart" uri="{C3380CC4-5D6E-409C-BE32-E72D297353CC}">
              <c16:uniqueId val="{00000009-C769-47E4-BED1-BDB80CA23B3F}"/>
            </c:ext>
          </c:extLst>
        </c:ser>
        <c:ser>
          <c:idx val="18"/>
          <c:order val="2"/>
          <c:tx>
            <c:strRef>
              <c:f>'収入編(1)歳入決算'!$N$83</c:f>
              <c:strCache>
                <c:ptCount val="1"/>
                <c:pt idx="0">
                  <c:v>都支出金</c:v>
                </c:pt>
              </c:strCache>
            </c:strRef>
          </c:tx>
          <c:spPr>
            <a:ln>
              <a:solidFill>
                <a:schemeClr val="accent1">
                  <a:lumMod val="75000"/>
                </a:schemeClr>
              </a:solidFill>
              <a:prstDash val="solid"/>
            </a:ln>
          </c:spPr>
          <c:marker>
            <c:symbol val="triangle"/>
            <c:size val="7"/>
            <c:spPr>
              <a:solidFill>
                <a:schemeClr val="accent1">
                  <a:lumMod val="75000"/>
                </a:schemeClr>
              </a:solidFill>
            </c:spPr>
          </c:marker>
          <c:dLbls>
            <c:dLbl>
              <c:idx val="0"/>
              <c:layout>
                <c:manualLayout>
                  <c:x val="-5.0371135252992708E-2"/>
                  <c:y val="-1.84954797317002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69-47E4-BED1-BDB80CA23B3F}"/>
                </c:ext>
              </c:extLst>
            </c:dLbl>
            <c:dLbl>
              <c:idx val="1"/>
              <c:layout>
                <c:manualLayout>
                  <c:x val="-5.0371135252992708E-2"/>
                  <c:y val="-2.0347477398658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769-47E4-BED1-BDB80CA23B3F}"/>
                </c:ext>
              </c:extLst>
            </c:dLbl>
            <c:dLbl>
              <c:idx val="2"/>
              <c:layout>
                <c:manualLayout>
                  <c:x val="-4.8394362180937928E-2"/>
                  <c:y val="-2.0347331583552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769-47E4-BED1-BDB80CA23B3F}"/>
                </c:ext>
              </c:extLst>
            </c:dLbl>
            <c:dLbl>
              <c:idx val="3"/>
              <c:layout>
                <c:manualLayout>
                  <c:x val="-5.0371209509720093E-2"/>
                  <c:y val="-2.05131861341757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769-47E4-BED1-BDB80CA23B3F}"/>
                </c:ext>
              </c:extLst>
            </c:dLbl>
            <c:dLbl>
              <c:idx val="4"/>
              <c:layout>
                <c:manualLayout>
                  <c:x val="-5.0371209509720093E-2"/>
                  <c:y val="-2.4382678810170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769-47E4-BED1-BDB80CA23B3F}"/>
                </c:ext>
              </c:extLst>
            </c:dLbl>
            <c:numFmt formatCode="#,##0_);\(#,##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('収入編(1)歳入決算'!$V$64:$V$65,'収入編(1)歳入決算'!$X$64:$X$65,'収入編(1)歳入決算'!$Z$64:$Z$65)</c:f>
              <c:strCache>
                <c:ptCount val="3"/>
                <c:pt idx="0">
                  <c:v>27年度</c:v>
                </c:pt>
                <c:pt idx="1">
                  <c:v>28年度</c:v>
                </c:pt>
                <c:pt idx="2">
                  <c:v>29年度</c:v>
                </c:pt>
              </c:strCache>
            </c:strRef>
          </c:cat>
          <c:val>
            <c:numRef>
              <c:f>('収入編(1)歳入決算'!$V$83,'収入編(1)歳入決算'!$X$83,'収入編(1)歳入決算'!$Z$83)</c:f>
              <c:numCache>
                <c:formatCode>#,##0_);[Red]\(#,##0\)</c:formatCode>
                <c:ptCount val="3"/>
                <c:pt idx="0">
                  <c:v>25405</c:v>
                </c:pt>
                <c:pt idx="1">
                  <c:v>25830</c:v>
                </c:pt>
                <c:pt idx="2">
                  <c:v>25480</c:v>
                </c:pt>
              </c:numCache>
            </c:numRef>
          </c:val>
          <c:smooth val="0"/>
          <c:extLst>
            <c:ext xmlns:c16="http://schemas.microsoft.com/office/drawing/2014/chart" uri="{C3380CC4-5D6E-409C-BE32-E72D297353CC}">
              <c16:uniqueId val="{0000000F-C769-47E4-BED1-BDB80CA23B3F}"/>
            </c:ext>
          </c:extLst>
        </c:ser>
        <c:ser>
          <c:idx val="0"/>
          <c:order val="4"/>
          <c:tx>
            <c:strRef>
              <c:f>'収入編(1)歳入決算'!$N$89</c:f>
              <c:strCache>
                <c:ptCount val="1"/>
                <c:pt idx="0">
                  <c:v>市債</c:v>
                </c:pt>
              </c:strCache>
            </c:strRef>
          </c:tx>
          <c:marker>
            <c:symbol val="diamond"/>
            <c:size val="7"/>
          </c:marker>
          <c:dLbls>
            <c:dLbl>
              <c:idx val="0"/>
              <c:layout>
                <c:manualLayout>
                  <c:x val="-4.1512234513150365E-2"/>
                  <c:y val="-2.2222222222222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69-47E4-BED1-BDB80CA23B3F}"/>
                </c:ext>
              </c:extLst>
            </c:dLbl>
            <c:dLbl>
              <c:idx val="1"/>
              <c:layout>
                <c:manualLayout>
                  <c:x val="-4.5465780657259924E-2"/>
                  <c:y val="-2.03703703703703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769-47E4-BED1-BDB80CA23B3F}"/>
                </c:ext>
              </c:extLst>
            </c:dLbl>
            <c:dLbl>
              <c:idx val="2"/>
              <c:layout>
                <c:manualLayout>
                  <c:x val="-4.1512234513150365E-2"/>
                  <c:y val="-2.2222222222222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769-47E4-BED1-BDB80CA23B3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('収入編(1)歳入決算'!$V$64:$V$65,'収入編(1)歳入決算'!$X$64:$X$65,'収入編(1)歳入決算'!$Z$64:$Z$65)</c:f>
              <c:strCache>
                <c:ptCount val="3"/>
                <c:pt idx="0">
                  <c:v>27年度</c:v>
                </c:pt>
                <c:pt idx="1">
                  <c:v>28年度</c:v>
                </c:pt>
                <c:pt idx="2">
                  <c:v>29年度</c:v>
                </c:pt>
              </c:strCache>
            </c:strRef>
          </c:cat>
          <c:val>
            <c:numRef>
              <c:f>('収入編(1)歳入決算'!$V$89,'収入編(1)歳入決算'!$X$89,'収入編(1)歳入決算'!$Z$89)</c:f>
              <c:numCache>
                <c:formatCode>#,##0_);[Red]\(#,##0\)</c:formatCode>
                <c:ptCount val="3"/>
                <c:pt idx="0">
                  <c:v>11087</c:v>
                </c:pt>
                <c:pt idx="1">
                  <c:v>11912</c:v>
                </c:pt>
                <c:pt idx="2">
                  <c:v>10303</c:v>
                </c:pt>
              </c:numCache>
            </c:numRef>
          </c:val>
          <c:smooth val="0"/>
          <c:extLst>
            <c:ext xmlns:c16="http://schemas.microsoft.com/office/drawing/2014/chart" uri="{C3380CC4-5D6E-409C-BE32-E72D297353CC}">
              <c16:uniqueId val="{00000013-C769-47E4-BED1-BDB80CA23B3F}"/>
            </c:ext>
          </c:extLst>
        </c:ser>
        <c:dLbls>
          <c:showLegendKey val="0"/>
          <c:showVal val="1"/>
          <c:showCatName val="0"/>
          <c:showSerName val="0"/>
          <c:showPercent val="0"/>
          <c:showBubbleSize val="0"/>
        </c:dLbls>
        <c:marker val="1"/>
        <c:smooth val="0"/>
        <c:axId val="98091776"/>
        <c:axId val="56541568"/>
      </c:lineChart>
      <c:catAx>
        <c:axId val="35576832"/>
        <c:scaling>
          <c:orientation val="minMax"/>
        </c:scaling>
        <c:delete val="0"/>
        <c:axPos val="b"/>
        <c:numFmt formatCode="General" sourceLinked="0"/>
        <c:majorTickMark val="none"/>
        <c:minorTickMark val="none"/>
        <c:tickLblPos val="nextTo"/>
        <c:spPr>
          <a:ln w="19050">
            <a:solidFill>
              <a:schemeClr val="tx1"/>
            </a:solidFill>
          </a:ln>
        </c:spPr>
        <c:txPr>
          <a:bodyPr/>
          <a:lstStyle/>
          <a:p>
            <a:pPr>
              <a:defRPr sz="1100"/>
            </a:pPr>
            <a:endParaRPr lang="ja-JP"/>
          </a:p>
        </c:txPr>
        <c:crossAx val="36950784"/>
        <c:crosses val="autoZero"/>
        <c:auto val="1"/>
        <c:lblAlgn val="ctr"/>
        <c:lblOffset val="100"/>
        <c:noMultiLvlLbl val="0"/>
      </c:catAx>
      <c:valAx>
        <c:axId val="36950784"/>
        <c:scaling>
          <c:orientation val="minMax"/>
          <c:max val="198000"/>
          <c:min val="170000"/>
        </c:scaling>
        <c:delete val="0"/>
        <c:axPos val="l"/>
        <c:title>
          <c:tx>
            <c:rich>
              <a:bodyPr rot="0" vert="wordArtVertRtl"/>
              <a:lstStyle/>
              <a:p>
                <a:pPr>
                  <a:defRPr/>
                </a:pPr>
                <a:r>
                  <a:rPr lang="ja-JP" altLang="en-US" sz="1100">
                    <a:latin typeface="+mj-ea"/>
                    <a:ea typeface="+mj-ea"/>
                  </a:rPr>
                  <a:t>歳入決算額（百万円）</a:t>
                </a:r>
              </a:p>
            </c:rich>
          </c:tx>
          <c:layout>
            <c:manualLayout>
              <c:xMode val="edge"/>
              <c:yMode val="edge"/>
              <c:x val="2.243031722068646E-4"/>
              <c:y val="0.27733385251565784"/>
            </c:manualLayout>
          </c:layout>
          <c:overlay val="0"/>
        </c:title>
        <c:numFmt formatCode="#,##0_);\(#,##0\)" sourceLinked="0"/>
        <c:majorTickMark val="in"/>
        <c:minorTickMark val="none"/>
        <c:tickLblPos val="nextTo"/>
        <c:spPr>
          <a:ln w="19050">
            <a:solidFill>
              <a:schemeClr val="tx1"/>
            </a:solidFill>
          </a:ln>
        </c:spPr>
        <c:txPr>
          <a:bodyPr/>
          <a:lstStyle/>
          <a:p>
            <a:pPr>
              <a:defRPr sz="1100"/>
            </a:pPr>
            <a:endParaRPr lang="ja-JP"/>
          </a:p>
        </c:txPr>
        <c:crossAx val="35576832"/>
        <c:crosses val="autoZero"/>
        <c:crossBetween val="between"/>
        <c:majorUnit val="2000"/>
      </c:valAx>
      <c:valAx>
        <c:axId val="56541568"/>
        <c:scaling>
          <c:orientation val="minMax"/>
          <c:max val="115000"/>
          <c:min val="0"/>
        </c:scaling>
        <c:delete val="0"/>
        <c:axPos val="r"/>
        <c:title>
          <c:tx>
            <c:rich>
              <a:bodyPr rot="0" vert="wordArtVertRtl"/>
              <a:lstStyle/>
              <a:p>
                <a:pPr>
                  <a:defRPr/>
                </a:pPr>
                <a:r>
                  <a:rPr lang="ja-JP" altLang="en-US" sz="1100">
                    <a:latin typeface="ＭＳ Ｐゴシック" pitchFamily="50" charset="-128"/>
                    <a:ea typeface="ＭＳ Ｐゴシック" pitchFamily="50" charset="-128"/>
                  </a:rPr>
                  <a:t>科目別歳入決算額（百万円）</a:t>
                </a:r>
              </a:p>
            </c:rich>
          </c:tx>
          <c:layout>
            <c:manualLayout>
              <c:xMode val="edge"/>
              <c:yMode val="edge"/>
              <c:x val="0.95497334620469365"/>
              <c:y val="0.28032093901768596"/>
            </c:manualLayout>
          </c:layout>
          <c:overlay val="0"/>
        </c:title>
        <c:numFmt formatCode="#,##0_);\(#,##0\)" sourceLinked="0"/>
        <c:majorTickMark val="in"/>
        <c:minorTickMark val="none"/>
        <c:tickLblPos val="nextTo"/>
        <c:spPr>
          <a:ln w="19050">
            <a:solidFill>
              <a:sysClr val="windowText" lastClr="000000"/>
            </a:solidFill>
          </a:ln>
        </c:spPr>
        <c:txPr>
          <a:bodyPr/>
          <a:lstStyle/>
          <a:p>
            <a:pPr>
              <a:defRPr sz="1100"/>
            </a:pPr>
            <a:endParaRPr lang="ja-JP"/>
          </a:p>
        </c:txPr>
        <c:crossAx val="98091776"/>
        <c:crosses val="max"/>
        <c:crossBetween val="between"/>
        <c:majorUnit val="10000"/>
      </c:valAx>
      <c:catAx>
        <c:axId val="98091776"/>
        <c:scaling>
          <c:orientation val="minMax"/>
        </c:scaling>
        <c:delete val="1"/>
        <c:axPos val="b"/>
        <c:numFmt formatCode="General" sourceLinked="1"/>
        <c:majorTickMark val="out"/>
        <c:minorTickMark val="none"/>
        <c:tickLblPos val="none"/>
        <c:crossAx val="56541568"/>
        <c:crosses val="autoZero"/>
        <c:auto val="1"/>
        <c:lblAlgn val="ctr"/>
        <c:lblOffset val="100"/>
        <c:noMultiLvlLbl val="0"/>
      </c:catAx>
    </c:plotArea>
    <c:legend>
      <c:legendPos val="b"/>
      <c:legendEntry>
        <c:idx val="0"/>
        <c:txPr>
          <a:bodyPr/>
          <a:lstStyle/>
          <a:p>
            <a:pPr>
              <a:defRPr sz="1000" kern="1200" spc="-100" baseline="0"/>
            </a:pPr>
            <a:endParaRPr lang="ja-JP"/>
          </a:p>
        </c:txPr>
      </c:legendEntry>
      <c:legendEntry>
        <c:idx val="1"/>
        <c:txPr>
          <a:bodyPr/>
          <a:lstStyle/>
          <a:p>
            <a:pPr>
              <a:defRPr sz="1000" kern="1200" spc="-100" baseline="0"/>
            </a:pPr>
            <a:endParaRPr lang="ja-JP"/>
          </a:p>
        </c:txPr>
      </c:legendEntry>
      <c:legendEntry>
        <c:idx val="2"/>
        <c:txPr>
          <a:bodyPr/>
          <a:lstStyle/>
          <a:p>
            <a:pPr>
              <a:defRPr sz="1000" kern="1200" spc="-100" baseline="0"/>
            </a:pPr>
            <a:endParaRPr lang="ja-JP"/>
          </a:p>
        </c:txPr>
      </c:legendEntry>
      <c:legendEntry>
        <c:idx val="3"/>
        <c:txPr>
          <a:bodyPr/>
          <a:lstStyle/>
          <a:p>
            <a:pPr>
              <a:defRPr sz="1000" kern="1200" spc="-100" baseline="0"/>
            </a:pPr>
            <a:endParaRPr lang="ja-JP"/>
          </a:p>
        </c:txPr>
      </c:legendEntry>
      <c:legendEntry>
        <c:idx val="4"/>
        <c:txPr>
          <a:bodyPr/>
          <a:lstStyle/>
          <a:p>
            <a:pPr>
              <a:defRPr sz="1000" kern="1200" spc="-100" baseline="0"/>
            </a:pPr>
            <a:endParaRPr lang="ja-JP"/>
          </a:p>
        </c:txPr>
      </c:legendEntry>
      <c:layout>
        <c:manualLayout>
          <c:xMode val="edge"/>
          <c:yMode val="edge"/>
          <c:x val="0.10853720094441729"/>
          <c:y val="0.9257044710509057"/>
          <c:w val="0.75789479582580244"/>
          <c:h val="3.3486876640419945E-2"/>
        </c:manualLayout>
      </c:layout>
      <c:overlay val="0"/>
      <c:spPr>
        <a:ln>
          <a:solidFill>
            <a:schemeClr val="tx1">
              <a:lumMod val="75000"/>
              <a:lumOff val="25000"/>
            </a:schemeClr>
          </a:solidFill>
        </a:ln>
      </c:spPr>
      <c:txPr>
        <a:bodyPr/>
        <a:lstStyle/>
        <a:p>
          <a:pPr>
            <a:defRPr sz="1200" kern="1200" spc="-100" baseline="0"/>
          </a:pPr>
          <a:endParaRPr lang="ja-JP"/>
        </a:p>
      </c:txPr>
    </c:legend>
    <c:plotVisOnly val="1"/>
    <c:dispBlanksAs val="gap"/>
    <c:showDLblsOverMax val="0"/>
  </c:chart>
  <c:spPr>
    <a:noFill/>
    <a:ln>
      <a:noFill/>
    </a:ln>
  </c:spPr>
  <c:printSettings>
    <c:headerFooter/>
    <c:pageMargins b="0.74803149606299846" l="0.70866141732284194" r="0.70866141732284194" t="0.5511811023622045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00524934384233E-2"/>
          <c:y val="4.0668494117546403E-2"/>
          <c:w val="0.71110699397869381"/>
          <c:h val="0.75066410639098791"/>
        </c:manualLayout>
      </c:layout>
      <c:barChart>
        <c:barDir val="col"/>
        <c:grouping val="stacked"/>
        <c:varyColors val="0"/>
        <c:ser>
          <c:idx val="0"/>
          <c:order val="0"/>
          <c:tx>
            <c:strRef>
              <c:f>'収入編(3)交付税'!$R$149</c:f>
              <c:strCache>
                <c:ptCount val="1"/>
                <c:pt idx="0">
                  <c:v>基準財政需要額</c:v>
                </c:pt>
              </c:strCache>
            </c:strRef>
          </c:tx>
          <c:spPr>
            <a:solidFill>
              <a:srgbClr val="92D050"/>
            </a:solidFill>
          </c:spPr>
          <c:invertIfNegative val="0"/>
          <c:dPt>
            <c:idx val="3"/>
            <c:invertIfNegative val="0"/>
            <c:bubble3D val="0"/>
            <c:spPr>
              <a:solidFill>
                <a:srgbClr val="92D050"/>
              </a:solidFill>
              <a:ln>
                <a:noFill/>
              </a:ln>
            </c:spPr>
            <c:extLst>
              <c:ext xmlns:c16="http://schemas.microsoft.com/office/drawing/2014/chart" uri="{C3380CC4-5D6E-409C-BE32-E72D297353CC}">
                <c16:uniqueId val="{00000001-367F-4C7D-ADA5-C27C198BFB70}"/>
              </c:ext>
            </c:extLst>
          </c:dPt>
          <c:dLbls>
            <c:dLbl>
              <c:idx val="0"/>
              <c:tx>
                <c:rich>
                  <a:bodyPr/>
                  <a:lstStyle/>
                  <a:p>
                    <a:r>
                      <a:rPr lang="en-US" altLang="en-US"/>
                      <a:t>800</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7F-4C7D-ADA5-C27C198BFB70}"/>
                </c:ext>
              </c:extLst>
            </c:dLbl>
            <c:dLbl>
              <c:idx val="1"/>
              <c:tx>
                <c:rich>
                  <a:bodyPr/>
                  <a:lstStyle/>
                  <a:p>
                    <a:r>
                      <a:rPr lang="en-US" altLang="en-US"/>
                      <a:t>811</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7F-4C7D-ADA5-C27C198BFB70}"/>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'収入編(3)交付税'!$S$148:$W$148</c:f>
              <c:strCache>
                <c:ptCount val="3"/>
                <c:pt idx="0">
                  <c:v>27年度</c:v>
                </c:pt>
                <c:pt idx="1">
                  <c:v>28年度</c:v>
                </c:pt>
                <c:pt idx="2">
                  <c:v>29年度</c:v>
                </c:pt>
              </c:strCache>
            </c:strRef>
          </c:cat>
          <c:val>
            <c:numRef>
              <c:f>'収入編(3)交付税'!$S$149:$W$149</c:f>
              <c:numCache>
                <c:formatCode>#,##0_);[Red]\(#,##0\)</c:formatCode>
                <c:ptCount val="3"/>
                <c:pt idx="0">
                  <c:v>799.52855</c:v>
                </c:pt>
                <c:pt idx="1">
                  <c:v>811.08001000000002</c:v>
                </c:pt>
                <c:pt idx="2">
                  <c:v>793.24857999999995</c:v>
                </c:pt>
              </c:numCache>
            </c:numRef>
          </c:val>
          <c:extLst>
            <c:ext xmlns:c16="http://schemas.microsoft.com/office/drawing/2014/chart" uri="{C3380CC4-5D6E-409C-BE32-E72D297353CC}">
              <c16:uniqueId val="{00000004-367F-4C7D-ADA5-C27C198BFB70}"/>
            </c:ext>
          </c:extLst>
        </c:ser>
        <c:ser>
          <c:idx val="2"/>
          <c:order val="1"/>
          <c:tx>
            <c:strRef>
              <c:f>'収入編(3)交付税'!$R$151</c:f>
              <c:strCache>
                <c:ptCount val="1"/>
                <c:pt idx="0">
                  <c:v>臨時財政対策債発行可能額</c:v>
                </c:pt>
              </c:strCache>
            </c:strRef>
          </c:tx>
          <c:spPr>
            <a:solidFill>
              <a:schemeClr val="accent6">
                <a:lumMod val="40000"/>
                <a:lumOff val="60000"/>
              </a:schemeClr>
            </a:solidFill>
          </c:spPr>
          <c:invertIfNegative val="0"/>
          <c:dLbls>
            <c:delete val="1"/>
          </c:dLbls>
          <c:cat>
            <c:strRef>
              <c:f>'収入編(3)交付税'!$S$148:$W$148</c:f>
              <c:strCache>
                <c:ptCount val="3"/>
                <c:pt idx="0">
                  <c:v>27年度</c:v>
                </c:pt>
                <c:pt idx="1">
                  <c:v>28年度</c:v>
                </c:pt>
                <c:pt idx="2">
                  <c:v>29年度</c:v>
                </c:pt>
              </c:strCache>
            </c:strRef>
          </c:cat>
          <c:val>
            <c:numRef>
              <c:f>'収入編(3)交付税'!$S$151:$W$151</c:f>
              <c:numCache>
                <c:formatCode>#,##0_);[Red]\(#,##0\)</c:formatCode>
                <c:ptCount val="3"/>
                <c:pt idx="0">
                  <c:v>65.897120000000001</c:v>
                </c:pt>
                <c:pt idx="1">
                  <c:v>51.584510000000002</c:v>
                </c:pt>
                <c:pt idx="2">
                  <c:v>69.093069999999997</c:v>
                </c:pt>
              </c:numCache>
            </c:numRef>
          </c:val>
          <c:extLst>
            <c:ext xmlns:c16="http://schemas.microsoft.com/office/drawing/2014/chart" uri="{C3380CC4-5D6E-409C-BE32-E72D297353CC}">
              <c16:uniqueId val="{00000005-367F-4C7D-ADA5-C27C198BFB70}"/>
            </c:ext>
          </c:extLst>
        </c:ser>
        <c:dLbls>
          <c:dLblPos val="inEnd"/>
          <c:showLegendKey val="0"/>
          <c:showVal val="1"/>
          <c:showCatName val="0"/>
          <c:showSerName val="0"/>
          <c:showPercent val="0"/>
          <c:showBubbleSize val="0"/>
        </c:dLbls>
        <c:gapWidth val="301"/>
        <c:overlap val="100"/>
        <c:axId val="95641984"/>
        <c:axId val="95643520"/>
      </c:barChart>
      <c:barChart>
        <c:barDir val="col"/>
        <c:grouping val="clustered"/>
        <c:varyColors val="0"/>
        <c:ser>
          <c:idx val="3"/>
          <c:order val="2"/>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6-367F-4C7D-ADA5-C27C198BFB70}"/>
            </c:ext>
          </c:extLst>
        </c:ser>
        <c:ser>
          <c:idx val="1"/>
          <c:order val="3"/>
          <c:tx>
            <c:strRef>
              <c:f>'収入編(3)交付税'!$R$152</c:f>
              <c:strCache>
                <c:ptCount val="1"/>
                <c:pt idx="0">
                  <c:v>基準財政収入額</c:v>
                </c:pt>
              </c:strCache>
            </c:strRef>
          </c:tx>
          <c:spPr>
            <a:solidFill>
              <a:srgbClr val="0070C0"/>
            </a:solidFill>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'収入編(3)交付税'!$S$148:$W$148</c:f>
              <c:strCache>
                <c:ptCount val="3"/>
                <c:pt idx="0">
                  <c:v>27年度</c:v>
                </c:pt>
                <c:pt idx="1">
                  <c:v>28年度</c:v>
                </c:pt>
                <c:pt idx="2">
                  <c:v>29年度</c:v>
                </c:pt>
              </c:strCache>
            </c:strRef>
          </c:cat>
          <c:val>
            <c:numRef>
              <c:f>'収入編(3)交付税'!$S$152:$W$152</c:f>
              <c:numCache>
                <c:formatCode>#,##0_);[Red]\(#,##0\)</c:formatCode>
                <c:ptCount val="3"/>
                <c:pt idx="0">
                  <c:v>756.51810999999998</c:v>
                </c:pt>
                <c:pt idx="1">
                  <c:v>775.77453000000003</c:v>
                </c:pt>
                <c:pt idx="2">
                  <c:v>753.01468999999997</c:v>
                </c:pt>
              </c:numCache>
            </c:numRef>
          </c:val>
          <c:extLst>
            <c:ext xmlns:c16="http://schemas.microsoft.com/office/drawing/2014/chart" uri="{C3380CC4-5D6E-409C-BE32-E72D297353CC}">
              <c16:uniqueId val="{00000007-367F-4C7D-ADA5-C27C198BFB70}"/>
            </c:ext>
          </c:extLst>
        </c:ser>
        <c:dLbls>
          <c:dLblPos val="inEnd"/>
          <c:showLegendKey val="0"/>
          <c:showVal val="1"/>
          <c:showCatName val="0"/>
          <c:showSerName val="0"/>
          <c:showPercent val="0"/>
          <c:showBubbleSize val="0"/>
        </c:dLbls>
        <c:gapWidth val="100"/>
        <c:overlap val="-100"/>
        <c:axId val="95655040"/>
        <c:axId val="95645056"/>
      </c:barChart>
      <c:catAx>
        <c:axId val="95641984"/>
        <c:scaling>
          <c:orientation val="minMax"/>
        </c:scaling>
        <c:delete val="0"/>
        <c:axPos val="b"/>
        <c:numFmt formatCode="General" sourceLinked="0"/>
        <c:majorTickMark val="none"/>
        <c:minorTickMark val="none"/>
        <c:tickLblPos val="nextTo"/>
        <c:spPr>
          <a:ln w="19050">
            <a:solidFill>
              <a:sysClr val="windowText" lastClr="000000"/>
            </a:solidFill>
          </a:ln>
        </c:spPr>
        <c:crossAx val="95643520"/>
        <c:crosses val="autoZero"/>
        <c:auto val="1"/>
        <c:lblAlgn val="ctr"/>
        <c:lblOffset val="100"/>
        <c:noMultiLvlLbl val="0"/>
      </c:catAx>
      <c:valAx>
        <c:axId val="95643520"/>
        <c:scaling>
          <c:orientation val="minMax"/>
          <c:max val="890"/>
          <c:min val="640"/>
        </c:scaling>
        <c:delete val="0"/>
        <c:axPos val="l"/>
        <c:numFmt formatCode="#,##0_);[Red]\(#,##0\)" sourceLinked="1"/>
        <c:majorTickMark val="in"/>
        <c:minorTickMark val="none"/>
        <c:tickLblPos val="nextTo"/>
        <c:spPr>
          <a:ln w="19050">
            <a:solidFill>
              <a:schemeClr val="tx1"/>
            </a:solidFill>
          </a:ln>
        </c:spPr>
        <c:crossAx val="95641984"/>
        <c:crosses val="autoZero"/>
        <c:crossBetween val="between"/>
      </c:valAx>
      <c:valAx>
        <c:axId val="95645056"/>
        <c:scaling>
          <c:orientation val="minMax"/>
          <c:max val="900"/>
          <c:min val="640"/>
        </c:scaling>
        <c:delete val="1"/>
        <c:axPos val="r"/>
        <c:numFmt formatCode="General" sourceLinked="1"/>
        <c:majorTickMark val="out"/>
        <c:minorTickMark val="none"/>
        <c:tickLblPos val="none"/>
        <c:crossAx val="95655040"/>
        <c:crosses val="max"/>
        <c:crossBetween val="between"/>
      </c:valAx>
      <c:catAx>
        <c:axId val="95655040"/>
        <c:scaling>
          <c:orientation val="minMax"/>
        </c:scaling>
        <c:delete val="1"/>
        <c:axPos val="b"/>
        <c:majorTickMark val="out"/>
        <c:minorTickMark val="none"/>
        <c:tickLblPos val="none"/>
        <c:crossAx val="95645056"/>
        <c:crosses val="autoZero"/>
        <c:auto val="1"/>
        <c:lblAlgn val="ctr"/>
        <c:lblOffset val="100"/>
        <c:noMultiLvlLbl val="0"/>
      </c:catAx>
    </c:plotArea>
    <c:legend>
      <c:legendPos val="b"/>
      <c:legendEntry>
        <c:idx val="2"/>
        <c:delete val="1"/>
      </c:legendEntry>
      <c:layout>
        <c:manualLayout>
          <c:xMode val="edge"/>
          <c:yMode val="edge"/>
          <c:x val="9.2603828933148058E-2"/>
          <c:y val="0.90173194466809525"/>
          <c:w val="0.68930214605527251"/>
          <c:h val="7.0843952846584818E-2"/>
        </c:manualLayout>
      </c:layout>
      <c:overlay val="0"/>
      <c:spPr>
        <a:ln>
          <a:solidFill>
            <a:schemeClr val="tx1"/>
          </a:solidFill>
        </a:ln>
      </c:spPr>
    </c:legend>
    <c:plotVisOnly val="1"/>
    <c:dispBlanksAs val="gap"/>
    <c:showDLblsOverMax val="0"/>
  </c:chart>
  <c:spPr>
    <a:ln>
      <a:noFill/>
    </a:ln>
  </c:spPr>
  <c:printSettings>
    <c:headerFooter/>
    <c:pageMargins b="0.75000000000001277" l="0.70000000000000062" r="0.70000000000000062" t="0.75000000000001277"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3590558274228E-2"/>
          <c:y val="2.14688467371658E-2"/>
          <c:w val="0.86398066527774953"/>
          <c:h val="0.69030062535059755"/>
        </c:manualLayout>
      </c:layout>
      <c:barChart>
        <c:barDir val="col"/>
        <c:grouping val="clustered"/>
        <c:varyColors val="0"/>
        <c:ser>
          <c:idx val="0"/>
          <c:order val="0"/>
          <c:tx>
            <c:strRef>
              <c:f>'収入編(3)交付税'!$R$151</c:f>
              <c:strCache>
                <c:ptCount val="1"/>
                <c:pt idx="0">
                  <c:v>臨時財政対策債発行可能額</c:v>
                </c:pt>
              </c:strCache>
            </c:strRef>
          </c:tx>
          <c:spPr>
            <a:solidFill>
              <a:schemeClr val="accent6">
                <a:lumMod val="40000"/>
                <a:lumOff val="60000"/>
              </a:schemeClr>
            </a:solidFill>
            <a:ln>
              <a:solidFill>
                <a:srgbClr val="FF0000"/>
              </a:solidFill>
            </a:ln>
          </c:spPr>
          <c:invertIfNegative val="0"/>
          <c:dLbls>
            <c:dLbl>
              <c:idx val="0"/>
              <c:layout>
                <c:manualLayout>
                  <c:x val="-1.5372101466777654E-3"/>
                  <c:y val="9.40865987790586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B2-4E59-9BDE-2C2F5375A388}"/>
                </c:ext>
              </c:extLst>
            </c:dLbl>
            <c:dLbl>
              <c:idx val="1"/>
              <c:layout>
                <c:manualLayout>
                  <c:x val="4.8597811910302202E-4"/>
                  <c:y val="-6.065259680060273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B2-4E59-9BDE-2C2F5375A388}"/>
                </c:ext>
              </c:extLst>
            </c:dLbl>
            <c:dLbl>
              <c:idx val="2"/>
              <c:layout>
                <c:manualLayout>
                  <c:x val="5.7616163379026533E-4"/>
                  <c:y val="-4.27675881182375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B2-4E59-9BDE-2C2F5375A388}"/>
                </c:ext>
              </c:extLst>
            </c:dLbl>
            <c:dLbl>
              <c:idx val="3"/>
              <c:layout>
                <c:manualLayout>
                  <c:x val="5.309724860420072E-4"/>
                  <c:y val="-1.1618272039990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B2-4E59-9BDE-2C2F5375A388}"/>
                </c:ext>
              </c:extLst>
            </c:dLbl>
            <c:dLbl>
              <c:idx val="4"/>
              <c:layout>
                <c:manualLayout>
                  <c:x val="-3.4055906946057972E-2"/>
                  <c:y val="-3.937167428539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B2-4E59-9BDE-2C2F5375A3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'収入編(3)交付税'!$S$148:$W$148</c:f>
              <c:strCache>
                <c:ptCount val="3"/>
                <c:pt idx="0">
                  <c:v>27年度</c:v>
                </c:pt>
                <c:pt idx="1">
                  <c:v>28年度</c:v>
                </c:pt>
                <c:pt idx="2">
                  <c:v>29年度</c:v>
                </c:pt>
              </c:strCache>
            </c:strRef>
          </c:cat>
          <c:val>
            <c:numRef>
              <c:f>'収入編(3)交付税'!$S$151:$W$151</c:f>
              <c:numCache>
                <c:formatCode>#,##0_);[Red]\(#,##0\)</c:formatCode>
                <c:ptCount val="3"/>
                <c:pt idx="0">
                  <c:v>65.897120000000001</c:v>
                </c:pt>
                <c:pt idx="1">
                  <c:v>51.584510000000002</c:v>
                </c:pt>
                <c:pt idx="2">
                  <c:v>69.093069999999997</c:v>
                </c:pt>
              </c:numCache>
            </c:numRef>
          </c:val>
          <c:extLst>
            <c:ext xmlns:c16="http://schemas.microsoft.com/office/drawing/2014/chart" uri="{C3380CC4-5D6E-409C-BE32-E72D297353CC}">
              <c16:uniqueId val="{00000005-12B2-4E59-9BDE-2C2F5375A388}"/>
            </c:ext>
          </c:extLst>
        </c:ser>
        <c:dLbls>
          <c:showLegendKey val="0"/>
          <c:showVal val="0"/>
          <c:showCatName val="0"/>
          <c:showSerName val="0"/>
          <c:showPercent val="0"/>
          <c:showBubbleSize val="0"/>
        </c:dLbls>
        <c:gapWidth val="150"/>
        <c:axId val="96149504"/>
        <c:axId val="96151040"/>
      </c:barChart>
      <c:lineChart>
        <c:grouping val="standard"/>
        <c:varyColors val="0"/>
        <c:ser>
          <c:idx val="1"/>
          <c:order val="1"/>
          <c:tx>
            <c:strRef>
              <c:f>'収入編(3)交付税'!$R$153</c:f>
              <c:strCache>
                <c:ptCount val="1"/>
                <c:pt idx="0">
                  <c:v>借入額</c:v>
                </c:pt>
              </c:strCache>
            </c:strRef>
          </c:tx>
          <c:dLbls>
            <c:dLbl>
              <c:idx val="0"/>
              <c:layout>
                <c:manualLayout>
                  <c:x val="-3.215831160878041E-2"/>
                  <c:y val="6.6518823779589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B2-4E59-9BDE-2C2F5375A388}"/>
                </c:ext>
              </c:extLst>
            </c:dLbl>
            <c:dLbl>
              <c:idx val="1"/>
              <c:layout>
                <c:manualLayout>
                  <c:x val="-3.215831160878041E-2"/>
                  <c:y val="7.0953412031561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B2-4E59-9BDE-2C2F5375A388}"/>
                </c:ext>
              </c:extLst>
            </c:dLbl>
            <c:dLbl>
              <c:idx val="2"/>
              <c:layout>
                <c:manualLayout>
                  <c:x val="-3.4632027886379528E-2"/>
                  <c:y val="6.6518823779589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B2-4E59-9BDE-2C2F5375A388}"/>
                </c:ext>
              </c:extLst>
            </c:dLbl>
            <c:dLbl>
              <c:idx val="3"/>
              <c:layout>
                <c:manualLayout>
                  <c:x val="-3.4632027886379528E-2"/>
                  <c:y val="6.6518823779589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B2-4E59-9BDE-2C2F5375A388}"/>
                </c:ext>
              </c:extLst>
            </c:dLbl>
            <c:dLbl>
              <c:idx val="4"/>
              <c:layout>
                <c:manualLayout>
                  <c:x val="2.4286581663630837E-3"/>
                  <c:y val="7.7001013171225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B2-4E59-9BDE-2C2F5375A3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'収入編(3)交付税'!$S$134:$W$134</c:f>
              <c:strCache>
                <c:ptCount val="3"/>
                <c:pt idx="0">
                  <c:v>27年度</c:v>
                </c:pt>
                <c:pt idx="1">
                  <c:v>28年度</c:v>
                </c:pt>
                <c:pt idx="2">
                  <c:v>29年度</c:v>
                </c:pt>
              </c:strCache>
            </c:strRef>
          </c:cat>
          <c:val>
            <c:numRef>
              <c:f>'収入編(3)交付税'!$S$153:$W$153</c:f>
              <c:numCache>
                <c:formatCode>#,##0_);[Red]\(#,##0\)</c:formatCode>
                <c:ptCount val="3"/>
                <c:pt idx="0">
                  <c:v>51</c:v>
                </c:pt>
                <c:pt idx="1">
                  <c:v>51</c:v>
                </c:pt>
                <c:pt idx="2">
                  <c:v>49</c:v>
                </c:pt>
              </c:numCache>
            </c:numRef>
          </c:val>
          <c:smooth val="0"/>
          <c:extLst>
            <c:ext xmlns:c16="http://schemas.microsoft.com/office/drawing/2014/chart" uri="{C3380CC4-5D6E-409C-BE32-E72D297353CC}">
              <c16:uniqueId val="{0000000B-12B2-4E59-9BDE-2C2F5375A388}"/>
            </c:ext>
          </c:extLst>
        </c:ser>
        <c:dLbls>
          <c:showLegendKey val="0"/>
          <c:showVal val="0"/>
          <c:showCatName val="0"/>
          <c:showSerName val="0"/>
          <c:showPercent val="0"/>
          <c:showBubbleSize val="0"/>
        </c:dLbls>
        <c:marker val="1"/>
        <c:smooth val="0"/>
        <c:axId val="96149504"/>
        <c:axId val="96151040"/>
      </c:lineChart>
      <c:catAx>
        <c:axId val="96149504"/>
        <c:scaling>
          <c:orientation val="minMax"/>
        </c:scaling>
        <c:delete val="0"/>
        <c:axPos val="b"/>
        <c:numFmt formatCode="General" sourceLinked="0"/>
        <c:majorTickMark val="none"/>
        <c:minorTickMark val="none"/>
        <c:tickLblPos val="nextTo"/>
        <c:spPr>
          <a:ln w="19050">
            <a:solidFill>
              <a:sysClr val="windowText" lastClr="000000"/>
            </a:solidFill>
          </a:ln>
        </c:spPr>
        <c:crossAx val="96151040"/>
        <c:crosses val="autoZero"/>
        <c:auto val="1"/>
        <c:lblAlgn val="ctr"/>
        <c:lblOffset val="100"/>
        <c:noMultiLvlLbl val="0"/>
      </c:catAx>
      <c:valAx>
        <c:axId val="96151040"/>
        <c:scaling>
          <c:orientation val="minMax"/>
          <c:max val="100"/>
          <c:min val="0"/>
        </c:scaling>
        <c:delete val="0"/>
        <c:axPos val="l"/>
        <c:numFmt formatCode="#,##0_);[Red]\(#,##0\)" sourceLinked="1"/>
        <c:majorTickMark val="in"/>
        <c:minorTickMark val="none"/>
        <c:tickLblPos val="nextTo"/>
        <c:spPr>
          <a:ln w="19050">
            <a:solidFill>
              <a:schemeClr val="tx1"/>
            </a:solidFill>
          </a:ln>
        </c:spPr>
        <c:crossAx val="96149504"/>
        <c:crosses val="autoZero"/>
        <c:crossBetween val="between"/>
        <c:majorUnit val="20"/>
      </c:valAx>
    </c:plotArea>
    <c:legend>
      <c:legendPos val="b"/>
      <c:layout>
        <c:manualLayout>
          <c:xMode val="edge"/>
          <c:yMode val="edge"/>
          <c:x val="0.17011396235588169"/>
          <c:y val="0.81325066650133304"/>
          <c:w val="0.70300893498528261"/>
          <c:h val="6.7578910088495966E-2"/>
        </c:manualLayout>
      </c:layout>
      <c:overlay val="0"/>
      <c:spPr>
        <a:ln>
          <a:solidFill>
            <a:sysClr val="windowText" lastClr="000000"/>
          </a:solidFill>
        </a:ln>
      </c:spPr>
    </c:legend>
    <c:plotVisOnly val="1"/>
    <c:dispBlanksAs val="gap"/>
    <c:showDLblsOverMax val="0"/>
  </c:chart>
  <c:spPr>
    <a:ln>
      <a:noFill/>
    </a:ln>
  </c:spPr>
  <c:printSettings>
    <c:headerFooter/>
    <c:pageMargins b="0.75000000000001443" l="0.70000000000000062" r="0.70000000000000062" t="0.750000000000014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'収入編(3)交付税'!$R$151</c:f>
              <c:strCache>
                <c:ptCount val="1"/>
                <c:pt idx="0">
                  <c:v>臨時財政対策債発行可能額</c:v>
                </c:pt>
              </c:strCache>
            </c:strRef>
          </c:tx>
          <c:spPr>
            <a:solidFill>
              <a:schemeClr val="accent6">
                <a:lumMod val="40000"/>
                <a:lumOff val="60000"/>
              </a:schemeClr>
            </a:solidFill>
            <a:ln>
              <a:solidFill>
                <a:srgbClr val="FF0000"/>
              </a:solidFill>
            </a:ln>
          </c:spPr>
          <c:invertIfNegative val="0"/>
          <c:dLbls>
            <c:dLbl>
              <c:idx val="0"/>
              <c:layout>
                <c:manualLayout>
                  <c:x val="2.3060530248489043E-17"/>
                  <c:y val="1.5238095238095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C3-4A74-8C90-DF379CD85EF3}"/>
                </c:ext>
              </c:extLst>
            </c:dLbl>
            <c:dLbl>
              <c:idx val="2"/>
              <c:layout>
                <c:manualLayout>
                  <c:x val="0"/>
                  <c:y val="1.14285714285714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C3-4A74-8C90-DF379CD85EF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'収入編(3)交付税'!$S$148:$W$148</c:f>
              <c:strCache>
                <c:ptCount val="3"/>
                <c:pt idx="0">
                  <c:v>27年度</c:v>
                </c:pt>
                <c:pt idx="1">
                  <c:v>28年度</c:v>
                </c:pt>
                <c:pt idx="2">
                  <c:v>29年度</c:v>
                </c:pt>
              </c:strCache>
            </c:strRef>
          </c:cat>
          <c:val>
            <c:numRef>
              <c:f>'収入編(3)交付税'!$S$151:$W$151</c:f>
              <c:numCache>
                <c:formatCode>#,##0_);[Red]\(#,##0\)</c:formatCode>
                <c:ptCount val="3"/>
                <c:pt idx="0">
                  <c:v>65.897120000000001</c:v>
                </c:pt>
                <c:pt idx="1">
                  <c:v>51.584510000000002</c:v>
                </c:pt>
                <c:pt idx="2">
                  <c:v>69.093069999999997</c:v>
                </c:pt>
              </c:numCache>
            </c:numRef>
          </c:val>
          <c:extLst>
            <c:ext xmlns:c16="http://schemas.microsoft.com/office/drawing/2014/chart" uri="{C3380CC4-5D6E-409C-BE32-E72D297353CC}">
              <c16:uniqueId val="{00000002-CEC3-4A74-8C90-DF379CD85EF3}"/>
            </c:ext>
          </c:extLst>
        </c:ser>
        <c:dLbls>
          <c:showLegendKey val="0"/>
          <c:showVal val="1"/>
          <c:showCatName val="0"/>
          <c:showSerName val="0"/>
          <c:showPercent val="0"/>
          <c:showBubbleSize val="0"/>
        </c:dLbls>
        <c:gapWidth val="75"/>
        <c:axId val="96199040"/>
        <c:axId val="96201728"/>
      </c:barChart>
      <c:lineChart>
        <c:grouping val="standard"/>
        <c:varyColors val="0"/>
        <c:ser>
          <c:idx val="1"/>
          <c:order val="1"/>
          <c:tx>
            <c:strRef>
              <c:f>'収入編(3)交付税'!$R$153</c:f>
              <c:strCache>
                <c:ptCount val="1"/>
                <c:pt idx="0">
                  <c:v>借入額</c:v>
                </c:pt>
              </c:strCache>
            </c:strRef>
          </c:tx>
          <c:marker>
            <c:symbol val="square"/>
            <c:size val="7"/>
          </c:marker>
          <c:dLbls>
            <c:dLbl>
              <c:idx val="0"/>
              <c:layout>
                <c:manualLayout>
                  <c:x val="-3.7735849056603772E-2"/>
                  <c:y val="4.5714285714285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C3-4A74-8C90-DF379CD85EF3}"/>
                </c:ext>
              </c:extLst>
            </c:dLbl>
            <c:dLbl>
              <c:idx val="1"/>
              <c:layout>
                <c:manualLayout>
                  <c:x val="-3.7735849056603772E-2"/>
                  <c:y val="5.3333333333333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C3-4A74-8C90-DF379CD85EF3}"/>
                </c:ext>
              </c:extLst>
            </c:dLbl>
            <c:dLbl>
              <c:idx val="2"/>
              <c:layout>
                <c:manualLayout>
                  <c:x val="-3.7735849056603772E-2"/>
                  <c:y val="4.9523809523809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C3-4A74-8C90-DF379CD85EF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'収入編(3)交付税'!$S$134:$W$134</c:f>
              <c:strCache>
                <c:ptCount val="3"/>
                <c:pt idx="0">
                  <c:v>27年度</c:v>
                </c:pt>
                <c:pt idx="1">
                  <c:v>28年度</c:v>
                </c:pt>
                <c:pt idx="2">
                  <c:v>29年度</c:v>
                </c:pt>
              </c:strCache>
            </c:strRef>
          </c:cat>
          <c:val>
            <c:numRef>
              <c:f>'収入編(3)交付税'!$S$153:$W$153</c:f>
              <c:numCache>
                <c:formatCode>#,##0_);[Red]\(#,##0\)</c:formatCode>
                <c:ptCount val="3"/>
                <c:pt idx="0">
                  <c:v>51</c:v>
                </c:pt>
                <c:pt idx="1">
                  <c:v>51</c:v>
                </c:pt>
                <c:pt idx="2">
                  <c:v>49</c:v>
                </c:pt>
              </c:numCache>
            </c:numRef>
          </c:val>
          <c:smooth val="0"/>
          <c:extLst>
            <c:ext xmlns:c16="http://schemas.microsoft.com/office/drawing/2014/chart" uri="{C3380CC4-5D6E-409C-BE32-E72D297353CC}">
              <c16:uniqueId val="{00000006-CEC3-4A74-8C90-DF379CD85EF3}"/>
            </c:ext>
          </c:extLst>
        </c:ser>
        <c:dLbls>
          <c:showLegendKey val="0"/>
          <c:showVal val="1"/>
          <c:showCatName val="0"/>
          <c:showSerName val="0"/>
          <c:showPercent val="0"/>
          <c:showBubbleSize val="0"/>
        </c:dLbls>
        <c:marker val="1"/>
        <c:smooth val="0"/>
        <c:axId val="96199040"/>
        <c:axId val="96201728"/>
      </c:lineChart>
      <c:lineChart>
        <c:grouping val="standard"/>
        <c:varyColors val="0"/>
        <c:ser>
          <c:idx val="4"/>
          <c:order val="2"/>
          <c:tx>
            <c:strRef>
              <c:f>'収入編(3)交付税'!$R$154</c:f>
              <c:strCache>
                <c:ptCount val="1"/>
                <c:pt idx="0">
                  <c:v>臨財債振替率（％）</c:v>
                </c:pt>
              </c:strCache>
            </c:strRef>
          </c:tx>
          <c:spPr>
            <a:ln>
              <a:solidFill>
                <a:schemeClr val="accent3"/>
              </a:solidFill>
            </a:ln>
          </c:spPr>
          <c:marker>
            <c:symbol val="circle"/>
            <c:size val="7"/>
            <c:spPr>
              <a:solidFill>
                <a:schemeClr val="accent3"/>
              </a:solidFill>
              <a:ln>
                <a:solidFill>
                  <a:schemeClr val="accent3"/>
                </a:solidFill>
              </a:ln>
            </c:spPr>
          </c:marker>
          <c:dLbls>
            <c:dLbl>
              <c:idx val="0"/>
              <c:layout>
                <c:manualLayout>
                  <c:x val="-4.7798742138364783E-2"/>
                  <c:y val="-4.5714285714285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EC3-4A74-8C90-DF379CD85EF3}"/>
                </c:ext>
              </c:extLst>
            </c:dLbl>
            <c:dLbl>
              <c:idx val="1"/>
              <c:layout>
                <c:manualLayout>
                  <c:x val="-4.0251572327044023E-2"/>
                  <c:y val="-4.5714285714285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EC3-4A74-8C90-DF379CD85EF3}"/>
                </c:ext>
              </c:extLst>
            </c:dLbl>
            <c:dLbl>
              <c:idx val="2"/>
              <c:layout>
                <c:manualLayout>
                  <c:x val="-4.7798742138364783E-2"/>
                  <c:y val="-4.5714285714285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EC3-4A74-8C90-DF379CD85EF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'収入編(3)交付税'!$S$154:$W$154</c:f>
              <c:numCache>
                <c:formatCode>#,##0.0_ ;[Red]\-#,##0.0\ </c:formatCode>
                <c:ptCount val="3"/>
                <c:pt idx="0">
                  <c:v>60.5</c:v>
                </c:pt>
                <c:pt idx="1">
                  <c:v>59.4</c:v>
                </c:pt>
                <c:pt idx="2">
                  <c:v>63.2</c:v>
                </c:pt>
              </c:numCache>
            </c:numRef>
          </c:val>
          <c:smooth val="0"/>
          <c:extLst>
            <c:ext xmlns:c16="http://schemas.microsoft.com/office/drawing/2014/chart" uri="{C3380CC4-5D6E-409C-BE32-E72D297353CC}">
              <c16:uniqueId val="{0000000A-CEC3-4A74-8C90-DF379CD85EF3}"/>
            </c:ext>
          </c:extLst>
        </c:ser>
        <c:dLbls>
          <c:showLegendKey val="0"/>
          <c:showVal val="1"/>
          <c:showCatName val="0"/>
          <c:showSerName val="0"/>
          <c:showPercent val="0"/>
          <c:showBubbleSize val="0"/>
        </c:dLbls>
        <c:marker val="1"/>
        <c:smooth val="0"/>
        <c:axId val="97663232"/>
        <c:axId val="97661696"/>
      </c:lineChart>
      <c:catAx>
        <c:axId val="96199040"/>
        <c:scaling>
          <c:orientation val="minMax"/>
        </c:scaling>
        <c:delete val="0"/>
        <c:axPos val="b"/>
        <c:numFmt formatCode="General" sourceLinked="0"/>
        <c:majorTickMark val="none"/>
        <c:minorTickMark val="none"/>
        <c:tickLblPos val="nextTo"/>
        <c:spPr>
          <a:ln w="19050">
            <a:solidFill>
              <a:sysClr val="windowText" lastClr="000000"/>
            </a:solidFill>
          </a:ln>
        </c:spPr>
        <c:crossAx val="96201728"/>
        <c:crosses val="autoZero"/>
        <c:auto val="1"/>
        <c:lblAlgn val="ctr"/>
        <c:lblOffset val="100"/>
        <c:noMultiLvlLbl val="0"/>
      </c:catAx>
      <c:valAx>
        <c:axId val="96201728"/>
        <c:scaling>
          <c:orientation val="minMax"/>
          <c:max val="100"/>
          <c:min val="0"/>
        </c:scaling>
        <c:delete val="0"/>
        <c:axPos val="l"/>
        <c:numFmt formatCode="#,##0_);[Red]\(#,##0\)" sourceLinked="1"/>
        <c:majorTickMark val="in"/>
        <c:minorTickMark val="none"/>
        <c:tickLblPos val="nextTo"/>
        <c:spPr>
          <a:ln w="19050">
            <a:solidFill>
              <a:schemeClr val="tx1"/>
            </a:solidFill>
          </a:ln>
        </c:spPr>
        <c:crossAx val="96199040"/>
        <c:crosses val="autoZero"/>
        <c:crossBetween val="between"/>
        <c:majorUnit val="20"/>
      </c:valAx>
      <c:valAx>
        <c:axId val="97661696"/>
        <c:scaling>
          <c:orientation val="minMax"/>
          <c:max val="70"/>
          <c:min val="0"/>
        </c:scaling>
        <c:delete val="0"/>
        <c:axPos val="r"/>
        <c:numFmt formatCode="#,##0.0_ ;[Red]\-#,##0.0\ " sourceLinked="1"/>
        <c:majorTickMark val="in"/>
        <c:minorTickMark val="none"/>
        <c:tickLblPos val="nextTo"/>
        <c:spPr>
          <a:ln w="19050">
            <a:solidFill>
              <a:schemeClr val="tx1"/>
            </a:solidFill>
          </a:ln>
        </c:spPr>
        <c:crossAx val="97663232"/>
        <c:crosses val="max"/>
        <c:crossBetween val="between"/>
        <c:majorUnit val="10"/>
      </c:valAx>
      <c:catAx>
        <c:axId val="97663232"/>
        <c:scaling>
          <c:orientation val="minMax"/>
        </c:scaling>
        <c:delete val="1"/>
        <c:axPos val="b"/>
        <c:majorTickMark val="out"/>
        <c:minorTickMark val="none"/>
        <c:tickLblPos val="nextTo"/>
        <c:crossAx val="97661696"/>
        <c:crosses val="autoZero"/>
        <c:auto val="1"/>
        <c:lblAlgn val="ctr"/>
        <c:lblOffset val="100"/>
        <c:noMultiLvlLbl val="0"/>
      </c:catAx>
    </c:plotArea>
    <c:legend>
      <c:legendPos val="b"/>
      <c:overlay val="0"/>
      <c:spPr>
        <a:ln>
          <a:solidFill>
            <a:sysClr val="windowText" lastClr="000000"/>
          </a:solidFill>
        </a:ln>
      </c:spPr>
    </c:legend>
    <c:plotVisOnly val="1"/>
    <c:dispBlanksAs val="gap"/>
    <c:showDLblsOverMax val="0"/>
  </c:chart>
  <c:spPr>
    <a:ln>
      <a:noFill/>
    </a:ln>
  </c:spPr>
  <c:printSettings>
    <c:headerFooter/>
    <c:pageMargins b="0.75000000000001443" l="0.70000000000000062" r="0.70000000000000062" t="0.75000000000001443"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71841526565941"/>
          <c:y val="0.17675200691837853"/>
          <c:w val="0.69191105859513413"/>
          <c:h val="0.62644480024728821"/>
        </c:manualLayout>
      </c:layout>
      <c:barChart>
        <c:barDir val="col"/>
        <c:grouping val="clustered"/>
        <c:varyColors val="0"/>
        <c:ser>
          <c:idx val="0"/>
          <c:order val="0"/>
          <c:tx>
            <c:strRef>
              <c:f>'収入編(4)市債'!$AP$57</c:f>
              <c:strCache>
                <c:ptCount val="1"/>
                <c:pt idx="0">
                  <c:v>市債現債額</c:v>
                </c:pt>
              </c:strCache>
            </c:strRef>
          </c:tx>
          <c:invertIfNegative val="0"/>
          <c:dLbls>
            <c:dLbl>
              <c:idx val="0"/>
              <c:layout>
                <c:manualLayout>
                  <c:x val="2.4493983378683784E-3"/>
                  <c:y val="2.05696816194709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B1-4949-B54B-AA93EA9473D8}"/>
                </c:ext>
              </c:extLst>
            </c:dLbl>
            <c:dLbl>
              <c:idx val="1"/>
              <c:layout>
                <c:manualLayout>
                  <c:x val="0"/>
                  <c:y val="9.76863555460252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B1-4949-B54B-AA93EA9473D8}"/>
                </c:ext>
              </c:extLst>
            </c:dLbl>
            <c:dLbl>
              <c:idx val="2"/>
              <c:layout>
                <c:manualLayout>
                  <c:x val="3.2778180331640246E-4"/>
                  <c:y val="6.77947114947981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B1-4949-B54B-AA93EA9473D8}"/>
                </c:ext>
              </c:extLst>
            </c:dLbl>
            <c:dLbl>
              <c:idx val="3"/>
              <c:layout>
                <c:manualLayout>
                  <c:x val="0"/>
                  <c:y val="1.5281757402101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B1-4949-B54B-AA93EA9473D8}"/>
                </c:ext>
              </c:extLst>
            </c:dLbl>
            <c:dLbl>
              <c:idx val="4"/>
              <c:layout>
                <c:manualLayout>
                  <c:x val="8.2581628592571965E-17"/>
                  <c:y val="1.13048149683044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B1-4949-B54B-AA93EA9473D8}"/>
                </c:ext>
              </c:extLst>
            </c:dLbl>
            <c:spPr>
              <a:noFill/>
              <a:ln>
                <a:noFill/>
              </a:ln>
              <a:effectLst/>
            </c:spPr>
            <c:txPr>
              <a:bodyPr/>
              <a:lstStyle/>
              <a:p>
                <a:pPr>
                  <a:defRPr sz="800" b="1">
                    <a:latin typeface="HG丸ｺﾞｼｯｸM-PRO" pitchFamily="50" charset="-128"/>
                    <a:ea typeface="HG丸ｺﾞｼｯｸM-PRO"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'収入編(4)市債'!$AT$59:$AV$59</c:f>
              <c:strCache>
                <c:ptCount val="3"/>
                <c:pt idx="0">
                  <c:v>27年度</c:v>
                </c:pt>
                <c:pt idx="1">
                  <c:v>28年度</c:v>
                </c:pt>
                <c:pt idx="2">
                  <c:v>29年度</c:v>
                </c:pt>
              </c:strCache>
            </c:strRef>
          </c:cat>
          <c:val>
            <c:numRef>
              <c:f>'収入編(4)市債'!$AT$57:$AV$57</c:f>
              <c:numCache>
                <c:formatCode>#,##0_);[Red]\(#,##0\)</c:formatCode>
                <c:ptCount val="3"/>
                <c:pt idx="0">
                  <c:v>2085</c:v>
                </c:pt>
                <c:pt idx="1">
                  <c:v>2040</c:v>
                </c:pt>
                <c:pt idx="2">
                  <c:v>1982</c:v>
                </c:pt>
              </c:numCache>
            </c:numRef>
          </c:val>
          <c:extLst>
            <c:ext xmlns:c16="http://schemas.microsoft.com/office/drawing/2014/chart" uri="{C3380CC4-5D6E-409C-BE32-E72D297353CC}">
              <c16:uniqueId val="{00000005-97B1-4949-B54B-AA93EA9473D8}"/>
            </c:ext>
          </c:extLst>
        </c:ser>
        <c:dLbls>
          <c:showLegendKey val="0"/>
          <c:showVal val="0"/>
          <c:showCatName val="0"/>
          <c:showSerName val="0"/>
          <c:showPercent val="0"/>
          <c:showBubbleSize val="0"/>
        </c:dLbls>
        <c:gapWidth val="150"/>
        <c:axId val="98097408"/>
        <c:axId val="99143680"/>
      </c:barChart>
      <c:lineChart>
        <c:grouping val="standard"/>
        <c:varyColors val="0"/>
        <c:ser>
          <c:idx val="3"/>
          <c:order val="1"/>
          <c:tx>
            <c:strRef>
              <c:f>'収入編(4)市債'!$AP$62</c:f>
              <c:strCache>
                <c:ptCount val="1"/>
                <c:pt idx="0">
                  <c:v>基金</c:v>
                </c:pt>
              </c:strCache>
            </c:strRef>
          </c:tx>
          <c:spPr>
            <a:ln>
              <a:solidFill>
                <a:srgbClr val="800080"/>
              </a:solidFill>
            </a:ln>
          </c:spPr>
          <c:marker>
            <c:symbol val="square"/>
            <c:size val="7"/>
            <c:spPr>
              <a:solidFill>
                <a:srgbClr val="800080"/>
              </a:solidFill>
              <a:ln>
                <a:solidFill>
                  <a:srgbClr val="800080"/>
                </a:solidFill>
              </a:ln>
            </c:spPr>
          </c:marker>
          <c:dLbls>
            <c:dLbl>
              <c:idx val="1"/>
              <c:layout>
                <c:manualLayout>
                  <c:x val="-3.8263671590281143E-2"/>
                  <c:y val="-4.0972138338738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B1-4949-B54B-AA93EA9473D8}"/>
                </c:ext>
              </c:extLst>
            </c:dLbl>
            <c:dLbl>
              <c:idx val="2"/>
              <c:layout>
                <c:manualLayout>
                  <c:x val="-4.0258381315862866E-2"/>
                  <c:y val="-4.65265284615456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B1-4949-B54B-AA93EA9473D8}"/>
                </c:ext>
              </c:extLst>
            </c:dLbl>
            <c:dLbl>
              <c:idx val="3"/>
              <c:layout>
                <c:manualLayout>
                  <c:x val="-3.1710954284894156E-2"/>
                  <c:y val="-4.65268402493054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B1-4949-B54B-AA93EA9473D8}"/>
                </c:ext>
              </c:extLst>
            </c:dLbl>
            <c:dLbl>
              <c:idx val="4"/>
              <c:layout>
                <c:manualLayout>
                  <c:x val="-3.1517291125196419E-2"/>
                  <c:y val="3.58683756793078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B1-4949-B54B-AA93EA9473D8}"/>
                </c:ext>
              </c:extLst>
            </c:dLbl>
            <c:spPr>
              <a:ln>
                <a:noFill/>
              </a:ln>
            </c:spPr>
            <c:txPr>
              <a:bodyPr/>
              <a:lstStyle/>
              <a:p>
                <a:pPr>
                  <a:defRPr sz="1000" b="1">
                    <a:latin typeface="+mn-ea"/>
                    <a:ea typeface="+mn-ea"/>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'収入編(4)市債'!$AQ$59:$AU$59</c:f>
              <c:strCache>
                <c:ptCount val="3"/>
                <c:pt idx="0">
                  <c:v>26年度</c:v>
                </c:pt>
                <c:pt idx="1">
                  <c:v>27年度</c:v>
                </c:pt>
                <c:pt idx="2">
                  <c:v>28年度</c:v>
                </c:pt>
              </c:strCache>
            </c:strRef>
          </c:cat>
          <c:val>
            <c:numRef>
              <c:f>'収入編(4)市債'!$AT$62:$AV$62</c:f>
              <c:numCache>
                <c:formatCode>#,##0_);[Red]\(#,##0\)</c:formatCode>
                <c:ptCount val="3"/>
                <c:pt idx="0">
                  <c:v>235</c:v>
                </c:pt>
                <c:pt idx="1">
                  <c:v>262</c:v>
                </c:pt>
                <c:pt idx="2">
                  <c:v>272</c:v>
                </c:pt>
              </c:numCache>
            </c:numRef>
          </c:val>
          <c:smooth val="0"/>
          <c:extLst>
            <c:ext xmlns:c16="http://schemas.microsoft.com/office/drawing/2014/chart" uri="{C3380CC4-5D6E-409C-BE32-E72D297353CC}">
              <c16:uniqueId val="{0000000A-97B1-4949-B54B-AA93EA9473D8}"/>
            </c:ext>
          </c:extLst>
        </c:ser>
        <c:ser>
          <c:idx val="1"/>
          <c:order val="2"/>
          <c:tx>
            <c:strRef>
              <c:f>'収入編(4)市債'!$AP$60</c:f>
              <c:strCache>
                <c:ptCount val="1"/>
                <c:pt idx="0">
                  <c:v>財政調整基金</c:v>
                </c:pt>
              </c:strCache>
            </c:strRef>
          </c:tx>
          <c:spPr>
            <a:ln>
              <a:solidFill>
                <a:schemeClr val="tx1"/>
              </a:solidFill>
              <a:prstDash val="sysDash"/>
            </a:ln>
          </c:spPr>
          <c:marker>
            <c:symbol val="circle"/>
            <c:size val="7"/>
            <c:spPr>
              <a:solidFill>
                <a:schemeClr val="tx1"/>
              </a:solidFill>
              <a:ln>
                <a:solidFill>
                  <a:schemeClr val="tx1"/>
                </a:solidFill>
              </a:ln>
            </c:spPr>
          </c:marker>
          <c:dLbls>
            <c:dLbl>
              <c:idx val="1"/>
              <c:layout>
                <c:manualLayout>
                  <c:x val="-3.3540493345685533E-2"/>
                  <c:y val="5.45366605093844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B1-4949-B54B-AA93EA9473D8}"/>
                </c:ext>
              </c:extLst>
            </c:dLbl>
            <c:dLbl>
              <c:idx val="2"/>
              <c:layout>
                <c:manualLayout>
                  <c:x val="-3.574974131794656E-2"/>
                  <c:y val="-4.2804810308591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B1-4949-B54B-AA93EA9473D8}"/>
                </c:ext>
              </c:extLst>
            </c:dLbl>
            <c:dLbl>
              <c:idx val="3"/>
              <c:layout>
                <c:manualLayout>
                  <c:x val="-3.2556776631014001E-2"/>
                  <c:y val="5.7135402322176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B1-4949-B54B-AA93EA9473D8}"/>
                </c:ext>
              </c:extLst>
            </c:dLbl>
            <c:dLbl>
              <c:idx val="4"/>
              <c:layout>
                <c:manualLayout>
                  <c:x val="-3.6830492912281694E-2"/>
                  <c:y val="3.8409134134212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B1-4949-B54B-AA93EA9473D8}"/>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'収入編(4)市債'!$AQ$59:$AU$59</c:f>
              <c:strCache>
                <c:ptCount val="3"/>
                <c:pt idx="0">
                  <c:v>26年度</c:v>
                </c:pt>
                <c:pt idx="1">
                  <c:v>27年度</c:v>
                </c:pt>
                <c:pt idx="2">
                  <c:v>28年度</c:v>
                </c:pt>
              </c:strCache>
            </c:strRef>
          </c:cat>
          <c:val>
            <c:numRef>
              <c:f>'収入編(4)市債'!$AT$60:$AV$60</c:f>
              <c:numCache>
                <c:formatCode>#,##0_);[Red]\(#,##0\)</c:formatCode>
                <c:ptCount val="3"/>
                <c:pt idx="0">
                  <c:v>103</c:v>
                </c:pt>
                <c:pt idx="1">
                  <c:v>124</c:v>
                </c:pt>
                <c:pt idx="2">
                  <c:v>114</c:v>
                </c:pt>
              </c:numCache>
            </c:numRef>
          </c:val>
          <c:smooth val="0"/>
          <c:extLst>
            <c:ext xmlns:c16="http://schemas.microsoft.com/office/drawing/2014/chart" uri="{C3380CC4-5D6E-409C-BE32-E72D297353CC}">
              <c16:uniqueId val="{0000000F-97B1-4949-B54B-AA93EA9473D8}"/>
            </c:ext>
          </c:extLst>
        </c:ser>
        <c:dLbls>
          <c:showLegendKey val="0"/>
          <c:showVal val="0"/>
          <c:showCatName val="0"/>
          <c:showSerName val="0"/>
          <c:showPercent val="0"/>
          <c:showBubbleSize val="0"/>
        </c:dLbls>
        <c:marker val="1"/>
        <c:smooth val="0"/>
        <c:axId val="99147776"/>
        <c:axId val="99145600"/>
      </c:lineChart>
      <c:catAx>
        <c:axId val="98097408"/>
        <c:scaling>
          <c:orientation val="minMax"/>
        </c:scaling>
        <c:delete val="0"/>
        <c:axPos val="b"/>
        <c:numFmt formatCode="General" sourceLinked="0"/>
        <c:majorTickMark val="none"/>
        <c:minorTickMark val="none"/>
        <c:tickLblPos val="nextTo"/>
        <c:spPr>
          <a:ln w="19050">
            <a:solidFill>
              <a:sysClr val="windowText" lastClr="000000"/>
            </a:solidFill>
          </a:ln>
        </c:spPr>
        <c:crossAx val="99143680"/>
        <c:crosses val="autoZero"/>
        <c:auto val="1"/>
        <c:lblAlgn val="ctr"/>
        <c:lblOffset val="100"/>
        <c:noMultiLvlLbl val="0"/>
      </c:catAx>
      <c:valAx>
        <c:axId val="99143680"/>
        <c:scaling>
          <c:orientation val="minMax"/>
          <c:max val="2200"/>
          <c:min val="1950"/>
        </c:scaling>
        <c:delete val="0"/>
        <c:axPos val="l"/>
        <c:title>
          <c:tx>
            <c:rich>
              <a:bodyPr rot="0" vert="wordArtVertRtl"/>
              <a:lstStyle/>
              <a:p>
                <a:pPr>
                  <a:defRPr b="0"/>
                </a:pPr>
                <a:r>
                  <a:rPr lang="ja-JP" altLang="en-US" sz="1200" b="0"/>
                  <a:t>市債現債額（億円）</a:t>
                </a:r>
              </a:p>
            </c:rich>
          </c:tx>
          <c:layout>
            <c:manualLayout>
              <c:xMode val="edge"/>
              <c:yMode val="edge"/>
              <c:x val="2.2686685638498499E-2"/>
              <c:y val="0.24742996132313388"/>
            </c:manualLayout>
          </c:layout>
          <c:overlay val="0"/>
        </c:title>
        <c:numFmt formatCode="#,##0_);[Red]\(#,##0\)" sourceLinked="1"/>
        <c:majorTickMark val="in"/>
        <c:minorTickMark val="none"/>
        <c:tickLblPos val="nextTo"/>
        <c:spPr>
          <a:ln w="19050">
            <a:solidFill>
              <a:schemeClr val="tx1"/>
            </a:solidFill>
          </a:ln>
        </c:spPr>
        <c:crossAx val="98097408"/>
        <c:crosses val="autoZero"/>
        <c:crossBetween val="between"/>
      </c:valAx>
      <c:valAx>
        <c:axId val="99145600"/>
        <c:scaling>
          <c:orientation val="minMax"/>
          <c:max val="280"/>
          <c:min val="80"/>
        </c:scaling>
        <c:delete val="0"/>
        <c:axPos val="r"/>
        <c:title>
          <c:tx>
            <c:rich>
              <a:bodyPr rot="0" vert="wordArtVertRtl"/>
              <a:lstStyle/>
              <a:p>
                <a:pPr>
                  <a:defRPr b="0"/>
                </a:pPr>
                <a:r>
                  <a:rPr lang="ja-JP" altLang="en-US" sz="1200" b="0"/>
                  <a:t>基金現在高（億円）</a:t>
                </a:r>
              </a:p>
            </c:rich>
          </c:tx>
          <c:layout>
            <c:manualLayout>
              <c:xMode val="edge"/>
              <c:yMode val="edge"/>
              <c:x val="0.91333888910507766"/>
              <c:y val="0.24153439203867813"/>
            </c:manualLayout>
          </c:layout>
          <c:overlay val="0"/>
        </c:title>
        <c:numFmt formatCode="#,##0_);[Red]\(#,##0\)" sourceLinked="1"/>
        <c:majorTickMark val="in"/>
        <c:minorTickMark val="none"/>
        <c:tickLblPos val="nextTo"/>
        <c:spPr>
          <a:ln w="19050">
            <a:solidFill>
              <a:sysClr val="windowText" lastClr="000000"/>
            </a:solidFill>
          </a:ln>
        </c:spPr>
        <c:crossAx val="99147776"/>
        <c:crosses val="max"/>
        <c:crossBetween val="between"/>
      </c:valAx>
      <c:catAx>
        <c:axId val="99147776"/>
        <c:scaling>
          <c:orientation val="minMax"/>
        </c:scaling>
        <c:delete val="1"/>
        <c:axPos val="b"/>
        <c:numFmt formatCode="General" sourceLinked="1"/>
        <c:majorTickMark val="out"/>
        <c:minorTickMark val="none"/>
        <c:tickLblPos val="none"/>
        <c:crossAx val="99145600"/>
        <c:crosses val="autoZero"/>
        <c:auto val="1"/>
        <c:lblAlgn val="ctr"/>
        <c:lblOffset val="100"/>
        <c:noMultiLvlLbl val="0"/>
      </c:catAx>
    </c:plotArea>
    <c:legend>
      <c:legendPos val="b"/>
      <c:legendEntry>
        <c:idx val="0"/>
        <c:txPr>
          <a:bodyPr/>
          <a:lstStyle/>
          <a:p>
            <a:pPr>
              <a:defRPr sz="1000"/>
            </a:pPr>
            <a:endParaRPr lang="ja-JP"/>
          </a:p>
        </c:txPr>
      </c:legendEntry>
      <c:legendEntry>
        <c:idx val="1"/>
        <c:txPr>
          <a:bodyPr/>
          <a:lstStyle/>
          <a:p>
            <a:pPr>
              <a:defRPr sz="1000"/>
            </a:pPr>
            <a:endParaRPr lang="ja-JP"/>
          </a:p>
        </c:txPr>
      </c:legendEntry>
      <c:legendEntry>
        <c:idx val="2"/>
        <c:txPr>
          <a:bodyPr/>
          <a:lstStyle/>
          <a:p>
            <a:pPr>
              <a:defRPr sz="1000"/>
            </a:pPr>
            <a:endParaRPr lang="ja-JP"/>
          </a:p>
        </c:txPr>
      </c:legendEntry>
      <c:layout>
        <c:manualLayout>
          <c:xMode val="edge"/>
          <c:yMode val="edge"/>
          <c:x val="0.1328025316284602"/>
          <c:y val="0.89833005788359765"/>
          <c:w val="0.72835711698082461"/>
          <c:h val="7.2028106904662381E-2"/>
        </c:manualLayout>
      </c:layout>
      <c:overlay val="0"/>
      <c:spPr>
        <a:ln>
          <a:solidFill>
            <a:schemeClr val="tx1">
              <a:lumMod val="75000"/>
              <a:lumOff val="25000"/>
            </a:schemeClr>
          </a:solidFill>
        </a:ln>
      </c:spPr>
      <c:txPr>
        <a:bodyPr/>
        <a:lstStyle/>
        <a:p>
          <a:pPr>
            <a:defRPr sz="1200"/>
          </a:pPr>
          <a:endParaRPr lang="ja-JP"/>
        </a:p>
      </c:txPr>
    </c:legend>
    <c:plotVisOnly val="1"/>
    <c:dispBlanksAs val="gap"/>
    <c:showDLblsOverMax val="0"/>
  </c:chart>
  <c:spPr>
    <a:noFill/>
    <a:ln>
      <a:noFill/>
    </a:ln>
  </c:spPr>
  <c:printSettings>
    <c:headerFooter/>
    <c:pageMargins b="0.75000000000001044" l="0.70000000000000062" r="0.70000000000000062" t="0.75000000000001044"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11680878198691"/>
          <c:y val="2.9332907417892812E-2"/>
          <c:w val="0.67591670373179569"/>
          <c:h val="0.87046392486124047"/>
        </c:manualLayout>
      </c:layout>
      <c:barChart>
        <c:barDir val="col"/>
        <c:grouping val="stacked"/>
        <c:varyColors val="0"/>
        <c:ser>
          <c:idx val="0"/>
          <c:order val="0"/>
          <c:tx>
            <c:strRef>
              <c:f>'収入編(4)市債'!$L$5</c:f>
              <c:strCache>
                <c:ptCount val="1"/>
              </c:strCache>
            </c:strRef>
          </c:tx>
          <c:spPr>
            <a:ln w="3175">
              <a:solidFill>
                <a:sysClr val="windowText" lastClr="000000"/>
              </a:solidFill>
            </a:ln>
          </c:spPr>
          <c:invertIfNegative val="0"/>
          <c:dLbls>
            <c:dLbl>
              <c:idx val="0"/>
              <c:layout>
                <c:manualLayout>
                  <c:x val="6.1912601715614114E-2"/>
                  <c:y val="-2.152341357713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39-4D0D-ABB3-1977B0BDB1A1}"/>
                </c:ext>
              </c:extLst>
            </c:dLbl>
            <c:dLbl>
              <c:idx val="1"/>
              <c:layout>
                <c:manualLayout>
                  <c:x val="5.0710068735701434E-2"/>
                  <c:y val="-2.43360474733054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39-4D0D-ABB3-1977B0BDB1A1}"/>
                </c:ext>
              </c:extLst>
            </c:dLbl>
            <c:dLbl>
              <c:idx val="2"/>
              <c:layout>
                <c:manualLayout>
                  <c:x val="5.2738471485129924E-2"/>
                  <c:y val="-1.4601628483983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39-4D0D-ABB3-1977B0BDB1A1}"/>
                </c:ext>
              </c:extLst>
            </c:dLbl>
            <c:dLbl>
              <c:idx val="3"/>
              <c:layout>
                <c:manualLayout>
                  <c:x val="-4.8681665986273312E-2"/>
                  <c:y val="-1.9468837978644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39-4D0D-ABB3-1977B0BDB1A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'収入編(4)市債'!$O$4:$Q$4</c:f>
              <c:strCache>
                <c:ptCount val="3"/>
                <c:pt idx="0">
                  <c:v>27年度</c:v>
                </c:pt>
                <c:pt idx="1">
                  <c:v>28年度</c:v>
                </c:pt>
                <c:pt idx="2">
                  <c:v>29年度</c:v>
                </c:pt>
              </c:strCache>
            </c:strRef>
          </c:cat>
          <c:val>
            <c:numRef>
              <c:f>'収入編(4)市債'!$O$5:$Q$5</c:f>
              <c:numCache>
                <c:formatCode>#,##0_);[Red]\(#,##0\)</c:formatCode>
                <c:ptCount val="3"/>
              </c:numCache>
            </c:numRef>
          </c:val>
          <c:extLst>
            <c:ext xmlns:c16="http://schemas.microsoft.com/office/drawing/2014/chart" uri="{C3380CC4-5D6E-409C-BE32-E72D297353CC}">
              <c16:uniqueId val="{00000004-2B39-4D0D-ABB3-1977B0BDB1A1}"/>
            </c:ext>
          </c:extLst>
        </c:ser>
        <c:ser>
          <c:idx val="1"/>
          <c:order val="1"/>
          <c:tx>
            <c:strRef>
              <c:f>'収入編(4)市債'!$L$6</c:f>
              <c:strCache>
                <c:ptCount val="1"/>
                <c:pt idx="0">
                  <c:v>民生債</c:v>
                </c:pt>
              </c:strCache>
            </c:strRef>
          </c:tx>
          <c:spPr>
            <a:ln w="3175">
              <a:solidFill>
                <a:sysClr val="windowText" lastClr="000000"/>
              </a:solidFill>
            </a:ln>
          </c:spPr>
          <c:invertIfNegative val="0"/>
          <c:dLbls>
            <c:dLbl>
              <c:idx val="0"/>
              <c:layout>
                <c:manualLayout>
                  <c:x val="-7.4241179329896559E-2"/>
                  <c:y val="-1.8590546954447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39-4D0D-ABB3-1977B0BDB1A1}"/>
                </c:ext>
              </c:extLst>
            </c:dLbl>
            <c:dLbl>
              <c:idx val="1"/>
              <c:layout>
                <c:manualLayout>
                  <c:x val="-7.7588474333424098E-2"/>
                  <c:y val="-2.9796154419156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39-4D0D-ABB3-1977B0BDB1A1}"/>
                </c:ext>
              </c:extLst>
            </c:dLbl>
            <c:dLbl>
              <c:idx val="2"/>
              <c:layout>
                <c:manualLayout>
                  <c:x val="-7.4516607406178534E-2"/>
                  <c:y val="-2.6941276159127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39-4D0D-ABB3-1977B0BDB1A1}"/>
                </c:ext>
              </c:extLst>
            </c:dLbl>
            <c:dLbl>
              <c:idx val="3"/>
              <c:layout>
                <c:manualLayout>
                  <c:x val="-5.1405156040072286E-2"/>
                  <c:y val="-3.30755628525373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B39-4D0D-ABB3-1977B0BDB1A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'収入編(4)市債'!$O$4:$Q$4</c:f>
              <c:strCache>
                <c:ptCount val="3"/>
                <c:pt idx="0">
                  <c:v>27年度</c:v>
                </c:pt>
                <c:pt idx="1">
                  <c:v>28年度</c:v>
                </c:pt>
                <c:pt idx="2">
                  <c:v>29年度</c:v>
                </c:pt>
              </c:strCache>
            </c:strRef>
          </c:cat>
          <c:val>
            <c:numRef>
              <c:f>'収入編(4)市債'!$O$6:$Q$6</c:f>
              <c:numCache>
                <c:formatCode>#,##0_);[Red]\(#,##0\)</c:formatCode>
                <c:ptCount val="3"/>
                <c:pt idx="0">
                  <c:v>2</c:v>
                </c:pt>
                <c:pt idx="1">
                  <c:v>3</c:v>
                </c:pt>
                <c:pt idx="2">
                  <c:v>5</c:v>
                </c:pt>
              </c:numCache>
            </c:numRef>
          </c:val>
          <c:extLst>
            <c:ext xmlns:c16="http://schemas.microsoft.com/office/drawing/2014/chart" uri="{C3380CC4-5D6E-409C-BE32-E72D297353CC}">
              <c16:uniqueId val="{00000009-2B39-4D0D-ABB3-1977B0BDB1A1}"/>
            </c:ext>
          </c:extLst>
        </c:ser>
        <c:ser>
          <c:idx val="2"/>
          <c:order val="2"/>
          <c:tx>
            <c:strRef>
              <c:f>'収入編(4)市債'!$L$7</c:f>
              <c:strCache>
                <c:ptCount val="1"/>
                <c:pt idx="0">
                  <c:v>衛生債</c:v>
                </c:pt>
              </c:strCache>
            </c:strRef>
          </c:tx>
          <c:spPr>
            <a:ln w="3175">
              <a:solidFill>
                <a:sysClr val="windowText" lastClr="000000"/>
              </a:solidFill>
            </a:ln>
          </c:spPr>
          <c:invertIfNegative val="0"/>
          <c:dLbls>
            <c:dLbl>
              <c:idx val="0"/>
              <c:layout>
                <c:manualLayout>
                  <c:x val="-6.9927317735872213E-2"/>
                  <c:y val="-7.1458821525872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B39-4D0D-ABB3-1977B0BDB1A1}"/>
                </c:ext>
              </c:extLst>
            </c:dLbl>
            <c:dLbl>
              <c:idx val="1"/>
              <c:layout>
                <c:manualLayout>
                  <c:x val="-7.3799725916222539E-2"/>
                  <c:y val="-6.893234747946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B39-4D0D-ABB3-1977B0BDB1A1}"/>
                </c:ext>
              </c:extLst>
            </c:dLbl>
            <c:dLbl>
              <c:idx val="2"/>
              <c:layout>
                <c:manualLayout>
                  <c:x val="-7.2881297834518396E-2"/>
                  <c:y val="-6.6519514552812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B39-4D0D-ABB3-1977B0BDB1A1}"/>
                </c:ext>
              </c:extLst>
            </c:dLbl>
            <c:dLbl>
              <c:idx val="3"/>
              <c:layout>
                <c:manualLayout>
                  <c:x val="-4.4624860487417067E-2"/>
                  <c:y val="-5.84065139359329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B39-4D0D-ABB3-1977B0BDB1A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'収入編(4)市債'!$O$4:$Q$4</c:f>
              <c:strCache>
                <c:ptCount val="3"/>
                <c:pt idx="0">
                  <c:v>27年度</c:v>
                </c:pt>
                <c:pt idx="1">
                  <c:v>28年度</c:v>
                </c:pt>
                <c:pt idx="2">
                  <c:v>29年度</c:v>
                </c:pt>
              </c:strCache>
            </c:strRef>
          </c:cat>
          <c:val>
            <c:numRef>
              <c:f>'収入編(4)市債'!$O$7:$Q$7</c:f>
              <c:numCache>
                <c:formatCode>#,##0_);[Red]\(#,##0\)</c:formatCode>
                <c:ptCount val="3"/>
                <c:pt idx="0">
                  <c:v>1</c:v>
                </c:pt>
                <c:pt idx="1">
                  <c:v>4</c:v>
                </c:pt>
                <c:pt idx="2">
                  <c:v>5</c:v>
                </c:pt>
              </c:numCache>
            </c:numRef>
          </c:val>
          <c:extLst>
            <c:ext xmlns:c16="http://schemas.microsoft.com/office/drawing/2014/chart" uri="{C3380CC4-5D6E-409C-BE32-E72D297353CC}">
              <c16:uniqueId val="{0000000E-2B39-4D0D-ABB3-1977B0BDB1A1}"/>
            </c:ext>
          </c:extLst>
        </c:ser>
        <c:ser>
          <c:idx val="3"/>
          <c:order val="3"/>
          <c:tx>
            <c:strRef>
              <c:f>'収入編(4)市債'!$L$8</c:f>
              <c:strCache>
                <c:ptCount val="1"/>
                <c:pt idx="0">
                  <c:v>土木債</c:v>
                </c:pt>
              </c:strCache>
            </c:strRef>
          </c:tx>
          <c:spPr>
            <a:ln w="3175">
              <a:solidFill>
                <a:sysClr val="windowText" lastClr="000000"/>
              </a:solidFill>
            </a:ln>
          </c:spPr>
          <c:invertIfNegative val="0"/>
          <c:dLbls>
            <c:dLbl>
              <c:idx val="3"/>
              <c:tx>
                <c:rich>
                  <a:bodyPr/>
                  <a:lstStyle/>
                  <a:p>
                    <a:r>
                      <a:rPr lang="en-US" altLang="en-US"/>
                      <a:t>4</a:t>
                    </a:r>
                    <a:r>
                      <a:rPr lang="en-US" altLang="ja-JP"/>
                      <a:t>1</a:t>
                    </a:r>
                    <a:endParaRPr lang="en-US"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B39-4D0D-ABB3-1977B0BDB1A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'収入編(4)市債'!$O$4:$Q$4</c:f>
              <c:strCache>
                <c:ptCount val="3"/>
                <c:pt idx="0">
                  <c:v>27年度</c:v>
                </c:pt>
                <c:pt idx="1">
                  <c:v>28年度</c:v>
                </c:pt>
                <c:pt idx="2">
                  <c:v>29年度</c:v>
                </c:pt>
              </c:strCache>
            </c:strRef>
          </c:cat>
          <c:val>
            <c:numRef>
              <c:f>'収入編(4)市債'!$O$8:$Q$8</c:f>
              <c:numCache>
                <c:formatCode>#,##0_);[Red]\(#,##0\)</c:formatCode>
                <c:ptCount val="3"/>
                <c:pt idx="0">
                  <c:v>32</c:v>
                </c:pt>
                <c:pt idx="1">
                  <c:v>42</c:v>
                </c:pt>
                <c:pt idx="2">
                  <c:v>26</c:v>
                </c:pt>
              </c:numCache>
            </c:numRef>
          </c:val>
          <c:extLst>
            <c:ext xmlns:c16="http://schemas.microsoft.com/office/drawing/2014/chart" uri="{C3380CC4-5D6E-409C-BE32-E72D297353CC}">
              <c16:uniqueId val="{00000010-2B39-4D0D-ABB3-1977B0BDB1A1}"/>
            </c:ext>
          </c:extLst>
        </c:ser>
        <c:ser>
          <c:idx val="4"/>
          <c:order val="4"/>
          <c:tx>
            <c:strRef>
              <c:f>'収入編(4)市債'!$L$9</c:f>
              <c:strCache>
                <c:ptCount val="1"/>
                <c:pt idx="0">
                  <c:v>教育債</c:v>
                </c:pt>
              </c:strCache>
            </c:strRef>
          </c:tx>
          <c:spPr>
            <a:ln w="3175">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'収入編(4)市債'!$O$4:$Q$4</c:f>
              <c:strCache>
                <c:ptCount val="3"/>
                <c:pt idx="0">
                  <c:v>27年度</c:v>
                </c:pt>
                <c:pt idx="1">
                  <c:v>28年度</c:v>
                </c:pt>
                <c:pt idx="2">
                  <c:v>29年度</c:v>
                </c:pt>
              </c:strCache>
            </c:strRef>
          </c:cat>
          <c:val>
            <c:numRef>
              <c:f>'収入編(4)市債'!$O$9:$Q$9</c:f>
              <c:numCache>
                <c:formatCode>#,##0_);[Red]\(#,##0\)</c:formatCode>
                <c:ptCount val="3"/>
                <c:pt idx="0">
                  <c:v>21</c:v>
                </c:pt>
                <c:pt idx="1">
                  <c:v>14</c:v>
                </c:pt>
                <c:pt idx="2">
                  <c:v>15</c:v>
                </c:pt>
              </c:numCache>
            </c:numRef>
          </c:val>
          <c:extLst>
            <c:ext xmlns:c16="http://schemas.microsoft.com/office/drawing/2014/chart" uri="{C3380CC4-5D6E-409C-BE32-E72D297353CC}">
              <c16:uniqueId val="{00000011-2B39-4D0D-ABB3-1977B0BDB1A1}"/>
            </c:ext>
          </c:extLst>
        </c:ser>
        <c:ser>
          <c:idx val="5"/>
          <c:order val="5"/>
          <c:tx>
            <c:strRef>
              <c:f>'収入編(4)市債'!$L$10</c:f>
              <c:strCache>
                <c:ptCount val="1"/>
                <c:pt idx="0">
                  <c:v>その他</c:v>
                </c:pt>
              </c:strCache>
            </c:strRef>
          </c:tx>
          <c:spPr>
            <a:ln w="3175">
              <a:solidFill>
                <a:sysClr val="windowText" lastClr="000000"/>
              </a:solidFill>
            </a:ln>
          </c:spPr>
          <c:invertIfNegative val="0"/>
          <c:dLbls>
            <c:dLbl>
              <c:idx val="0"/>
              <c:layout>
                <c:manualLayout>
                  <c:x val="0"/>
                  <c:y val="-9.63647717710402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B39-4D0D-ABB3-1977B0BDB1A1}"/>
                </c:ext>
              </c:extLst>
            </c:dLbl>
            <c:dLbl>
              <c:idx val="2"/>
              <c:layout>
                <c:manualLayout>
                  <c:x val="7.4529524245037446E-17"/>
                  <c:y val="-9.6364771771040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B39-4D0D-ABB3-1977B0BDB1A1}"/>
                </c:ext>
              </c:extLst>
            </c:dLbl>
            <c:dLbl>
              <c:idx val="3"/>
              <c:layout>
                <c:manualLayout>
                  <c:x val="0"/>
                  <c:y val="-4.8182385885520334E-3"/>
                </c:manualLayout>
              </c:layout>
              <c:tx>
                <c:rich>
                  <a:bodyPr/>
                  <a:lstStyle/>
                  <a:p>
                    <a:r>
                      <a:rPr lang="en-US" altLang="ja-JP"/>
                      <a:t>6</a:t>
                    </a:r>
                    <a:endParaRPr lang="en-US"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B39-4D0D-ABB3-1977B0BDB1A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'収入編(4)市債'!$O$4:$Q$4</c:f>
              <c:strCache>
                <c:ptCount val="3"/>
                <c:pt idx="0">
                  <c:v>27年度</c:v>
                </c:pt>
                <c:pt idx="1">
                  <c:v>28年度</c:v>
                </c:pt>
                <c:pt idx="2">
                  <c:v>29年度</c:v>
                </c:pt>
              </c:strCache>
            </c:strRef>
          </c:cat>
          <c:val>
            <c:numRef>
              <c:f>'収入編(4)市債'!$O$10:$Q$10</c:f>
              <c:numCache>
                <c:formatCode>#,##0_);[Red]\(#,##0\)</c:formatCode>
                <c:ptCount val="3"/>
                <c:pt idx="0">
                  <c:v>4</c:v>
                </c:pt>
                <c:pt idx="1">
                  <c:v>5</c:v>
                </c:pt>
                <c:pt idx="2">
                  <c:v>3</c:v>
                </c:pt>
              </c:numCache>
            </c:numRef>
          </c:val>
          <c:extLst>
            <c:ext xmlns:c16="http://schemas.microsoft.com/office/drawing/2014/chart" uri="{C3380CC4-5D6E-409C-BE32-E72D297353CC}">
              <c16:uniqueId val="{00000015-2B39-4D0D-ABB3-1977B0BDB1A1}"/>
            </c:ext>
          </c:extLst>
        </c:ser>
        <c:ser>
          <c:idx val="6"/>
          <c:order val="6"/>
          <c:tx>
            <c:strRef>
              <c:f>'収入編(4)市債'!$L$11</c:f>
              <c:strCache>
                <c:ptCount val="1"/>
                <c:pt idx="0">
                  <c:v>臨時財政対策債</c:v>
                </c:pt>
              </c:strCache>
            </c:strRef>
          </c:tx>
          <c:spPr>
            <a:ln w="3175">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'収入編(4)市債'!$O$4:$Q$4</c:f>
              <c:strCache>
                <c:ptCount val="3"/>
                <c:pt idx="0">
                  <c:v>27年度</c:v>
                </c:pt>
                <c:pt idx="1">
                  <c:v>28年度</c:v>
                </c:pt>
                <c:pt idx="2">
                  <c:v>29年度</c:v>
                </c:pt>
              </c:strCache>
            </c:strRef>
          </c:cat>
          <c:val>
            <c:numRef>
              <c:f>'収入編(4)市債'!$O$11:$Q$11</c:f>
              <c:numCache>
                <c:formatCode>#,##0_);[Red]\(#,##0\)</c:formatCode>
                <c:ptCount val="3"/>
                <c:pt idx="0">
                  <c:v>51</c:v>
                </c:pt>
                <c:pt idx="1">
                  <c:v>51</c:v>
                </c:pt>
                <c:pt idx="2">
                  <c:v>49</c:v>
                </c:pt>
              </c:numCache>
            </c:numRef>
          </c:val>
          <c:extLst>
            <c:ext xmlns:c16="http://schemas.microsoft.com/office/drawing/2014/chart" uri="{C3380CC4-5D6E-409C-BE32-E72D297353CC}">
              <c16:uniqueId val="{00000016-2B39-4D0D-ABB3-1977B0BDB1A1}"/>
            </c:ext>
          </c:extLst>
        </c:ser>
        <c:dLbls>
          <c:showLegendKey val="0"/>
          <c:showVal val="0"/>
          <c:showCatName val="0"/>
          <c:showSerName val="0"/>
          <c:showPercent val="0"/>
          <c:showBubbleSize val="0"/>
        </c:dLbls>
        <c:gapWidth val="261"/>
        <c:overlap val="100"/>
        <c:axId val="114704768"/>
        <c:axId val="114706304"/>
      </c:barChart>
      <c:catAx>
        <c:axId val="114704768"/>
        <c:scaling>
          <c:orientation val="minMax"/>
        </c:scaling>
        <c:delete val="0"/>
        <c:axPos val="b"/>
        <c:numFmt formatCode="General" sourceLinked="0"/>
        <c:majorTickMark val="none"/>
        <c:minorTickMark val="none"/>
        <c:tickLblPos val="nextTo"/>
        <c:spPr>
          <a:ln w="19050">
            <a:solidFill>
              <a:sysClr val="windowText" lastClr="000000"/>
            </a:solidFill>
          </a:ln>
        </c:spPr>
        <c:crossAx val="114706304"/>
        <c:crosses val="autoZero"/>
        <c:auto val="1"/>
        <c:lblAlgn val="ctr"/>
        <c:lblOffset val="100"/>
        <c:noMultiLvlLbl val="0"/>
      </c:catAx>
      <c:valAx>
        <c:axId val="114706304"/>
        <c:scaling>
          <c:orientation val="minMax"/>
          <c:max val="150"/>
          <c:min val="0"/>
        </c:scaling>
        <c:delete val="0"/>
        <c:axPos val="l"/>
        <c:title>
          <c:tx>
            <c:rich>
              <a:bodyPr rot="0" vert="wordArtVertRtl"/>
              <a:lstStyle/>
              <a:p>
                <a:pPr>
                  <a:defRPr/>
                </a:pPr>
                <a:r>
                  <a:rPr lang="ja-JP" altLang="en-US" sz="1200"/>
                  <a:t>借入額（億円）</a:t>
                </a:r>
              </a:p>
            </c:rich>
          </c:tx>
          <c:layout>
            <c:manualLayout>
              <c:xMode val="edge"/>
              <c:yMode val="edge"/>
              <c:x val="4.9938687228555934E-2"/>
              <c:y val="0.23804737255386396"/>
            </c:manualLayout>
          </c:layout>
          <c:overlay val="0"/>
        </c:title>
        <c:numFmt formatCode="#,##0_);[Red]\(#,##0\)" sourceLinked="1"/>
        <c:majorTickMark val="in"/>
        <c:minorTickMark val="none"/>
        <c:tickLblPos val="nextTo"/>
        <c:spPr>
          <a:ln w="19050">
            <a:solidFill>
              <a:sysClr val="windowText" lastClr="000000"/>
            </a:solidFill>
          </a:ln>
        </c:spPr>
        <c:crossAx val="114704768"/>
        <c:crosses val="autoZero"/>
        <c:crossBetween val="between"/>
        <c:majorUnit val="20"/>
      </c:valAx>
      <c:spPr>
        <a:noFill/>
        <a:ln>
          <a:noFill/>
        </a:ln>
      </c:spPr>
    </c:plotArea>
    <c:plotVisOnly val="1"/>
    <c:dispBlanksAs val="gap"/>
    <c:showDLblsOverMax val="0"/>
  </c:chart>
  <c:spPr>
    <a:ln>
      <a:noFill/>
    </a:ln>
  </c:spPr>
  <c:printSettings>
    <c:headerFooter/>
    <c:pageMargins b="0.74803149606299779" l="0.70866141732284105" r="0.70866141732284105" t="0.74803149606299779"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89969188634613"/>
          <c:y val="2.4785014643135275E-2"/>
          <c:w val="0.71575955067474195"/>
          <c:h val="0.70410844018946972"/>
        </c:manualLayout>
      </c:layout>
      <c:barChart>
        <c:barDir val="col"/>
        <c:grouping val="clustered"/>
        <c:varyColors val="0"/>
        <c:ser>
          <c:idx val="14"/>
          <c:order val="1"/>
          <c:tx>
            <c:v>市税決算額</c:v>
          </c:tx>
          <c:spPr>
            <a:solidFill>
              <a:schemeClr val="accent3">
                <a:lumMod val="60000"/>
                <a:lumOff val="40000"/>
              </a:schemeClr>
            </a:solidFill>
          </c:spPr>
          <c:invertIfNegative val="0"/>
          <c:dLbls>
            <c:spPr>
              <a:noFill/>
              <a:ln>
                <a:noFill/>
              </a:ln>
              <a:effectLst/>
            </c:spPr>
            <c:txPr>
              <a:bodyPr/>
              <a:lstStyle/>
              <a:p>
                <a:pPr>
                  <a:defRPr sz="1200" b="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88369903337</c:v>
              </c:pt>
              <c:pt idx="1">
                <c:v>88516531016</c:v>
              </c:pt>
              <c:pt idx="2">
                <c:v>90215866731</c:v>
              </c:pt>
              <c:pt idx="3">
                <c:v>90416743928</c:v>
              </c:pt>
              <c:pt idx="4">
                <c:v>89167574802</c:v>
              </c:pt>
            </c:numLit>
          </c:val>
          <c:extLst>
            <c:ext xmlns:c16="http://schemas.microsoft.com/office/drawing/2014/chart" uri="{C3380CC4-5D6E-409C-BE32-E72D297353CC}">
              <c16:uniqueId val="{00000000-24E9-432C-A40E-20E4A360A711}"/>
            </c:ext>
          </c:extLst>
        </c:ser>
        <c:dLbls>
          <c:showLegendKey val="0"/>
          <c:showVal val="0"/>
          <c:showCatName val="0"/>
          <c:showSerName val="0"/>
          <c:showPercent val="0"/>
          <c:showBubbleSize val="0"/>
        </c:dLbls>
        <c:gapWidth val="150"/>
        <c:axId val="116243072"/>
        <c:axId val="116920704"/>
      </c:barChart>
      <c:lineChart>
        <c:grouping val="standard"/>
        <c:varyColors val="0"/>
        <c:ser>
          <c:idx val="5"/>
          <c:order val="0"/>
          <c:tx>
            <c:v>法人市民税</c:v>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6474401276</c:v>
              </c:pt>
              <c:pt idx="1">
                <c:v>6194953780</c:v>
              </c:pt>
              <c:pt idx="2">
                <c:v>7059119909</c:v>
              </c:pt>
              <c:pt idx="3">
                <c:v>7197035935</c:v>
              </c:pt>
              <c:pt idx="4">
                <c:v>5400241099</c:v>
              </c:pt>
            </c:numLit>
          </c:val>
          <c:smooth val="0"/>
          <c:extLst>
            <c:ext xmlns:c16="http://schemas.microsoft.com/office/drawing/2014/chart" uri="{C3380CC4-5D6E-409C-BE32-E72D297353CC}">
              <c16:uniqueId val="{00000001-24E9-432C-A40E-20E4A360A711}"/>
            </c:ext>
          </c:extLst>
        </c:ser>
        <c:ser>
          <c:idx val="2"/>
          <c:order val="2"/>
          <c:tx>
            <c:v>その他</c:v>
          </c:tx>
          <c:spPr>
            <a:ln w="38100">
              <a:solidFill>
                <a:schemeClr val="tx1">
                  <a:lumMod val="75000"/>
                  <a:lumOff val="25000"/>
                </a:schemeClr>
              </a:solidFill>
              <a:prstDash val="sysDot"/>
            </a:ln>
          </c:spPr>
          <c:marker>
            <c:symbol val="triangle"/>
            <c:size val="8"/>
            <c:spPr>
              <a:solidFill>
                <a:schemeClr val="tx1">
                  <a:lumMod val="75000"/>
                  <a:lumOff val="25000"/>
                </a:schemeClr>
              </a:solidFill>
              <a:ln>
                <a:solidFill>
                  <a:prstClr val="black">
                    <a:lumMod val="75000"/>
                    <a:lumOff val="25000"/>
                  </a:prstClr>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12399657757</c:v>
              </c:pt>
              <c:pt idx="1">
                <c:v>12761572988</c:v>
              </c:pt>
              <c:pt idx="2">
                <c:v>12842052725</c:v>
              </c:pt>
              <c:pt idx="3">
                <c:v>12787128718</c:v>
              </c:pt>
              <c:pt idx="4">
                <c:v>12865171293</c:v>
              </c:pt>
            </c:numLit>
          </c:val>
          <c:smooth val="0"/>
          <c:extLst>
            <c:ext xmlns:c16="http://schemas.microsoft.com/office/drawing/2014/chart" uri="{C3380CC4-5D6E-409C-BE32-E72D297353CC}">
              <c16:uniqueId val="{00000002-24E9-432C-A40E-20E4A360A711}"/>
            </c:ext>
          </c:extLst>
        </c:ser>
        <c:dLbls>
          <c:showLegendKey val="0"/>
          <c:showVal val="1"/>
          <c:showCatName val="0"/>
          <c:showSerName val="0"/>
          <c:showPercent val="0"/>
          <c:showBubbleSize val="0"/>
        </c:dLbls>
        <c:marker val="1"/>
        <c:smooth val="0"/>
        <c:axId val="116928896"/>
        <c:axId val="116922624"/>
      </c:lineChart>
      <c:catAx>
        <c:axId val="116243072"/>
        <c:scaling>
          <c:orientation val="minMax"/>
        </c:scaling>
        <c:delete val="0"/>
        <c:axPos val="b"/>
        <c:numFmt formatCode="General" sourceLinked="0"/>
        <c:majorTickMark val="none"/>
        <c:minorTickMark val="none"/>
        <c:tickLblPos val="nextTo"/>
        <c:spPr>
          <a:ln w="25400">
            <a:solidFill>
              <a:schemeClr val="tx1"/>
            </a:solidFill>
          </a:ln>
        </c:spPr>
        <c:txPr>
          <a:bodyPr/>
          <a:lstStyle/>
          <a:p>
            <a:pPr>
              <a:defRPr sz="1100"/>
            </a:pPr>
            <a:endParaRPr lang="ja-JP"/>
          </a:p>
        </c:txPr>
        <c:crossAx val="116920704"/>
        <c:crosses val="autoZero"/>
        <c:auto val="1"/>
        <c:lblAlgn val="ctr"/>
        <c:lblOffset val="100"/>
        <c:noMultiLvlLbl val="0"/>
      </c:catAx>
      <c:valAx>
        <c:axId val="116920704"/>
        <c:scaling>
          <c:orientation val="minMax"/>
          <c:max val="91000000000"/>
          <c:min val="80000000000"/>
        </c:scaling>
        <c:delete val="0"/>
        <c:axPos val="l"/>
        <c:title>
          <c:tx>
            <c:rich>
              <a:bodyPr rot="0" vert="wordArtVertRtl"/>
              <a:lstStyle/>
              <a:p>
                <a:pPr>
                  <a:defRPr/>
                </a:pPr>
                <a:r>
                  <a:rPr lang="ja-JP" altLang="en-US" sz="1100">
                    <a:latin typeface="+mj-ea"/>
                    <a:ea typeface="+mj-ea"/>
                  </a:rPr>
                  <a:t>市税決算額（百万円）</a:t>
                </a:r>
              </a:p>
            </c:rich>
          </c:tx>
          <c:layout>
            <c:manualLayout>
              <c:xMode val="edge"/>
              <c:yMode val="edge"/>
              <c:x val="2.2430317220686571E-4"/>
              <c:y val="0.27733385251565784"/>
            </c:manualLayout>
          </c:layout>
          <c:overlay val="0"/>
        </c:title>
        <c:numFmt formatCode="#,##0,," sourceLinked="0"/>
        <c:majorTickMark val="in"/>
        <c:minorTickMark val="none"/>
        <c:tickLblPos val="nextTo"/>
        <c:spPr>
          <a:ln w="25400">
            <a:solidFill>
              <a:schemeClr val="tx1"/>
            </a:solidFill>
          </a:ln>
        </c:spPr>
        <c:txPr>
          <a:bodyPr/>
          <a:lstStyle/>
          <a:p>
            <a:pPr>
              <a:defRPr sz="1100"/>
            </a:pPr>
            <a:endParaRPr lang="ja-JP"/>
          </a:p>
        </c:txPr>
        <c:crossAx val="116243072"/>
        <c:crosses val="autoZero"/>
        <c:crossBetween val="between"/>
        <c:majorUnit val="1000000000"/>
        <c:minorUnit val="100000000"/>
      </c:valAx>
      <c:valAx>
        <c:axId val="116922624"/>
        <c:scaling>
          <c:orientation val="minMax"/>
          <c:max val="50000000000"/>
        </c:scaling>
        <c:delete val="1"/>
        <c:axPos val="r"/>
        <c:title>
          <c:tx>
            <c:rich>
              <a:bodyPr rot="0" vert="wordArtVertRtl"/>
              <a:lstStyle/>
              <a:p>
                <a:pPr>
                  <a:defRPr/>
                </a:pPr>
                <a:r>
                  <a:rPr lang="ja-JP" altLang="en-US" sz="1100"/>
                  <a:t>税目別決算額（百万円</a:t>
                </a:r>
                <a:r>
                  <a:rPr lang="ja-JP" altLang="en-US"/>
                  <a:t>）</a:t>
                </a:r>
              </a:p>
            </c:rich>
          </c:tx>
          <c:layout>
            <c:manualLayout>
              <c:xMode val="edge"/>
              <c:yMode val="edge"/>
              <c:x val="0.95052072099233542"/>
              <c:y val="0.2517243053869368"/>
            </c:manualLayout>
          </c:layout>
          <c:overlay val="0"/>
        </c:title>
        <c:numFmt formatCode="General" sourceLinked="1"/>
        <c:majorTickMark val="in"/>
        <c:minorTickMark val="none"/>
        <c:tickLblPos val="none"/>
        <c:crossAx val="116928896"/>
        <c:crosses val="max"/>
        <c:crossBetween val="between"/>
      </c:valAx>
      <c:catAx>
        <c:axId val="116928896"/>
        <c:scaling>
          <c:orientation val="minMax"/>
        </c:scaling>
        <c:delete val="1"/>
        <c:axPos val="b"/>
        <c:numFmt formatCode="General" sourceLinked="1"/>
        <c:majorTickMark val="out"/>
        <c:minorTickMark val="none"/>
        <c:tickLblPos val="none"/>
        <c:crossAx val="116922624"/>
        <c:crosses val="autoZero"/>
        <c:auto val="1"/>
        <c:lblAlgn val="ctr"/>
        <c:lblOffset val="100"/>
        <c:noMultiLvlLbl val="0"/>
      </c:catAx>
    </c:plotArea>
    <c:plotVisOnly val="1"/>
    <c:dispBlanksAs val="gap"/>
    <c:showDLblsOverMax val="0"/>
  </c:chart>
  <c:spPr>
    <a:noFill/>
    <a:ln>
      <a:noFill/>
    </a:ln>
  </c:spPr>
  <c:printSettings>
    <c:headerFooter/>
    <c:pageMargins b="0.74803149606299524" l="0.70866141732283816" r="0.70866141732283816" t="0.74803149606299524"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89969188634646"/>
          <c:y val="2.4785014643135275E-2"/>
          <c:w val="0.69023174946284649"/>
          <c:h val="0.70802417410000873"/>
        </c:manualLayout>
      </c:layout>
      <c:barChart>
        <c:barDir val="col"/>
        <c:grouping val="clustered"/>
        <c:varyColors val="0"/>
        <c:ser>
          <c:idx val="14"/>
          <c:order val="3"/>
          <c:tx>
            <c:v>市税決算額</c:v>
          </c:tx>
          <c:spPr>
            <a:solidFill>
              <a:schemeClr val="accent3">
                <a:lumMod val="60000"/>
                <a:lumOff val="40000"/>
              </a:schemeClr>
            </a:solidFill>
          </c:spPr>
          <c:invertIfNegative val="0"/>
          <c:dLbls>
            <c:spPr>
              <a:noFill/>
              <a:ln>
                <a:noFill/>
              </a:ln>
              <a:effectLst/>
            </c:spPr>
            <c:txPr>
              <a:bodyPr/>
              <a:lstStyle/>
              <a:p>
                <a:pPr>
                  <a:defRPr sz="12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88369903337</c:v>
              </c:pt>
              <c:pt idx="1">
                <c:v>88516531016</c:v>
              </c:pt>
              <c:pt idx="2">
                <c:v>90215866731</c:v>
              </c:pt>
              <c:pt idx="3">
                <c:v>90416743928</c:v>
              </c:pt>
              <c:pt idx="4">
                <c:v>89167574802</c:v>
              </c:pt>
            </c:numLit>
          </c:val>
          <c:extLst>
            <c:ext xmlns:c16="http://schemas.microsoft.com/office/drawing/2014/chart" uri="{C3380CC4-5D6E-409C-BE32-E72D297353CC}">
              <c16:uniqueId val="{00000000-A0DF-48AB-A4FA-AC4DD417E51A}"/>
            </c:ext>
          </c:extLst>
        </c:ser>
        <c:dLbls>
          <c:showLegendKey val="0"/>
          <c:showVal val="0"/>
          <c:showCatName val="0"/>
          <c:showSerName val="0"/>
          <c:showPercent val="0"/>
          <c:showBubbleSize val="0"/>
        </c:dLbls>
        <c:gapWidth val="150"/>
        <c:axId val="116971392"/>
        <c:axId val="116972928"/>
      </c:barChart>
      <c:lineChart>
        <c:grouping val="standard"/>
        <c:varyColors val="0"/>
        <c:ser>
          <c:idx val="1"/>
          <c:order val="0"/>
          <c:tx>
            <c:v>個人市民税</c:v>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35408094677</c:v>
              </c:pt>
              <c:pt idx="1">
                <c:v>35332323356</c:v>
              </c:pt>
              <c:pt idx="2">
                <c:v>35657264843</c:v>
              </c:pt>
              <c:pt idx="3">
                <c:v>35708024831</c:v>
              </c:pt>
              <c:pt idx="4">
                <c:v>35810875104</c:v>
              </c:pt>
            </c:numLit>
          </c:val>
          <c:smooth val="0"/>
          <c:extLst>
            <c:ext xmlns:c16="http://schemas.microsoft.com/office/drawing/2014/chart" uri="{C3380CC4-5D6E-409C-BE32-E72D297353CC}">
              <c16:uniqueId val="{00000001-A0DF-48AB-A4FA-AC4DD417E51A}"/>
            </c:ext>
          </c:extLst>
        </c:ser>
        <c:ser>
          <c:idx val="5"/>
          <c:order val="1"/>
          <c:tx>
            <c:v>法人市民税</c:v>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6474401276</c:v>
              </c:pt>
              <c:pt idx="1">
                <c:v>6194953780</c:v>
              </c:pt>
              <c:pt idx="2">
                <c:v>7059119909</c:v>
              </c:pt>
              <c:pt idx="3">
                <c:v>7197035935</c:v>
              </c:pt>
              <c:pt idx="4">
                <c:v>5400241099</c:v>
              </c:pt>
            </c:numLit>
          </c:val>
          <c:smooth val="0"/>
          <c:extLst>
            <c:ext xmlns:c16="http://schemas.microsoft.com/office/drawing/2014/chart" uri="{C3380CC4-5D6E-409C-BE32-E72D297353CC}">
              <c16:uniqueId val="{00000002-A0DF-48AB-A4FA-AC4DD417E51A}"/>
            </c:ext>
          </c:extLst>
        </c:ser>
        <c:ser>
          <c:idx val="0"/>
          <c:order val="2"/>
          <c:tx>
            <c:v>固定資産税</c:v>
          </c:tx>
          <c:spPr>
            <a:ln>
              <a:prstDash val="sysDash"/>
            </a:ln>
          </c:spPr>
          <c:marker>
            <c:spPr>
              <a:solidFill>
                <a:schemeClr val="bg1"/>
              </a:solidFill>
              <a:ln w="19050"/>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34087749627</c:v>
              </c:pt>
              <c:pt idx="1">
                <c:v>34227680892</c:v>
              </c:pt>
              <c:pt idx="2">
                <c:v>34657429254</c:v>
              </c:pt>
              <c:pt idx="3">
                <c:v>34724554444</c:v>
              </c:pt>
              <c:pt idx="4">
                <c:v>35091287306</c:v>
              </c:pt>
            </c:numLit>
          </c:val>
          <c:smooth val="0"/>
          <c:extLst>
            <c:ext xmlns:c16="http://schemas.microsoft.com/office/drawing/2014/chart" uri="{C3380CC4-5D6E-409C-BE32-E72D297353CC}">
              <c16:uniqueId val="{00000003-A0DF-48AB-A4FA-AC4DD417E51A}"/>
            </c:ext>
          </c:extLst>
        </c:ser>
        <c:ser>
          <c:idx val="2"/>
          <c:order val="4"/>
          <c:tx>
            <c:v>その他</c:v>
          </c:tx>
          <c:spPr>
            <a:ln w="38100">
              <a:solidFill>
                <a:schemeClr val="tx1">
                  <a:lumMod val="75000"/>
                  <a:lumOff val="25000"/>
                </a:schemeClr>
              </a:solidFill>
              <a:prstDash val="sysDot"/>
            </a:ln>
          </c:spPr>
          <c:marker>
            <c:symbol val="triangle"/>
            <c:size val="8"/>
            <c:spPr>
              <a:solidFill>
                <a:schemeClr val="tx1">
                  <a:lumMod val="75000"/>
                  <a:lumOff val="25000"/>
                </a:schemeClr>
              </a:solidFill>
              <a:ln>
                <a:solidFill>
                  <a:prstClr val="black">
                    <a:lumMod val="75000"/>
                    <a:lumOff val="25000"/>
                  </a:prstClr>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12399657757</c:v>
              </c:pt>
              <c:pt idx="1">
                <c:v>12761572988</c:v>
              </c:pt>
              <c:pt idx="2">
                <c:v>12842052725</c:v>
              </c:pt>
              <c:pt idx="3">
                <c:v>12787128718</c:v>
              </c:pt>
              <c:pt idx="4">
                <c:v>12865171293</c:v>
              </c:pt>
            </c:numLit>
          </c:val>
          <c:smooth val="0"/>
          <c:extLst>
            <c:ext xmlns:c16="http://schemas.microsoft.com/office/drawing/2014/chart" uri="{C3380CC4-5D6E-409C-BE32-E72D297353CC}">
              <c16:uniqueId val="{00000004-A0DF-48AB-A4FA-AC4DD417E51A}"/>
            </c:ext>
          </c:extLst>
        </c:ser>
        <c:dLbls>
          <c:showLegendKey val="0"/>
          <c:showVal val="1"/>
          <c:showCatName val="0"/>
          <c:showSerName val="0"/>
          <c:showPercent val="0"/>
          <c:showBubbleSize val="0"/>
        </c:dLbls>
        <c:marker val="1"/>
        <c:smooth val="0"/>
        <c:axId val="116981120"/>
        <c:axId val="116979200"/>
      </c:lineChart>
      <c:catAx>
        <c:axId val="116971392"/>
        <c:scaling>
          <c:orientation val="minMax"/>
        </c:scaling>
        <c:delete val="0"/>
        <c:axPos val="b"/>
        <c:numFmt formatCode="General" sourceLinked="0"/>
        <c:majorTickMark val="none"/>
        <c:minorTickMark val="none"/>
        <c:tickLblPos val="nextTo"/>
        <c:spPr>
          <a:ln w="25400">
            <a:solidFill>
              <a:schemeClr val="tx1"/>
            </a:solidFill>
          </a:ln>
        </c:spPr>
        <c:txPr>
          <a:bodyPr/>
          <a:lstStyle/>
          <a:p>
            <a:pPr>
              <a:defRPr sz="1100"/>
            </a:pPr>
            <a:endParaRPr lang="ja-JP"/>
          </a:p>
        </c:txPr>
        <c:crossAx val="116972928"/>
        <c:crosses val="autoZero"/>
        <c:auto val="1"/>
        <c:lblAlgn val="ctr"/>
        <c:lblOffset val="100"/>
        <c:noMultiLvlLbl val="0"/>
      </c:catAx>
      <c:valAx>
        <c:axId val="116972928"/>
        <c:scaling>
          <c:orientation val="minMax"/>
          <c:max val="91000000000"/>
          <c:min val="80000000000"/>
        </c:scaling>
        <c:delete val="0"/>
        <c:axPos val="l"/>
        <c:majorGridlines>
          <c:spPr>
            <a:ln>
              <a:prstDash val="dash"/>
            </a:ln>
          </c:spPr>
        </c:majorGridlines>
        <c:title>
          <c:tx>
            <c:rich>
              <a:bodyPr rot="0" vert="wordArtVertRtl"/>
              <a:lstStyle/>
              <a:p>
                <a:pPr>
                  <a:defRPr/>
                </a:pPr>
                <a:r>
                  <a:rPr lang="ja-JP" altLang="en-US" sz="1100">
                    <a:latin typeface="+mj-ea"/>
                    <a:ea typeface="+mj-ea"/>
                  </a:rPr>
                  <a:t>市税決算額（百万円）</a:t>
                </a:r>
              </a:p>
            </c:rich>
          </c:tx>
          <c:layout>
            <c:manualLayout>
              <c:xMode val="edge"/>
              <c:yMode val="edge"/>
              <c:x val="2.243031722068666E-4"/>
              <c:y val="0.27733385251565784"/>
            </c:manualLayout>
          </c:layout>
          <c:overlay val="0"/>
        </c:title>
        <c:numFmt formatCode="#,##0,," sourceLinked="0"/>
        <c:majorTickMark val="in"/>
        <c:minorTickMark val="none"/>
        <c:tickLblPos val="nextTo"/>
        <c:spPr>
          <a:ln w="25400">
            <a:solidFill>
              <a:schemeClr val="tx1"/>
            </a:solidFill>
          </a:ln>
        </c:spPr>
        <c:txPr>
          <a:bodyPr/>
          <a:lstStyle/>
          <a:p>
            <a:pPr>
              <a:defRPr sz="1100"/>
            </a:pPr>
            <a:endParaRPr lang="ja-JP"/>
          </a:p>
        </c:txPr>
        <c:crossAx val="116971392"/>
        <c:crosses val="autoZero"/>
        <c:crossBetween val="between"/>
        <c:majorUnit val="1000000000"/>
        <c:minorUnit val="100000000"/>
      </c:valAx>
      <c:valAx>
        <c:axId val="116979200"/>
        <c:scaling>
          <c:orientation val="minMax"/>
          <c:max val="50000000000"/>
        </c:scaling>
        <c:delete val="0"/>
        <c:axPos val="r"/>
        <c:title>
          <c:tx>
            <c:rich>
              <a:bodyPr rot="0" vert="wordArtVertRtl"/>
              <a:lstStyle/>
              <a:p>
                <a:pPr>
                  <a:defRPr/>
                </a:pPr>
                <a:r>
                  <a:rPr lang="ja-JP" altLang="en-US" sz="1100"/>
                  <a:t>税目別決算額（百万円</a:t>
                </a:r>
                <a:r>
                  <a:rPr lang="ja-JP" altLang="en-US"/>
                  <a:t>）</a:t>
                </a:r>
              </a:p>
            </c:rich>
          </c:tx>
          <c:layout>
            <c:manualLayout>
              <c:xMode val="edge"/>
              <c:yMode val="edge"/>
              <c:x val="0.93934487190685967"/>
              <c:y val="0.23968493841467761"/>
            </c:manualLayout>
          </c:layout>
          <c:overlay val="0"/>
        </c:title>
        <c:numFmt formatCode="General" sourceLinked="1"/>
        <c:majorTickMark val="in"/>
        <c:minorTickMark val="none"/>
        <c:tickLblPos val="nextTo"/>
        <c:spPr>
          <a:ln w="25400">
            <a:solidFill>
              <a:sysClr val="windowText" lastClr="000000"/>
            </a:solidFill>
          </a:ln>
        </c:spPr>
        <c:txPr>
          <a:bodyPr/>
          <a:lstStyle/>
          <a:p>
            <a:pPr>
              <a:defRPr sz="1100"/>
            </a:pPr>
            <a:endParaRPr lang="ja-JP"/>
          </a:p>
        </c:txPr>
        <c:crossAx val="116981120"/>
        <c:crosses val="max"/>
        <c:crossBetween val="between"/>
      </c:valAx>
      <c:catAx>
        <c:axId val="116981120"/>
        <c:scaling>
          <c:orientation val="minMax"/>
        </c:scaling>
        <c:delete val="1"/>
        <c:axPos val="b"/>
        <c:numFmt formatCode="General" sourceLinked="1"/>
        <c:majorTickMark val="out"/>
        <c:minorTickMark val="none"/>
        <c:tickLblPos val="none"/>
        <c:crossAx val="116979200"/>
        <c:crosses val="autoZero"/>
        <c:auto val="1"/>
        <c:lblAlgn val="ctr"/>
        <c:lblOffset val="100"/>
        <c:noMultiLvlLbl val="0"/>
      </c:catAx>
    </c:plotArea>
    <c:legend>
      <c:legendPos val="b"/>
      <c:layout>
        <c:manualLayout>
          <c:xMode val="edge"/>
          <c:yMode val="edge"/>
          <c:x val="0.12869226098082609"/>
          <c:y val="0.8129283433595339"/>
          <c:w val="0.69493509032450973"/>
          <c:h val="0.10351578448327749"/>
        </c:manualLayout>
      </c:layout>
      <c:overlay val="0"/>
      <c:spPr>
        <a:ln>
          <a:solidFill>
            <a:schemeClr val="tx1">
              <a:lumMod val="75000"/>
              <a:lumOff val="25000"/>
            </a:schemeClr>
          </a:solidFill>
        </a:ln>
      </c:spPr>
      <c:txPr>
        <a:bodyPr/>
        <a:lstStyle/>
        <a:p>
          <a:pPr>
            <a:defRPr sz="1200" kern="1200" spc="-100" baseline="0"/>
          </a:pPr>
          <a:endParaRPr lang="ja-JP"/>
        </a:p>
      </c:txPr>
    </c:legend>
    <c:plotVisOnly val="1"/>
    <c:dispBlanksAs val="gap"/>
    <c:showDLblsOverMax val="0"/>
  </c:chart>
  <c:spPr>
    <a:noFill/>
    <a:ln>
      <a:noFill/>
    </a:ln>
  </c:spPr>
  <c:printSettings>
    <c:headerFooter/>
    <c:pageMargins b="0.74803149606300079" l="0.70866141732284404" r="0.70866141732284404" t="0.74803149606300079"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8.xml"/><Relationship Id="rId1" Type="http://schemas.openxmlformats.org/officeDocument/2006/relationships/chart" Target="../charts/chart7.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23813</xdr:colOff>
      <xdr:row>12</xdr:row>
      <xdr:rowOff>0</xdr:rowOff>
    </xdr:from>
    <xdr:to>
      <xdr:col>6</xdr:col>
      <xdr:colOff>876300</xdr:colOff>
      <xdr:row>52</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669919</xdr:colOff>
      <xdr:row>41</xdr:row>
      <xdr:rowOff>62043</xdr:rowOff>
    </xdr:from>
    <xdr:to>
      <xdr:col>7</xdr:col>
      <xdr:colOff>1102090</xdr:colOff>
      <xdr:row>41</xdr:row>
      <xdr:rowOff>135495</xdr:rowOff>
    </xdr:to>
    <xdr:sp macro="" textlink="">
      <xdr:nvSpPr>
        <xdr:cNvPr id="14" name="二等辺三角形 13">
          <a:extLst>
            <a:ext uri="{FF2B5EF4-FFF2-40B4-BE49-F238E27FC236}">
              <a16:creationId xmlns:a16="http://schemas.microsoft.com/office/drawing/2014/main" id="{00000000-0008-0000-0000-00000E000000}"/>
            </a:ext>
          </a:extLst>
        </xdr:cNvPr>
        <xdr:cNvSpPr/>
      </xdr:nvSpPr>
      <xdr:spPr bwMode="auto">
        <a:xfrm rot="4776204" flipV="1">
          <a:off x="7640604" y="8417083"/>
          <a:ext cx="73452" cy="432171"/>
        </a:xfrm>
        <a:prstGeom prst="triangle">
          <a:avLst/>
        </a:prstGeom>
        <a:solidFill>
          <a:srgbClr val="000099"/>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7</xdr:col>
      <xdr:colOff>1099351</xdr:colOff>
      <xdr:row>40</xdr:row>
      <xdr:rowOff>136490</xdr:rowOff>
    </xdr:from>
    <xdr:to>
      <xdr:col>7</xdr:col>
      <xdr:colOff>1208439</xdr:colOff>
      <xdr:row>41</xdr:row>
      <xdr:rowOff>151548</xdr:rowOff>
    </xdr:to>
    <xdr:sp macro="" textlink="">
      <xdr:nvSpPr>
        <xdr:cNvPr id="15" name="二等辺三角形 14">
          <a:extLst>
            <a:ext uri="{FF2B5EF4-FFF2-40B4-BE49-F238E27FC236}">
              <a16:creationId xmlns:a16="http://schemas.microsoft.com/office/drawing/2014/main" id="{00000000-0008-0000-0000-00000F000000}"/>
            </a:ext>
          </a:extLst>
        </xdr:cNvPr>
        <xdr:cNvSpPr/>
      </xdr:nvSpPr>
      <xdr:spPr bwMode="auto">
        <a:xfrm rot="4776204">
          <a:off x="7851966" y="8538150"/>
          <a:ext cx="186508" cy="109088"/>
        </a:xfrm>
        <a:prstGeom prst="triangle">
          <a:avLst/>
        </a:prstGeom>
        <a:solidFill>
          <a:srgbClr val="000099"/>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7</xdr:col>
      <xdr:colOff>570035</xdr:colOff>
      <xdr:row>39</xdr:row>
      <xdr:rowOff>161192</xdr:rowOff>
    </xdr:from>
    <xdr:to>
      <xdr:col>7</xdr:col>
      <xdr:colOff>832808</xdr:colOff>
      <xdr:row>40</xdr:row>
      <xdr:rowOff>114366</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bwMode="auto">
        <a:xfrm flipH="1" flipV="1">
          <a:off x="7361360" y="8352692"/>
          <a:ext cx="262773" cy="124624"/>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7</xdr:col>
      <xdr:colOff>933451</xdr:colOff>
      <xdr:row>36</xdr:row>
      <xdr:rowOff>154999</xdr:rowOff>
    </xdr:from>
    <xdr:to>
      <xdr:col>9</xdr:col>
      <xdr:colOff>16609</xdr:colOff>
      <xdr:row>38</xdr:row>
      <xdr:rowOff>166896</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bwMode="auto">
        <a:xfrm>
          <a:off x="7724776" y="7832149"/>
          <a:ext cx="1054833" cy="354797"/>
        </a:xfrm>
        <a:prstGeom prst="roundRect">
          <a:avLst/>
        </a:prstGeom>
        <a:solidFill>
          <a:sysClr val="window" lastClr="FFFFFF"/>
        </a:solidFill>
        <a:ln w="9525" cap="flat" cmpd="sng" algn="ctr">
          <a:solidFill>
            <a:srgbClr val="EEECE1">
              <a:lumMod val="10000"/>
            </a:srgbClr>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kumimoji="1" lang="ja-JP" altLang="ja-JP" sz="900">
              <a:latin typeface="+mn-ea"/>
              <a:ea typeface="+mn-ea"/>
              <a:cs typeface="+mn-cs"/>
            </a:rPr>
            <a:t>消費税率</a:t>
          </a:r>
          <a:r>
            <a:rPr kumimoji="1" lang="en-US" altLang="ja-JP" sz="900">
              <a:latin typeface="+mn-ea"/>
              <a:ea typeface="+mn-ea"/>
              <a:cs typeface="+mn-cs"/>
            </a:rPr>
            <a:t>5→8</a:t>
          </a:r>
          <a:r>
            <a:rPr kumimoji="1" lang="ja-JP" altLang="ja-JP" sz="900">
              <a:latin typeface="+mn-ea"/>
              <a:ea typeface="+mn-ea"/>
              <a:cs typeface="+mn-cs"/>
            </a:rPr>
            <a:t>％</a:t>
          </a:r>
          <a:endParaRPr kumimoji="1" lang="en-US" altLang="ja-JP" sz="900">
            <a:latin typeface="+mn-ea"/>
            <a:ea typeface="+mn-ea"/>
            <a:cs typeface="+mn-cs"/>
          </a:endParaRPr>
        </a:p>
        <a:p>
          <a:pPr algn="ctr"/>
          <a:r>
            <a:rPr kumimoji="1" lang="ja-JP" altLang="en-US" sz="900">
              <a:latin typeface="+mn-ea"/>
              <a:ea typeface="+mn-ea"/>
              <a:cs typeface="+mn-cs"/>
            </a:rPr>
            <a:t>の影響</a:t>
          </a:r>
          <a:endParaRPr lang="ja-JP" altLang="ja-JP" sz="900">
            <a:latin typeface="+mn-ea"/>
            <a:ea typeface="+mn-ea"/>
          </a:endParaRPr>
        </a:p>
      </xdr:txBody>
    </xdr:sp>
    <xdr:clientData/>
  </xdr:twoCellAnchor>
  <xdr:twoCellAnchor>
    <xdr:from>
      <xdr:col>7</xdr:col>
      <xdr:colOff>962026</xdr:colOff>
      <xdr:row>29</xdr:row>
      <xdr:rowOff>100014</xdr:rowOff>
    </xdr:from>
    <xdr:to>
      <xdr:col>10</xdr:col>
      <xdr:colOff>9526</xdr:colOff>
      <xdr:row>32</xdr:row>
      <xdr:rowOff>152401</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bwMode="auto">
        <a:xfrm>
          <a:off x="7753351" y="6577014"/>
          <a:ext cx="1704975" cy="566737"/>
        </a:xfrm>
        <a:prstGeom prst="roundRect">
          <a:avLst/>
        </a:prstGeom>
        <a:solidFill>
          <a:schemeClr val="bg1"/>
        </a:solidFill>
        <a:ln w="9525" cap="flat" cmpd="sng" algn="ctr">
          <a:solidFill>
            <a:schemeClr val="bg2">
              <a:lumMod val="10000"/>
            </a:schemeClr>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ja-JP" sz="1100">
              <a:effectLst/>
              <a:latin typeface="+mn-lt"/>
              <a:ea typeface="+mn-ea"/>
              <a:cs typeface="+mn-cs"/>
            </a:rPr>
            <a:t>子ども・子育て支援</a:t>
          </a:r>
          <a:endParaRPr lang="ja-JP" altLang="ja-JP" sz="900">
            <a:effectLst/>
          </a:endParaRPr>
        </a:p>
        <a:p>
          <a:r>
            <a:rPr lang="ja-JP" altLang="ja-JP" sz="1100">
              <a:effectLst/>
              <a:latin typeface="+mn-lt"/>
              <a:ea typeface="+mn-ea"/>
              <a:cs typeface="+mn-cs"/>
            </a:rPr>
            <a:t>新制度施行</a:t>
          </a:r>
          <a:endParaRPr lang="ja-JP" altLang="ja-JP" sz="900">
            <a:effectLst/>
          </a:endParaRPr>
        </a:p>
      </xdr:txBody>
    </xdr:sp>
    <xdr:clientData/>
  </xdr:twoCellAnchor>
  <xdr:oneCellAnchor>
    <xdr:from>
      <xdr:col>1</xdr:col>
      <xdr:colOff>361950</xdr:colOff>
      <xdr:row>13</xdr:row>
      <xdr:rowOff>85725</xdr:rowOff>
    </xdr:from>
    <xdr:ext cx="184731" cy="264560"/>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66725"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2</xdr:col>
      <xdr:colOff>50470</xdr:colOff>
      <xdr:row>12</xdr:row>
      <xdr:rowOff>6549</xdr:rowOff>
    </xdr:from>
    <xdr:to>
      <xdr:col>5</xdr:col>
      <xdr:colOff>646269</xdr:colOff>
      <xdr:row>12</xdr:row>
      <xdr:rowOff>135934</xdr:rowOff>
    </xdr:to>
    <xdr:sp macro="" textlink="">
      <xdr:nvSpPr>
        <xdr:cNvPr id="19" name="二等辺三角形 18">
          <a:extLst>
            <a:ext uri="{FF2B5EF4-FFF2-40B4-BE49-F238E27FC236}">
              <a16:creationId xmlns:a16="http://schemas.microsoft.com/office/drawing/2014/main" id="{00000000-0008-0000-0000-000013000000}"/>
            </a:ext>
          </a:extLst>
        </xdr:cNvPr>
        <xdr:cNvSpPr/>
      </xdr:nvSpPr>
      <xdr:spPr bwMode="auto">
        <a:xfrm rot="11606250" flipV="1">
          <a:off x="1269670" y="3568899"/>
          <a:ext cx="3939074" cy="129385"/>
        </a:xfrm>
        <a:prstGeom prst="triangle">
          <a:avLst>
            <a:gd name="adj" fmla="val 0"/>
          </a:avLst>
        </a:prstGeom>
        <a:solidFill>
          <a:srgbClr val="000099"/>
        </a:solidFill>
        <a:ln w="9525" cap="flat" cmpd="sng" algn="ctr">
          <a:noFill/>
          <a:prstDash val="solid"/>
          <a:round/>
          <a:headEnd type="none" w="med" len="med"/>
          <a:tailEnd type="none" w="med" len="med"/>
        </a:ln>
        <a:effectLst/>
        <a:scene3d>
          <a:camera prst="orthographicFront">
            <a:rot lat="0" lon="0" rev="600000"/>
          </a:camera>
          <a:lightRig rig="threePt" dir="t"/>
        </a:scene3d>
      </xdr:spPr>
      <xdr:txBody>
        <a:bodyPr wrap="square" lIns="18288" tIns="0" rIns="0" bIns="0" rtlCol="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kumimoji="1" lang="ja-JP" altLang="en-US" sz="1100"/>
        </a:p>
      </xdr:txBody>
    </xdr:sp>
    <xdr:clientData/>
  </xdr:twoCellAnchor>
  <xdr:twoCellAnchor>
    <xdr:from>
      <xdr:col>5</xdr:col>
      <xdr:colOff>619124</xdr:colOff>
      <xdr:row>12</xdr:row>
      <xdr:rowOff>57153</xdr:rowOff>
    </xdr:from>
    <xdr:to>
      <xdr:col>5</xdr:col>
      <xdr:colOff>818415</xdr:colOff>
      <xdr:row>14</xdr:row>
      <xdr:rowOff>12933</xdr:rowOff>
    </xdr:to>
    <xdr:sp macro="" textlink="">
      <xdr:nvSpPr>
        <xdr:cNvPr id="20" name="二等辺三角形 19">
          <a:extLst>
            <a:ext uri="{FF2B5EF4-FFF2-40B4-BE49-F238E27FC236}">
              <a16:creationId xmlns:a16="http://schemas.microsoft.com/office/drawing/2014/main" id="{00000000-0008-0000-0000-000014000000}"/>
            </a:ext>
          </a:extLst>
        </xdr:cNvPr>
        <xdr:cNvSpPr/>
      </xdr:nvSpPr>
      <xdr:spPr bwMode="auto">
        <a:xfrm rot="5989891">
          <a:off x="5131905" y="3669197"/>
          <a:ext cx="298680" cy="199291"/>
        </a:xfrm>
        <a:prstGeom prst="triangle">
          <a:avLst/>
        </a:prstGeom>
        <a:solidFill>
          <a:srgbClr val="000099"/>
        </a:solidFill>
        <a:ln w="9525" cap="flat" cmpd="sng" algn="ctr">
          <a:noFill/>
          <a:prstDash val="solid"/>
          <a:round/>
          <a:headEnd type="none" w="med" len="med"/>
          <a:tailEnd type="none" w="med" len="med"/>
        </a:ln>
        <a:effectLst/>
        <a:scene3d>
          <a:camera prst="orthographicFront">
            <a:rot lat="0" lon="0" rev="600000"/>
          </a:camera>
          <a:lightRig rig="threePt" dir="t"/>
        </a:scene3d>
      </xdr:spPr>
      <xdr:txBody>
        <a:bodyPr wrap="square" lIns="18288" tIns="0" rIns="0" bIns="0" rtlCol="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kumimoji="1" lang="ja-JP" altLang="en-US" sz="1100"/>
        </a:p>
      </xdr:txBody>
    </xdr:sp>
    <xdr:clientData/>
  </xdr:twoCellAnchor>
  <xdr:twoCellAnchor>
    <xdr:from>
      <xdr:col>5</xdr:col>
      <xdr:colOff>679206</xdr:colOff>
      <xdr:row>8</xdr:row>
      <xdr:rowOff>131153</xdr:rowOff>
    </xdr:from>
    <xdr:to>
      <xdr:col>6</xdr:col>
      <xdr:colOff>857468</xdr:colOff>
      <xdr:row>12</xdr:row>
      <xdr:rowOff>20725</xdr:rowOff>
    </xdr:to>
    <xdr:sp macro="" textlink="">
      <xdr:nvSpPr>
        <xdr:cNvPr id="21" name="円/楕円 20">
          <a:extLst>
            <a:ext uri="{FF2B5EF4-FFF2-40B4-BE49-F238E27FC236}">
              <a16:creationId xmlns:a16="http://schemas.microsoft.com/office/drawing/2014/main" id="{00000000-0008-0000-0000-000015000000}"/>
            </a:ext>
          </a:extLst>
        </xdr:cNvPr>
        <xdr:cNvSpPr/>
      </xdr:nvSpPr>
      <xdr:spPr bwMode="auto">
        <a:xfrm>
          <a:off x="5241681" y="3036278"/>
          <a:ext cx="1292687" cy="546797"/>
        </a:xfrm>
        <a:prstGeom prst="ellipse">
          <a:avLst/>
        </a:prstGeom>
        <a:gradFill flip="none" rotWithShape="1">
          <a:gsLst>
            <a:gs pos="96000">
              <a:srgbClr val="0066FF"/>
            </a:gs>
            <a:gs pos="67000">
              <a:srgbClr val="000099"/>
            </a:gs>
            <a:gs pos="100000">
              <a:srgbClr val="1F497D">
                <a:lumMod val="20000"/>
                <a:lumOff val="80000"/>
              </a:srgbClr>
            </a:gs>
            <a:gs pos="15000">
              <a:srgbClr val="0047FF"/>
            </a:gs>
            <a:gs pos="19000">
              <a:srgbClr val="000099"/>
            </a:gs>
            <a:gs pos="50000">
              <a:srgbClr val="000099"/>
            </a:gs>
            <a:gs pos="87000">
              <a:srgbClr val="1F497D">
                <a:lumMod val="60000"/>
                <a:lumOff val="40000"/>
              </a:srgbClr>
            </a:gs>
            <a:gs pos="100000">
              <a:srgbClr val="1F497D">
                <a:lumMod val="20000"/>
                <a:lumOff val="80000"/>
              </a:srgbClr>
            </a:gs>
          </a:gsLst>
          <a:path path="shape">
            <a:fillToRect l="50000" t="50000" r="50000" b="50000"/>
          </a:path>
          <a:tileRect/>
        </a:gradFill>
        <a:ln w="9525" cap="flat" cmpd="sng" algn="ctr">
          <a:no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100" b="1">
              <a:solidFill>
                <a:sysClr val="window" lastClr="FFFFFF"/>
              </a:solidFill>
              <a:latin typeface="HG丸ｺﾞｼｯｸM-PRO" pitchFamily="50" charset="-128"/>
              <a:ea typeface="HG丸ｺﾞｼｯｸM-PRO" pitchFamily="50" charset="-128"/>
            </a:rPr>
            <a:t>歳入決算額</a:t>
          </a:r>
          <a:endParaRPr lang="en-US" altLang="ja-JP" sz="1100" b="1">
            <a:solidFill>
              <a:sysClr val="window" lastClr="FFFFFF"/>
            </a:solidFill>
            <a:latin typeface="HG丸ｺﾞｼｯｸM-PRO" pitchFamily="50" charset="-128"/>
            <a:ea typeface="HG丸ｺﾞｼｯｸM-PRO" pitchFamily="50" charset="-128"/>
          </a:endParaRPr>
        </a:p>
        <a:p>
          <a:pPr algn="ctr"/>
          <a:r>
            <a:rPr lang="ja-JP" altLang="en-US" sz="1100" b="1">
              <a:solidFill>
                <a:sysClr val="window" lastClr="FFFFFF"/>
              </a:solidFill>
              <a:latin typeface="HG丸ｺﾞｼｯｸM-PRO" pitchFamily="50" charset="-128"/>
              <a:ea typeface="HG丸ｺﾞｼｯｸM-PRO" pitchFamily="50" charset="-128"/>
            </a:rPr>
            <a:t>１</a:t>
          </a:r>
          <a:r>
            <a:rPr lang="en-US" altLang="ja-JP" sz="1100" b="1">
              <a:solidFill>
                <a:sysClr val="window" lastClr="FFFFFF"/>
              </a:solidFill>
              <a:latin typeface="HG丸ｺﾞｼｯｸM-PRO" pitchFamily="50" charset="-128"/>
              <a:ea typeface="HG丸ｺﾞｼｯｸM-PRO" pitchFamily="50" charset="-128"/>
            </a:rPr>
            <a:t>4</a:t>
          </a:r>
          <a:r>
            <a:rPr lang="ja-JP" altLang="en-US" sz="1100" b="1">
              <a:solidFill>
                <a:sysClr val="window" lastClr="FFFFFF"/>
              </a:solidFill>
              <a:latin typeface="HG丸ｺﾞｼｯｸM-PRO" pitchFamily="50" charset="-128"/>
              <a:ea typeface="HG丸ｺﾞｼｯｸM-PRO" pitchFamily="50" charset="-128"/>
            </a:rPr>
            <a:t>億円減</a:t>
          </a:r>
          <a:endParaRPr lang="en-US" altLang="ja-JP" sz="1100" b="1">
            <a:solidFill>
              <a:sysClr val="window" lastClr="FFFFFF"/>
            </a:solidFill>
            <a:latin typeface="HG丸ｺﾞｼｯｸM-PRO" pitchFamily="50" charset="-128"/>
            <a:ea typeface="HG丸ｺﾞｼｯｸM-PRO" pitchFamily="50" charset="-128"/>
          </a:endParaRPr>
        </a:p>
      </xdr:txBody>
    </xdr:sp>
    <xdr:clientData/>
  </xdr:twoCellAnchor>
  <xdr:twoCellAnchor>
    <xdr:from>
      <xdr:col>9</xdr:col>
      <xdr:colOff>13922</xdr:colOff>
      <xdr:row>16</xdr:row>
      <xdr:rowOff>127489</xdr:rowOff>
    </xdr:from>
    <xdr:to>
      <xdr:col>10</xdr:col>
      <xdr:colOff>620750</xdr:colOff>
      <xdr:row>20</xdr:row>
      <xdr:rowOff>27626</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bwMode="auto">
        <a:xfrm>
          <a:off x="8776922" y="4375639"/>
          <a:ext cx="1292628" cy="585937"/>
        </a:xfrm>
        <a:prstGeom prst="ellipse">
          <a:avLst/>
        </a:prstGeom>
        <a:gradFill flip="none" rotWithShape="1">
          <a:gsLst>
            <a:gs pos="96000">
              <a:srgbClr val="0066FF"/>
            </a:gs>
            <a:gs pos="67000">
              <a:srgbClr val="000099"/>
            </a:gs>
            <a:gs pos="100000">
              <a:srgbClr val="1F497D">
                <a:lumMod val="20000"/>
                <a:lumOff val="80000"/>
              </a:srgbClr>
            </a:gs>
            <a:gs pos="15000">
              <a:srgbClr val="0047FF"/>
            </a:gs>
            <a:gs pos="19000">
              <a:srgbClr val="000099"/>
            </a:gs>
            <a:gs pos="50000">
              <a:srgbClr val="000099"/>
            </a:gs>
            <a:gs pos="87000">
              <a:srgbClr val="1F497D">
                <a:lumMod val="60000"/>
                <a:lumOff val="40000"/>
              </a:srgbClr>
            </a:gs>
            <a:gs pos="100000">
              <a:srgbClr val="1F497D">
                <a:lumMod val="20000"/>
                <a:lumOff val="80000"/>
              </a:srgbClr>
            </a:gs>
          </a:gsLst>
          <a:path path="shape">
            <a:fillToRect l="50000" t="50000" r="50000" b="50000"/>
          </a:path>
          <a:tileRect/>
        </a:gradFill>
        <a:ln w="9525" cap="flat" cmpd="sng" algn="ctr">
          <a:no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100" b="1">
              <a:solidFill>
                <a:sysClr val="window" lastClr="FFFFFF"/>
              </a:solidFill>
              <a:latin typeface="HG丸ｺﾞｼｯｸM-PRO" pitchFamily="50" charset="-128"/>
              <a:ea typeface="HG丸ｺﾞｼｯｸM-PRO" pitchFamily="50" charset="-128"/>
            </a:rPr>
            <a:t>国庫支出金</a:t>
          </a:r>
          <a:endParaRPr lang="en-US" altLang="ja-JP" sz="1100" b="1">
            <a:solidFill>
              <a:sysClr val="window" lastClr="FFFFFF"/>
            </a:solidFill>
            <a:latin typeface="HG丸ｺﾞｼｯｸM-PRO" pitchFamily="50" charset="-128"/>
            <a:ea typeface="HG丸ｺﾞｼｯｸM-PRO" pitchFamily="50" charset="-128"/>
          </a:endParaRPr>
        </a:p>
        <a:p>
          <a:pPr algn="ctr"/>
          <a:r>
            <a:rPr lang="en-US" altLang="ja-JP" sz="1100" b="1">
              <a:solidFill>
                <a:sysClr val="window" lastClr="FFFFFF"/>
              </a:solidFill>
              <a:latin typeface="HG丸ｺﾞｼｯｸM-PRO" pitchFamily="50" charset="-128"/>
              <a:ea typeface="HG丸ｺﾞｼｯｸM-PRO" pitchFamily="50" charset="-128"/>
            </a:rPr>
            <a:t>16</a:t>
          </a:r>
          <a:r>
            <a:rPr lang="ja-JP" altLang="en-US" sz="1100" b="1">
              <a:solidFill>
                <a:sysClr val="window" lastClr="FFFFFF"/>
              </a:solidFill>
              <a:latin typeface="HG丸ｺﾞｼｯｸM-PRO" pitchFamily="50" charset="-128"/>
              <a:ea typeface="HG丸ｺﾞｼｯｸM-PRO" pitchFamily="50" charset="-128"/>
            </a:rPr>
            <a:t>億円増</a:t>
          </a:r>
          <a:endParaRPr lang="en-US" altLang="ja-JP" sz="1100" b="1">
            <a:solidFill>
              <a:sysClr val="window" lastClr="FFFFFF"/>
            </a:solidFill>
            <a:latin typeface="HG丸ｺﾞｼｯｸM-PRO" pitchFamily="50" charset="-128"/>
            <a:ea typeface="HG丸ｺﾞｼｯｸM-PRO" pitchFamily="50" charset="-128"/>
          </a:endParaRPr>
        </a:p>
      </xdr:txBody>
    </xdr:sp>
    <xdr:clientData/>
  </xdr:twoCellAnchor>
  <xdr:twoCellAnchor>
    <xdr:from>
      <xdr:col>8</xdr:col>
      <xdr:colOff>166687</xdr:colOff>
      <xdr:row>21</xdr:row>
      <xdr:rowOff>142878</xdr:rowOff>
    </xdr:from>
    <xdr:to>
      <xdr:col>21</xdr:col>
      <xdr:colOff>214312</xdr:colOff>
      <xdr:row>55</xdr:row>
      <xdr:rowOff>95254</xdr:rowOff>
    </xdr:to>
    <xdr:sp macro="" textlink="">
      <xdr:nvSpPr>
        <xdr:cNvPr id="18" name="曲折矢印 17">
          <a:extLst>
            <a:ext uri="{FF2B5EF4-FFF2-40B4-BE49-F238E27FC236}">
              <a16:creationId xmlns:a16="http://schemas.microsoft.com/office/drawing/2014/main" id="{00000000-0008-0000-0000-000012000000}"/>
            </a:ext>
          </a:extLst>
        </xdr:cNvPr>
        <xdr:cNvSpPr/>
      </xdr:nvSpPr>
      <xdr:spPr bwMode="auto">
        <a:xfrm rot="5400000">
          <a:off x="9905999" y="3571879"/>
          <a:ext cx="5619751" cy="8905875"/>
        </a:xfrm>
        <a:prstGeom prst="bentArrow">
          <a:avLst>
            <a:gd name="adj1" fmla="val 6166"/>
            <a:gd name="adj2" fmla="val 10351"/>
            <a:gd name="adj3" fmla="val 8558"/>
            <a:gd name="adj4" fmla="val 15349"/>
          </a:avLst>
        </a:prstGeom>
        <a:noFill/>
        <a:ln w="9525" cap="flat" cmpd="sng" algn="ctr">
          <a:solidFill>
            <a:srgbClr val="000000"/>
          </a:solidFill>
          <a:prstDash val="solid"/>
          <a:round/>
          <a:headEnd type="none" w="med" len="med"/>
          <a:tailEnd type="none" w="med" len="med"/>
        </a:ln>
        <a:effectLst/>
      </xdr:spPr>
      <xdr:txBody>
        <a:bodyPr vertOverflow="clip" horzOverflow="clip" wrap="none" lIns="18288" tIns="0" rIns="0" bIns="0" rtlCol="0" anchor="t" upright="1">
          <a:noAutofit/>
        </a:bodyPr>
        <a:lstStyle/>
        <a:p>
          <a:pPr algn="l"/>
          <a:endParaRPr kumimoji="1" lang="ja-JP" altLang="en-US" sz="1100"/>
        </a:p>
      </xdr:txBody>
    </xdr:sp>
    <xdr:clientData/>
  </xdr:twoCellAnchor>
  <xdr:twoCellAnchor>
    <xdr:from>
      <xdr:col>3</xdr:col>
      <xdr:colOff>923925</xdr:colOff>
      <xdr:row>29</xdr:row>
      <xdr:rowOff>57150</xdr:rowOff>
    </xdr:from>
    <xdr:to>
      <xdr:col>5</xdr:col>
      <xdr:colOff>59213</xdr:colOff>
      <xdr:row>31</xdr:row>
      <xdr:rowOff>134371</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bwMode="auto">
        <a:xfrm>
          <a:off x="3257550" y="6534150"/>
          <a:ext cx="1364138" cy="420121"/>
        </a:xfrm>
        <a:prstGeom prst="roundRect">
          <a:avLst/>
        </a:prstGeom>
        <a:solidFill>
          <a:sysClr val="window" lastClr="FFFFFF"/>
        </a:solidFill>
        <a:ln w="9525" cap="flat" cmpd="sng" algn="ctr">
          <a:solidFill>
            <a:srgbClr val="EEECE1">
              <a:lumMod val="10000"/>
            </a:srgbClr>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臨時福祉給付金</a:t>
          </a:r>
          <a:endParaRPr lang="en-US" altLang="ja-JP" sz="900">
            <a:latin typeface="+mn-ea"/>
            <a:ea typeface="+mn-ea"/>
          </a:endParaRPr>
        </a:p>
        <a:p>
          <a:pPr algn="ctr"/>
          <a:r>
            <a:rPr lang="ja-JP" altLang="en-US" sz="900">
              <a:latin typeface="+mn-ea"/>
              <a:ea typeface="+mn-ea"/>
            </a:rPr>
            <a:t>制度変更</a:t>
          </a:r>
          <a:endParaRPr lang="en-US" altLang="ja-JP" sz="900">
            <a:latin typeface="+mn-ea"/>
            <a:ea typeface="+mn-ea"/>
          </a:endParaRPr>
        </a:p>
      </xdr:txBody>
    </xdr:sp>
    <xdr:clientData/>
  </xdr:twoCellAnchor>
  <xdr:twoCellAnchor>
    <xdr:from>
      <xdr:col>12</xdr:col>
      <xdr:colOff>66675</xdr:colOff>
      <xdr:row>16</xdr:row>
      <xdr:rowOff>161925</xdr:rowOff>
    </xdr:from>
    <xdr:to>
      <xdr:col>14</xdr:col>
      <xdr:colOff>902267</xdr:colOff>
      <xdr:row>20</xdr:row>
      <xdr:rowOff>26617</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bwMode="auto">
        <a:xfrm>
          <a:off x="10363200" y="4410075"/>
          <a:ext cx="1902392" cy="550492"/>
        </a:xfrm>
        <a:prstGeom prst="ellipse">
          <a:avLst/>
        </a:prstGeom>
        <a:gradFill flip="none" rotWithShape="1">
          <a:gsLst>
            <a:gs pos="96000">
              <a:srgbClr val="0066FF"/>
            </a:gs>
            <a:gs pos="67000">
              <a:srgbClr val="000099"/>
            </a:gs>
            <a:gs pos="100000">
              <a:srgbClr val="1F497D">
                <a:lumMod val="20000"/>
                <a:lumOff val="80000"/>
              </a:srgbClr>
            </a:gs>
            <a:gs pos="15000">
              <a:srgbClr val="0047FF"/>
            </a:gs>
            <a:gs pos="19000">
              <a:srgbClr val="000099"/>
            </a:gs>
            <a:gs pos="50000">
              <a:srgbClr val="000099"/>
            </a:gs>
            <a:gs pos="87000">
              <a:srgbClr val="1F497D">
                <a:lumMod val="60000"/>
                <a:lumOff val="40000"/>
              </a:srgbClr>
            </a:gs>
            <a:gs pos="100000">
              <a:srgbClr val="1F497D">
                <a:lumMod val="20000"/>
                <a:lumOff val="80000"/>
              </a:srgbClr>
            </a:gs>
          </a:gsLst>
          <a:path path="shape">
            <a:fillToRect l="50000" t="50000" r="50000" b="50000"/>
          </a:path>
          <a:tileRect/>
        </a:gradFill>
        <a:ln w="9525" cap="flat" cmpd="sng" algn="ctr">
          <a:no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100" b="1">
              <a:solidFill>
                <a:sysClr val="window" lastClr="FFFFFF"/>
              </a:solidFill>
              <a:latin typeface="HG丸ｺﾞｼｯｸM-PRO" pitchFamily="50" charset="-128"/>
              <a:ea typeface="HG丸ｺﾞｼｯｸM-PRO" pitchFamily="50" charset="-128"/>
            </a:rPr>
            <a:t>地方消費税交付金</a:t>
          </a:r>
          <a:endParaRPr lang="en-US" altLang="ja-JP" sz="1100" b="1">
            <a:solidFill>
              <a:sysClr val="window" lastClr="FFFFFF"/>
            </a:solidFill>
            <a:latin typeface="HG丸ｺﾞｼｯｸM-PRO" pitchFamily="50" charset="-128"/>
            <a:ea typeface="HG丸ｺﾞｼｯｸM-PRO" pitchFamily="50" charset="-128"/>
          </a:endParaRPr>
        </a:p>
        <a:p>
          <a:pPr algn="ctr"/>
          <a:r>
            <a:rPr lang="en-US" altLang="ja-JP" sz="1100" b="1">
              <a:solidFill>
                <a:sysClr val="window" lastClr="FFFFFF"/>
              </a:solidFill>
              <a:latin typeface="HG丸ｺﾞｼｯｸM-PRO" pitchFamily="50" charset="-128"/>
              <a:ea typeface="HG丸ｺﾞｼｯｸM-PRO" pitchFamily="50" charset="-128"/>
            </a:rPr>
            <a:t>1</a:t>
          </a:r>
          <a:r>
            <a:rPr lang="ja-JP" altLang="en-US" sz="1100" b="1">
              <a:solidFill>
                <a:sysClr val="window" lastClr="FFFFFF"/>
              </a:solidFill>
              <a:latin typeface="HG丸ｺﾞｼｯｸM-PRO" pitchFamily="50" charset="-128"/>
              <a:ea typeface="HG丸ｺﾞｼｯｸM-PRO" pitchFamily="50" charset="-128"/>
            </a:rPr>
            <a:t>４億円減</a:t>
          </a:r>
          <a:endParaRPr lang="en-US" altLang="ja-JP" sz="1100" b="1">
            <a:solidFill>
              <a:sysClr val="window" lastClr="FFFFFF"/>
            </a:solidFill>
            <a:latin typeface="HG丸ｺﾞｼｯｸM-PRO" pitchFamily="50" charset="-128"/>
            <a:ea typeface="HG丸ｺﾞｼｯｸM-PRO" pitchFamily="50" charset="-128"/>
          </a:endParaRPr>
        </a:p>
      </xdr:txBody>
    </xdr:sp>
    <xdr:clientData/>
  </xdr:twoCellAnchor>
  <xdr:twoCellAnchor>
    <xdr:from>
      <xdr:col>7</xdr:col>
      <xdr:colOff>480391</xdr:colOff>
      <xdr:row>1</xdr:row>
      <xdr:rowOff>1</xdr:rowOff>
    </xdr:from>
    <xdr:to>
      <xdr:col>10</xdr:col>
      <xdr:colOff>349332</xdr:colOff>
      <xdr:row>2</xdr:row>
      <xdr:rowOff>161926</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296978" y="323023"/>
          <a:ext cx="2527658" cy="493229"/>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税務部、福祉部、子ども家庭部</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0.55523</cdr:x>
      <cdr:y>0.49536</cdr:y>
    </cdr:from>
    <cdr:to>
      <cdr:x>0.56144</cdr:x>
      <cdr:y>0.53333</cdr:y>
    </cdr:to>
    <cdr:sp macro="" textlink="">
      <cdr:nvSpPr>
        <cdr:cNvPr id="9" name="直線コネクタ 8"/>
        <cdr:cNvSpPr/>
      </cdr:nvSpPr>
      <cdr:spPr bwMode="auto">
        <a:xfrm xmlns:a="http://schemas.openxmlformats.org/drawingml/2006/main" flipH="1">
          <a:off x="3567113" y="3397179"/>
          <a:ext cx="39922" cy="260421"/>
        </a:xfrm>
        <a:prstGeom xmlns:a="http://schemas.openxmlformats.org/drawingml/2006/main" prst="line">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endParaRPr lang="ja-JP"/>
        </a:p>
      </cdr:txBody>
    </cdr:sp>
  </cdr:relSizeAnchor>
  <cdr:relSizeAnchor xmlns:cdr="http://schemas.openxmlformats.org/drawingml/2006/chartDrawing">
    <cdr:from>
      <cdr:x>0.30653</cdr:x>
      <cdr:y>0.42141</cdr:y>
    </cdr:from>
    <cdr:to>
      <cdr:x>0.31365</cdr:x>
      <cdr:y>0.54783</cdr:y>
    </cdr:to>
    <cdr:sp macro="" textlink="">
      <cdr:nvSpPr>
        <cdr:cNvPr id="11" name="直線矢印コネクタ 10"/>
        <cdr:cNvSpPr/>
      </cdr:nvSpPr>
      <cdr:spPr bwMode="auto">
        <a:xfrm xmlns:a="http://schemas.openxmlformats.org/drawingml/2006/main" flipH="1">
          <a:off x="1968211" y="2840627"/>
          <a:ext cx="45719" cy="852142"/>
        </a:xfrm>
        <a:prstGeom xmlns:a="http://schemas.openxmlformats.org/drawingml/2006/main" prst="straightConnector1">
          <a:avLst/>
        </a:prstGeom>
        <a:noFill xmlns:a="http://schemas.openxmlformats.org/drawingml/2006/main"/>
        <a:ln xmlns:a="http://schemas.openxmlformats.org/drawingml/2006/main" w="9525" cap="flat" cmpd="sng" algn="ctr">
          <a:solidFill>
            <a:srgbClr val="000000"/>
          </a:solidFill>
          <a:prstDash val="solid"/>
          <a:round/>
          <a:headEnd type="none" w="med" len="med"/>
          <a:tailEnd type="none"/>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endParaRPr lang="ja-JP"/>
        </a:p>
      </cdr:txBody>
    </cdr:sp>
  </cdr:relSizeAnchor>
  <cdr:relSizeAnchor xmlns:cdr="http://schemas.openxmlformats.org/drawingml/2006/chartDrawing">
    <cdr:from>
      <cdr:x>0.49592</cdr:x>
      <cdr:y>0.53333</cdr:y>
    </cdr:from>
    <cdr:to>
      <cdr:x>0.55523</cdr:x>
      <cdr:y>0.54306</cdr:y>
    </cdr:to>
    <cdr:cxnSp macro="">
      <cdr:nvCxnSpPr>
        <cdr:cNvPr id="18" name="直線コネクタ 17">
          <a:extLst xmlns:a="http://schemas.openxmlformats.org/drawingml/2006/main">
            <a:ext uri="{FF2B5EF4-FFF2-40B4-BE49-F238E27FC236}">
              <a16:creationId xmlns:a16="http://schemas.microsoft.com/office/drawing/2014/main" id="{6D231D1C-A141-41E9-96A0-F5D8DF938D89}"/>
            </a:ext>
          </a:extLst>
        </cdr:cNvPr>
        <cdr:cNvCxnSpPr>
          <a:endCxn xmlns:a="http://schemas.openxmlformats.org/drawingml/2006/main" id="9" idx="1"/>
        </cdr:cNvCxnSpPr>
      </cdr:nvCxnSpPr>
      <cdr:spPr bwMode="auto">
        <a:xfrm xmlns:a="http://schemas.openxmlformats.org/drawingml/2006/main" flipV="1">
          <a:off x="3186112" y="3657600"/>
          <a:ext cx="381001" cy="6667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0.24488</cdr:x>
      <cdr:y>0.35907</cdr:y>
    </cdr:from>
    <cdr:to>
      <cdr:x>0.45721</cdr:x>
      <cdr:y>0.42033</cdr:y>
    </cdr:to>
    <cdr:sp macro="" textlink="">
      <cdr:nvSpPr>
        <cdr:cNvPr id="5" name="角丸四角形 4"/>
        <cdr:cNvSpPr/>
      </cdr:nvSpPr>
      <cdr:spPr bwMode="auto">
        <a:xfrm xmlns:a="http://schemas.openxmlformats.org/drawingml/2006/main">
          <a:off x="1573254" y="2462517"/>
          <a:ext cx="1364138" cy="420121"/>
        </a:xfrm>
        <a:prstGeom xmlns:a="http://schemas.openxmlformats.org/drawingml/2006/main" prst="roundRect">
          <a:avLst/>
        </a:prstGeom>
        <a:solidFill xmlns:a="http://schemas.openxmlformats.org/drawingml/2006/main">
          <a:sysClr val="window" lastClr="FFFFFF"/>
        </a:solidFill>
        <a:ln xmlns:a="http://schemas.openxmlformats.org/drawingml/2006/main" w="9525" cap="flat" cmpd="sng" algn="ctr">
          <a:solidFill>
            <a:srgbClr val="EEECE1">
              <a:lumMod val="10000"/>
            </a:srgbClr>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anchor="ctr" upright="1">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latin typeface="+mn-ea"/>
              <a:ea typeface="+mn-ea"/>
            </a:rPr>
            <a:t>子ども・子育て支援</a:t>
          </a:r>
          <a:endParaRPr lang="en-US" altLang="ja-JP" sz="900">
            <a:latin typeface="+mn-ea"/>
            <a:ea typeface="+mn-ea"/>
          </a:endParaRPr>
        </a:p>
        <a:p xmlns:a="http://schemas.openxmlformats.org/drawingml/2006/main">
          <a:pPr algn="ctr"/>
          <a:r>
            <a:rPr lang="ja-JP" altLang="en-US" sz="900">
              <a:latin typeface="+mn-ea"/>
              <a:ea typeface="+mn-ea"/>
            </a:rPr>
            <a:t>新制度施行</a:t>
          </a:r>
          <a:endParaRPr lang="en-US" altLang="ja-JP" sz="900">
            <a:latin typeface="+mn-ea"/>
            <a:ea typeface="+mn-ea"/>
          </a:endParaRPr>
        </a:p>
      </cdr:txBody>
    </cdr:sp>
  </cdr:relSizeAnchor>
  <cdr:relSizeAnchor xmlns:cdr="http://schemas.openxmlformats.org/drawingml/2006/chartDrawing">
    <cdr:from>
      <cdr:x>0.71974</cdr:x>
      <cdr:y>0.73411</cdr:y>
    </cdr:from>
    <cdr:to>
      <cdr:x>0.76293</cdr:x>
      <cdr:y>0.75217</cdr:y>
    </cdr:to>
    <cdr:sp macro="" textlink="">
      <cdr:nvSpPr>
        <cdr:cNvPr id="13" name="正方形/長方形 12"/>
        <cdr:cNvSpPr/>
      </cdr:nvSpPr>
      <cdr:spPr bwMode="auto">
        <a:xfrm xmlns:a="http://schemas.openxmlformats.org/drawingml/2006/main">
          <a:off x="4621444" y="4948492"/>
          <a:ext cx="277321" cy="121739"/>
        </a:xfrm>
        <a:prstGeom xmlns:a="http://schemas.openxmlformats.org/drawingml/2006/main" prst="rect">
          <a:avLst/>
        </a:prstGeom>
        <a:solidFill xmlns:a="http://schemas.openxmlformats.org/drawingml/2006/main">
          <a:schemeClr val="accent3">
            <a:lumMod val="60000"/>
            <a:lumOff val="40000"/>
          </a:schemeClr>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endParaRPr lang="ja-JP"/>
        </a:p>
      </cdr:txBody>
    </cdr:sp>
  </cdr:relSizeAnchor>
  <cdr:relSizeAnchor xmlns:cdr="http://schemas.openxmlformats.org/drawingml/2006/chartDrawing">
    <cdr:from>
      <cdr:x>0.26612</cdr:x>
      <cdr:y>0.54614</cdr:y>
    </cdr:from>
    <cdr:to>
      <cdr:x>0.30542</cdr:x>
      <cdr:y>0.55278</cdr:y>
    </cdr:to>
    <cdr:cxnSp macro="">
      <cdr:nvCxnSpPr>
        <cdr:cNvPr id="15" name="直線コネクタ 14">
          <a:extLst xmlns:a="http://schemas.openxmlformats.org/drawingml/2006/main">
            <a:ext uri="{FF2B5EF4-FFF2-40B4-BE49-F238E27FC236}">
              <a16:creationId xmlns:a16="http://schemas.microsoft.com/office/drawing/2014/main" id="{F23D62D9-3215-47BA-B6E6-60AB7DCBE10C}"/>
            </a:ext>
          </a:extLst>
        </cdr:cNvPr>
        <cdr:cNvCxnSpPr/>
      </cdr:nvCxnSpPr>
      <cdr:spPr bwMode="auto">
        <a:xfrm xmlns:a="http://schemas.openxmlformats.org/drawingml/2006/main" flipV="1">
          <a:off x="1709737" y="3745428"/>
          <a:ext cx="252468" cy="4552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cxnSp>
  </cdr:relSizeAnchor>
</c:userShapes>
</file>

<file path=xl/drawings/drawing3.xml><?xml version="1.0" encoding="utf-8"?>
<xdr:wsDr xmlns:xdr="http://schemas.openxmlformats.org/drawingml/2006/spreadsheetDrawing" xmlns:a="http://schemas.openxmlformats.org/drawingml/2006/main">
  <xdr:twoCellAnchor>
    <xdr:from>
      <xdr:col>1</xdr:col>
      <xdr:colOff>19050</xdr:colOff>
      <xdr:row>31</xdr:row>
      <xdr:rowOff>76200</xdr:rowOff>
    </xdr:from>
    <xdr:to>
      <xdr:col>5</xdr:col>
      <xdr:colOff>2038350</xdr:colOff>
      <xdr:row>50</xdr:row>
      <xdr:rowOff>60324</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371475</xdr:colOff>
      <xdr:row>28</xdr:row>
      <xdr:rowOff>19050</xdr:rowOff>
    </xdr:from>
    <xdr:to>
      <xdr:col>3</xdr:col>
      <xdr:colOff>828675</xdr:colOff>
      <xdr:row>29</xdr:row>
      <xdr:rowOff>76199</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2705100" y="4867275"/>
          <a:ext cx="4572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960451</xdr:colOff>
      <xdr:row>32</xdr:row>
      <xdr:rowOff>48358</xdr:rowOff>
    </xdr:from>
    <xdr:to>
      <xdr:col>2</xdr:col>
      <xdr:colOff>301865</xdr:colOff>
      <xdr:row>33</xdr:row>
      <xdr:rowOff>105508</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065226" y="5944333"/>
          <a:ext cx="45583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866</a:t>
          </a:r>
          <a:endParaRPr kumimoji="1" lang="ja-JP" altLang="en-US" sz="1100"/>
        </a:p>
      </xdr:txBody>
    </xdr:sp>
    <xdr:clientData/>
  </xdr:twoCellAnchor>
  <xdr:twoCellAnchor>
    <xdr:from>
      <xdr:col>3</xdr:col>
      <xdr:colOff>272557</xdr:colOff>
      <xdr:row>32</xdr:row>
      <xdr:rowOff>74002</xdr:rowOff>
    </xdr:from>
    <xdr:to>
      <xdr:col>3</xdr:col>
      <xdr:colOff>729130</xdr:colOff>
      <xdr:row>33</xdr:row>
      <xdr:rowOff>131150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606182" y="5969977"/>
          <a:ext cx="456573" cy="228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863</a:t>
          </a:r>
          <a:endParaRPr kumimoji="1" lang="ja-JP" altLang="en-US" sz="1100"/>
        </a:p>
      </xdr:txBody>
    </xdr:sp>
    <xdr:clientData/>
  </xdr:twoCellAnchor>
  <xdr:twoCellAnchor>
    <xdr:from>
      <xdr:col>4</xdr:col>
      <xdr:colOff>696159</xdr:colOff>
      <xdr:row>32</xdr:row>
      <xdr:rowOff>62282</xdr:rowOff>
    </xdr:from>
    <xdr:to>
      <xdr:col>5</xdr:col>
      <xdr:colOff>36840</xdr:colOff>
      <xdr:row>33</xdr:row>
      <xdr:rowOff>119430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144209" y="5958257"/>
          <a:ext cx="455106" cy="228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862</a:t>
          </a:r>
          <a:endParaRPr kumimoji="1" lang="ja-JP" altLang="en-US" sz="1100"/>
        </a:p>
      </xdr:txBody>
    </xdr:sp>
    <xdr:clientData/>
  </xdr:twoCellAnchor>
  <xdr:twoCellAnchor>
    <xdr:from>
      <xdr:col>2</xdr:col>
      <xdr:colOff>376918</xdr:colOff>
      <xdr:row>33</xdr:row>
      <xdr:rowOff>104775</xdr:rowOff>
    </xdr:from>
    <xdr:to>
      <xdr:col>2</xdr:col>
      <xdr:colOff>386443</xdr:colOff>
      <xdr:row>39</xdr:row>
      <xdr:rowOff>120075</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bwMode="auto">
        <a:xfrm>
          <a:off x="1596118" y="6172200"/>
          <a:ext cx="9525" cy="1044000"/>
        </a:xfrm>
        <a:prstGeom prst="straightConnector1">
          <a:avLst/>
        </a:prstGeom>
        <a:noFill/>
        <a:ln w="22225" cap="flat" cmpd="sng" algn="ctr">
          <a:solidFill>
            <a:srgbClr val="000000"/>
          </a:solidFill>
          <a:prstDash val="dash"/>
          <a:round/>
          <a:headEnd type="triangle" w="med" len="med"/>
          <a:tailEnd type="triangle"/>
        </a:ln>
        <a:effectLst/>
      </xdr:spPr>
    </xdr:cxnSp>
    <xdr:clientData/>
  </xdr:twoCellAnchor>
  <xdr:twoCellAnchor>
    <xdr:from>
      <xdr:col>2</xdr:col>
      <xdr:colOff>640660</xdr:colOff>
      <xdr:row>38</xdr:row>
      <xdr:rowOff>133350</xdr:rowOff>
    </xdr:from>
    <xdr:to>
      <xdr:col>3</xdr:col>
      <xdr:colOff>695325</xdr:colOff>
      <xdr:row>39</xdr:row>
      <xdr:rowOff>137906</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bwMode="auto">
        <a:xfrm flipV="1">
          <a:off x="1859860" y="7058025"/>
          <a:ext cx="1169090" cy="176006"/>
        </a:xfrm>
        <a:prstGeom prst="line">
          <a:avLst/>
        </a:prstGeom>
        <a:noFill/>
        <a:ln w="9525" cap="flat" cmpd="sng" algn="ctr">
          <a:solidFill>
            <a:schemeClr val="tx1">
              <a:lumMod val="50000"/>
              <a:lumOff val="50000"/>
            </a:schemeClr>
          </a:solidFill>
          <a:prstDash val="sysDash"/>
          <a:round/>
          <a:headEnd type="none" w="med" len="med"/>
          <a:tailEnd type="none" w="med" len="med"/>
        </a:ln>
        <a:effectLst/>
      </xdr:spPr>
    </xdr:cxnSp>
    <xdr:clientData/>
  </xdr:twoCellAnchor>
  <xdr:twoCellAnchor>
    <xdr:from>
      <xdr:col>3</xdr:col>
      <xdr:colOff>1060450</xdr:colOff>
      <xdr:row>38</xdr:row>
      <xdr:rowOff>127000</xdr:rowOff>
    </xdr:from>
    <xdr:to>
      <xdr:col>4</xdr:col>
      <xdr:colOff>1104900</xdr:colOff>
      <xdr:row>40</xdr:row>
      <xdr:rowOff>9526</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bwMode="auto">
        <a:xfrm>
          <a:off x="3403600" y="7086600"/>
          <a:ext cx="1162050" cy="225426"/>
        </a:xfrm>
        <a:prstGeom prst="line">
          <a:avLst/>
        </a:prstGeom>
        <a:noFill/>
        <a:ln w="9525" cap="flat" cmpd="sng" algn="ctr">
          <a:solidFill>
            <a:schemeClr val="tx1">
              <a:lumMod val="50000"/>
              <a:lumOff val="50000"/>
            </a:schemeClr>
          </a:solidFill>
          <a:prstDash val="sysDash"/>
          <a:round/>
          <a:headEnd type="none" w="med" len="med"/>
          <a:tailEnd type="none" w="med" len="med"/>
        </a:ln>
        <a:effectLst/>
      </xdr:spPr>
    </xdr:cxnSp>
    <xdr:clientData/>
  </xdr:twoCellAnchor>
  <xdr:twoCellAnchor>
    <xdr:from>
      <xdr:col>2</xdr:col>
      <xdr:colOff>276225</xdr:colOff>
      <xdr:row>33</xdr:row>
      <xdr:rowOff>104775</xdr:rowOff>
    </xdr:from>
    <xdr:to>
      <xdr:col>3</xdr:col>
      <xdr:colOff>314325</xdr:colOff>
      <xdr:row>33</xdr:row>
      <xdr:rowOff>142876</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bwMode="auto">
        <a:xfrm>
          <a:off x="1495425" y="6172200"/>
          <a:ext cx="1152525" cy="38101"/>
        </a:xfrm>
        <a:prstGeom prst="line">
          <a:avLst/>
        </a:prstGeom>
        <a:noFill/>
        <a:ln w="9525" cap="flat" cmpd="sng" algn="ctr">
          <a:solidFill>
            <a:schemeClr val="tx1">
              <a:lumMod val="50000"/>
              <a:lumOff val="50000"/>
            </a:schemeClr>
          </a:solidFill>
          <a:prstDash val="sysDash"/>
          <a:round/>
          <a:headEnd type="none" w="med" len="med"/>
          <a:tailEnd type="none" w="med" len="med"/>
        </a:ln>
        <a:effectLst/>
      </xdr:spPr>
    </xdr:cxnSp>
    <xdr:clientData/>
  </xdr:twoCellAnchor>
  <xdr:twoCellAnchor>
    <xdr:from>
      <xdr:col>3</xdr:col>
      <xdr:colOff>682902</xdr:colOff>
      <xdr:row>33</xdr:row>
      <xdr:rowOff>142875</xdr:rowOff>
    </xdr:from>
    <xdr:to>
      <xdr:col>4</xdr:col>
      <xdr:colOff>733425</xdr:colOff>
      <xdr:row>33</xdr:row>
      <xdr:rowOff>145775</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bwMode="auto">
        <a:xfrm flipV="1">
          <a:off x="3016527" y="6210300"/>
          <a:ext cx="1164948" cy="2900"/>
        </a:xfrm>
        <a:prstGeom prst="line">
          <a:avLst/>
        </a:prstGeom>
        <a:noFill/>
        <a:ln w="9525" cap="flat" cmpd="sng" algn="ctr">
          <a:solidFill>
            <a:schemeClr val="tx1">
              <a:lumMod val="50000"/>
              <a:lumOff val="50000"/>
            </a:schemeClr>
          </a:solidFill>
          <a:prstDash val="sysDash"/>
          <a:round/>
          <a:headEnd type="none" w="med" len="med"/>
          <a:tailEnd type="none" w="med" len="med"/>
        </a:ln>
        <a:effectLst/>
      </xdr:spPr>
    </xdr:cxnSp>
    <xdr:clientData/>
  </xdr:twoCellAnchor>
  <xdr:twoCellAnchor>
    <xdr:from>
      <xdr:col>2</xdr:col>
      <xdr:colOff>273050</xdr:colOff>
      <xdr:row>36</xdr:row>
      <xdr:rowOff>120650</xdr:rowOff>
    </xdr:from>
    <xdr:to>
      <xdr:col>3</xdr:col>
      <xdr:colOff>295275</xdr:colOff>
      <xdr:row>37</xdr:row>
      <xdr:rowOff>63500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bwMode="auto">
        <a:xfrm flipV="1">
          <a:off x="1498600" y="6737350"/>
          <a:ext cx="1139825" cy="114300"/>
        </a:xfrm>
        <a:prstGeom prst="line">
          <a:avLst/>
        </a:prstGeom>
        <a:noFill/>
        <a:ln w="9525" cap="flat" cmpd="sng" algn="ctr">
          <a:solidFill>
            <a:schemeClr val="tx1">
              <a:lumMod val="50000"/>
              <a:lumOff val="50000"/>
            </a:schemeClr>
          </a:solidFill>
          <a:prstDash val="sysDash"/>
          <a:round/>
          <a:headEnd type="none" w="med" len="med"/>
          <a:tailEnd type="none" w="med" len="med"/>
        </a:ln>
        <a:effectLst/>
      </xdr:spPr>
    </xdr:cxnSp>
    <xdr:clientData/>
  </xdr:twoCellAnchor>
  <xdr:twoCellAnchor>
    <xdr:from>
      <xdr:col>5</xdr:col>
      <xdr:colOff>19226</xdr:colOff>
      <xdr:row>33</xdr:row>
      <xdr:rowOff>147513</xdr:rowOff>
    </xdr:from>
    <xdr:to>
      <xdr:col>5</xdr:col>
      <xdr:colOff>362181</xdr:colOff>
      <xdr:row>39</xdr:row>
      <xdr:rowOff>168025</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581701" y="6214938"/>
          <a:ext cx="342955" cy="1049212"/>
          <a:chOff x="4581701" y="6214938"/>
          <a:chExt cx="342955" cy="1049212"/>
        </a:xfrm>
      </xdr:grpSpPr>
      <xdr:sp macro="" textlink="">
        <xdr:nvSpPr>
          <xdr:cNvPr id="55" name="直線コネクタ 54">
            <a:extLst>
              <a:ext uri="{FF2B5EF4-FFF2-40B4-BE49-F238E27FC236}">
                <a16:creationId xmlns:a16="http://schemas.microsoft.com/office/drawing/2014/main" id="{00000000-0008-0000-0200-000037000000}"/>
              </a:ext>
            </a:extLst>
          </xdr:cNvPr>
          <xdr:cNvSpPr/>
        </xdr:nvSpPr>
        <xdr:spPr bwMode="auto">
          <a:xfrm>
            <a:off x="4581701" y="6214938"/>
            <a:ext cx="323361" cy="0"/>
          </a:xfrm>
          <a:prstGeom prst="line">
            <a:avLst/>
          </a:prstGeom>
          <a:noFill/>
          <a:ln w="9525" cap="flat" cmpd="sng" algn="ctr">
            <a:solidFill>
              <a:schemeClr val="tx1">
                <a:lumMod val="65000"/>
                <a:lumOff val="35000"/>
              </a:schemeClr>
            </a:solid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sp macro="" textlink="">
        <xdr:nvSpPr>
          <xdr:cNvPr id="56" name="直線コネクタ 55">
            <a:extLst>
              <a:ext uri="{FF2B5EF4-FFF2-40B4-BE49-F238E27FC236}">
                <a16:creationId xmlns:a16="http://schemas.microsoft.com/office/drawing/2014/main" id="{00000000-0008-0000-0200-000038000000}"/>
              </a:ext>
            </a:extLst>
          </xdr:cNvPr>
          <xdr:cNvSpPr/>
        </xdr:nvSpPr>
        <xdr:spPr bwMode="auto">
          <a:xfrm>
            <a:off x="4601295" y="6863923"/>
            <a:ext cx="323361" cy="0"/>
          </a:xfrm>
          <a:prstGeom prst="line">
            <a:avLst/>
          </a:prstGeom>
          <a:noFill/>
          <a:ln w="9525" cap="flat" cmpd="sng" algn="ctr">
            <a:solidFill>
              <a:schemeClr val="tx1">
                <a:lumMod val="65000"/>
                <a:lumOff val="35000"/>
              </a:schemeClr>
            </a:solid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sp macro="" textlink="">
        <xdr:nvSpPr>
          <xdr:cNvPr id="58" name="上下矢印 57">
            <a:extLst>
              <a:ext uri="{FF2B5EF4-FFF2-40B4-BE49-F238E27FC236}">
                <a16:creationId xmlns:a16="http://schemas.microsoft.com/office/drawing/2014/main" id="{00000000-0008-0000-0200-00003A000000}"/>
              </a:ext>
            </a:extLst>
          </xdr:cNvPr>
          <xdr:cNvSpPr/>
        </xdr:nvSpPr>
        <xdr:spPr bwMode="auto">
          <a:xfrm>
            <a:off x="4680915" y="6219823"/>
            <a:ext cx="133350" cy="636505"/>
          </a:xfrm>
          <a:prstGeom prst="upDownArrow">
            <a:avLst/>
          </a:prstGeom>
          <a:solidFill>
            <a:schemeClr val="accent2">
              <a:lumMod val="60000"/>
              <a:lumOff val="40000"/>
            </a:schemeClr>
          </a:solidFill>
          <a:ln w="9525" cap="flat" cmpd="sng" algn="ctr">
            <a:solidFill>
              <a:srgbClr val="000099"/>
            </a:solidFill>
            <a:prstDash val="solid"/>
            <a:round/>
            <a:headEnd type="none" w="med" len="med"/>
            <a:tailEnd type="none" w="med" len="med"/>
          </a:ln>
          <a:effectLst/>
        </xdr:spPr>
        <xdr:txBody>
          <a:bodyPr wrap="square" lIns="18288" tIns="0" rIns="0" bIns="0" rtlCol="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kumimoji="1" lang="ja-JP" altLang="en-US" sz="1100"/>
          </a:p>
        </xdr:txBody>
      </xdr:sp>
      <xdr:sp macro="" textlink="">
        <xdr:nvSpPr>
          <xdr:cNvPr id="59" name="上下矢印 58">
            <a:extLst>
              <a:ext uri="{FF2B5EF4-FFF2-40B4-BE49-F238E27FC236}">
                <a16:creationId xmlns:a16="http://schemas.microsoft.com/office/drawing/2014/main" id="{00000000-0008-0000-0200-00003B000000}"/>
              </a:ext>
            </a:extLst>
          </xdr:cNvPr>
          <xdr:cNvSpPr/>
        </xdr:nvSpPr>
        <xdr:spPr bwMode="auto">
          <a:xfrm>
            <a:off x="4673876" y="6868150"/>
            <a:ext cx="142875" cy="396000"/>
          </a:xfrm>
          <a:prstGeom prst="upDownArrow">
            <a:avLst/>
          </a:prstGeom>
          <a:gradFill flip="none" rotWithShape="1">
            <a:gsLst>
              <a:gs pos="0">
                <a:srgbClr val="0047FF"/>
              </a:gs>
              <a:gs pos="93000">
                <a:srgbClr val="000082"/>
              </a:gs>
            </a:gsLst>
            <a:path path="circle">
              <a:fillToRect l="50000" t="50000" r="50000" b="50000"/>
            </a:path>
            <a:tileRect/>
          </a:gradFill>
          <a:ln w="9525" cap="flat" cmpd="sng" algn="ctr">
            <a:solidFill>
              <a:srgbClr val="000099"/>
            </a:solidFill>
            <a:prstDash val="solid"/>
            <a:round/>
            <a:headEnd type="none" w="med" len="med"/>
            <a:tailEnd type="none" w="med" len="med"/>
          </a:ln>
          <a:effectLst/>
        </xdr:spPr>
        <xdr:txBody>
          <a:bodyPr wrap="square" lIns="18288" tIns="0" rIns="0" bIns="0" rtlCol="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kumimoji="1" lang="ja-JP" altLang="en-US" sz="1100"/>
          </a:p>
        </xdr:txBody>
      </xdr:sp>
    </xdr:grpSp>
    <xdr:clientData/>
  </xdr:twoCellAnchor>
  <xdr:twoCellAnchor>
    <xdr:from>
      <xdr:col>5</xdr:col>
      <xdr:colOff>661778</xdr:colOff>
      <xdr:row>34</xdr:row>
      <xdr:rowOff>43071</xdr:rowOff>
    </xdr:from>
    <xdr:to>
      <xdr:col>5</xdr:col>
      <xdr:colOff>2037106</xdr:colOff>
      <xdr:row>36</xdr:row>
      <xdr:rowOff>157370</xdr:rowOff>
    </xdr:to>
    <xdr:sp macro="" textlink="">
      <xdr:nvSpPr>
        <xdr:cNvPr id="60" name="角丸四角形吹き出し 59">
          <a:extLst>
            <a:ext uri="{FF2B5EF4-FFF2-40B4-BE49-F238E27FC236}">
              <a16:creationId xmlns:a16="http://schemas.microsoft.com/office/drawing/2014/main" id="{00000000-0008-0000-0200-00003C000000}"/>
            </a:ext>
          </a:extLst>
        </xdr:cNvPr>
        <xdr:cNvSpPr/>
      </xdr:nvSpPr>
      <xdr:spPr bwMode="auto">
        <a:xfrm>
          <a:off x="5224253" y="6281946"/>
          <a:ext cx="1375328" cy="457199"/>
        </a:xfrm>
        <a:prstGeom prst="wedgeRoundRectCallout">
          <a:avLst>
            <a:gd name="adj1" fmla="val -76960"/>
            <a:gd name="adj2" fmla="val 9162"/>
            <a:gd name="adj3" fmla="val 16667"/>
          </a:avLst>
        </a:prstGeom>
        <a:solidFill>
          <a:sysClr val="window" lastClr="FFFFFF"/>
        </a:solidFill>
        <a:ln w="6350" cap="flat" cmpd="sng" algn="ctr">
          <a:solidFill>
            <a:schemeClr val="tx1"/>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b="0"/>
            <a:t>臨時財政対策債</a:t>
          </a:r>
          <a:endParaRPr lang="en-US" altLang="ja-JP" b="0"/>
        </a:p>
        <a:p>
          <a:pPr algn="ctr"/>
          <a:r>
            <a:rPr lang="ja-JP" altLang="en-US" b="0"/>
            <a:t>発行可能額</a:t>
          </a:r>
          <a:endParaRPr lang="ja-JP"/>
        </a:p>
      </xdr:txBody>
    </xdr:sp>
    <xdr:clientData/>
  </xdr:twoCellAnchor>
  <xdr:twoCellAnchor>
    <xdr:from>
      <xdr:col>5</xdr:col>
      <xdr:colOff>476250</xdr:colOff>
      <xdr:row>41</xdr:row>
      <xdr:rowOff>19050</xdr:rowOff>
    </xdr:from>
    <xdr:to>
      <xdr:col>5</xdr:col>
      <xdr:colOff>2028826</xdr:colOff>
      <xdr:row>44</xdr:row>
      <xdr:rowOff>154145</xdr:rowOff>
    </xdr:to>
    <xdr:sp macro="" textlink="">
      <xdr:nvSpPr>
        <xdr:cNvPr id="67" name="角丸四角形吹き出し 66">
          <a:extLst>
            <a:ext uri="{FF2B5EF4-FFF2-40B4-BE49-F238E27FC236}">
              <a16:creationId xmlns:a16="http://schemas.microsoft.com/office/drawing/2014/main" id="{00000000-0008-0000-0200-000043000000}"/>
            </a:ext>
          </a:extLst>
        </xdr:cNvPr>
        <xdr:cNvSpPr/>
      </xdr:nvSpPr>
      <xdr:spPr bwMode="auto">
        <a:xfrm>
          <a:off x="5038725" y="7458075"/>
          <a:ext cx="1552576" cy="649445"/>
        </a:xfrm>
        <a:prstGeom prst="wedgeRoundRectCallout">
          <a:avLst>
            <a:gd name="adj1" fmla="val -54118"/>
            <a:gd name="adj2" fmla="val -112989"/>
            <a:gd name="adj3" fmla="val 16667"/>
          </a:avLst>
        </a:prstGeom>
        <a:solidFill>
          <a:sysClr val="window" lastClr="FFFFFF"/>
        </a:solidFill>
        <a:ln w="6350" cap="flat" cmpd="sng" algn="ctr">
          <a:solidFill>
            <a:schemeClr val="tx1"/>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ja-JP" sz="1100" b="0">
              <a:latin typeface="Calibri"/>
              <a:ea typeface="+mn-ea"/>
              <a:cs typeface="+mn-cs"/>
            </a:rPr>
            <a:t>普通交付税</a:t>
          </a:r>
          <a:endParaRPr lang="en-US" altLang="ja-JP" sz="1100" b="0">
            <a:latin typeface="Calibri"/>
            <a:ea typeface="+mn-ea"/>
            <a:cs typeface="+mn-cs"/>
          </a:endParaRPr>
        </a:p>
        <a:p>
          <a:pPr algn="l"/>
          <a:r>
            <a:rPr lang="ja-JP" altLang="en-US" sz="1000" b="0"/>
            <a:t>（基準財政需要額</a:t>
          </a:r>
          <a:endParaRPr lang="en-US" altLang="ja-JP" sz="1000" b="0"/>
        </a:p>
        <a:p>
          <a:pPr algn="l"/>
          <a:r>
            <a:rPr lang="ja-JP" altLang="en-US" sz="1000" b="0"/>
            <a:t>       －基準財政収入額）</a:t>
          </a:r>
          <a:r>
            <a:rPr lang="ja-JP" altLang="en-US" b="0"/>
            <a:t>　</a:t>
          </a:r>
          <a:endParaRPr lang="ja-JP" b="1"/>
        </a:p>
      </xdr:txBody>
    </xdr:sp>
    <xdr:clientData/>
  </xdr:twoCellAnchor>
  <xdr:twoCellAnchor>
    <xdr:from>
      <xdr:col>7</xdr:col>
      <xdr:colOff>38100</xdr:colOff>
      <xdr:row>75</xdr:row>
      <xdr:rowOff>123825</xdr:rowOff>
    </xdr:from>
    <xdr:to>
      <xdr:col>16</xdr:col>
      <xdr:colOff>142876</xdr:colOff>
      <xdr:row>96</xdr:row>
      <xdr:rowOff>133350</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30</xdr:row>
      <xdr:rowOff>66675</xdr:rowOff>
    </xdr:from>
    <xdr:to>
      <xdr:col>1</xdr:col>
      <xdr:colOff>619125</xdr:colOff>
      <xdr:row>31</xdr:row>
      <xdr:rowOff>95250</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7625" y="5619750"/>
          <a:ext cx="6762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（億円）</a:t>
          </a:r>
        </a:p>
      </xdr:txBody>
    </xdr:sp>
    <xdr:clientData/>
  </xdr:twoCellAnchor>
  <xdr:twoCellAnchor>
    <xdr:from>
      <xdr:col>1</xdr:col>
      <xdr:colOff>276225</xdr:colOff>
      <xdr:row>78</xdr:row>
      <xdr:rowOff>152400</xdr:rowOff>
    </xdr:from>
    <xdr:to>
      <xdr:col>1</xdr:col>
      <xdr:colOff>952500</xdr:colOff>
      <xdr:row>80</xdr:row>
      <xdr:rowOff>9525</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381000" y="13944600"/>
          <a:ext cx="6762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t>（億円）</a:t>
          </a:r>
        </a:p>
      </xdr:txBody>
    </xdr:sp>
    <xdr:clientData/>
  </xdr:twoCellAnchor>
  <xdr:oneCellAnchor>
    <xdr:from>
      <xdr:col>1</xdr:col>
      <xdr:colOff>612816</xdr:colOff>
      <xdr:row>38</xdr:row>
      <xdr:rowOff>15386</xdr:rowOff>
    </xdr:from>
    <xdr:ext cx="204879" cy="514517"/>
    <xdr:sp macro="" textlink="">
      <xdr:nvSpPr>
        <xdr:cNvPr id="51" name="角丸四角形 50">
          <a:extLst>
            <a:ext uri="{FF2B5EF4-FFF2-40B4-BE49-F238E27FC236}">
              <a16:creationId xmlns:a16="http://schemas.microsoft.com/office/drawing/2014/main" id="{00000000-0008-0000-0200-000033000000}"/>
            </a:ext>
          </a:extLst>
        </xdr:cNvPr>
        <xdr:cNvSpPr/>
      </xdr:nvSpPr>
      <xdr:spPr bwMode="auto">
        <a:xfrm>
          <a:off x="717591" y="6940061"/>
          <a:ext cx="204879" cy="514517"/>
        </a:xfrm>
        <a:prstGeom prst="roundRect">
          <a:avLst/>
        </a:prstGeom>
        <a:noFill/>
        <a:ln w="9525" cap="flat" cmpd="sng" algn="ctr">
          <a:solidFill>
            <a:srgbClr val="000000"/>
          </a:solidFill>
          <a:prstDash val="solid"/>
          <a:round/>
          <a:headEnd type="none" w="med" len="med"/>
          <a:tailEnd type="none" w="med" len="med"/>
        </a:ln>
        <a:effectLst/>
      </xdr:spPr>
      <xdr:txBody>
        <a:bodyPr vertOverflow="clip" vert="eaVert" wrap="square" lIns="18288" tIns="0" rIns="0" bIns="0" rtlCol="0" anchor="ctr" upright="1">
          <a:noAutofit/>
        </a:bodyPr>
        <a:lstStyle/>
        <a:p>
          <a:pPr algn="ctr"/>
          <a:r>
            <a:rPr kumimoji="1" lang="ja-JP" altLang="en-US" sz="1000"/>
            <a:t>需要額</a:t>
          </a:r>
          <a:endParaRPr kumimoji="1" lang="en-US" altLang="ja-JP" sz="1000"/>
        </a:p>
      </xdr:txBody>
    </xdr:sp>
    <xdr:clientData/>
  </xdr:oneCellAnchor>
  <xdr:twoCellAnchor>
    <xdr:from>
      <xdr:col>1</xdr:col>
      <xdr:colOff>899432</xdr:colOff>
      <xdr:row>33</xdr:row>
      <xdr:rowOff>100692</xdr:rowOff>
    </xdr:from>
    <xdr:to>
      <xdr:col>1</xdr:col>
      <xdr:colOff>914256</xdr:colOff>
      <xdr:row>46</xdr:row>
      <xdr:rowOff>31842</xdr:rowOff>
    </xdr:to>
    <xdr:cxnSp macro="">
      <xdr:nvCxnSpPr>
        <xdr:cNvPr id="105" name="直線矢印コネクタ 104">
          <a:extLst>
            <a:ext uri="{FF2B5EF4-FFF2-40B4-BE49-F238E27FC236}">
              <a16:creationId xmlns:a16="http://schemas.microsoft.com/office/drawing/2014/main" id="{00000000-0008-0000-0200-000069000000}"/>
            </a:ext>
          </a:extLst>
        </xdr:cNvPr>
        <xdr:cNvCxnSpPr/>
      </xdr:nvCxnSpPr>
      <xdr:spPr bwMode="auto">
        <a:xfrm>
          <a:off x="1004207" y="6168117"/>
          <a:ext cx="14824" cy="2160000"/>
        </a:xfrm>
        <a:prstGeom prst="straightConnector1">
          <a:avLst/>
        </a:prstGeom>
        <a:noFill/>
        <a:ln w="22225" cap="flat" cmpd="sng" algn="ctr">
          <a:solidFill>
            <a:srgbClr val="000000"/>
          </a:solidFill>
          <a:prstDash val="solid"/>
          <a:round/>
          <a:headEnd type="triangle" w="med" len="med"/>
          <a:tailEnd type="triangle"/>
        </a:ln>
        <a:effectLst/>
      </xdr:spPr>
    </xdr:cxnSp>
    <xdr:clientData/>
  </xdr:twoCellAnchor>
  <xdr:twoCellAnchor>
    <xdr:from>
      <xdr:col>3</xdr:col>
      <xdr:colOff>688975</xdr:colOff>
      <xdr:row>36</xdr:row>
      <xdr:rowOff>120650</xdr:rowOff>
    </xdr:from>
    <xdr:to>
      <xdr:col>4</xdr:col>
      <xdr:colOff>736600</xdr:colOff>
      <xdr:row>37</xdr:row>
      <xdr:rowOff>127000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bwMode="auto">
        <a:xfrm>
          <a:off x="3032125" y="6737350"/>
          <a:ext cx="1165225" cy="177800"/>
        </a:xfrm>
        <a:prstGeom prst="line">
          <a:avLst/>
        </a:prstGeom>
        <a:noFill/>
        <a:ln w="9525" cap="flat" cmpd="sng" algn="ctr">
          <a:solidFill>
            <a:schemeClr val="tx1">
              <a:lumMod val="50000"/>
              <a:lumOff val="50000"/>
            </a:schemeClr>
          </a:solidFill>
          <a:prstDash val="sysDash"/>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twoCellAnchor editAs="oneCell">
        <xdr:from>
          <xdr:col>1</xdr:col>
          <xdr:colOff>76200</xdr:colOff>
          <xdr:row>20</xdr:row>
          <xdr:rowOff>161925</xdr:rowOff>
        </xdr:from>
        <xdr:to>
          <xdr:col>4</xdr:col>
          <xdr:colOff>285750</xdr:colOff>
          <xdr:row>27</xdr:row>
          <xdr:rowOff>144279</xdr:rowOff>
        </xdr:to>
        <xdr:pic>
          <xdr:nvPicPr>
            <xdr:cNvPr id="100" name="図 99">
              <a:extLst>
                <a:ext uri="{FF2B5EF4-FFF2-40B4-BE49-F238E27FC236}">
                  <a16:creationId xmlns:a16="http://schemas.microsoft.com/office/drawing/2014/main" id="{00000000-0008-0000-0200-000064000000}"/>
                </a:ext>
              </a:extLst>
            </xdr:cNvPr>
            <xdr:cNvPicPr>
              <a:picLocks noChangeAspect="1" noChangeArrowheads="1"/>
              <a:extLst>
                <a:ext uri="{84589F7E-364E-4C9E-8A38-B11213B215E9}">
                  <a14:cameraTool cellRange="$I$120:$N$125" spid="_x0000_s11578"/>
                </a:ext>
              </a:extLst>
            </xdr:cNvPicPr>
          </xdr:nvPicPr>
          <xdr:blipFill>
            <a:blip xmlns:r="http://schemas.openxmlformats.org/officeDocument/2006/relationships" r:embed="rId3"/>
            <a:srcRect/>
            <a:stretch>
              <a:fillRect/>
            </a:stretch>
          </xdr:blipFill>
          <xdr:spPr bwMode="auto">
            <a:xfrm>
              <a:off x="180975" y="3971925"/>
              <a:ext cx="3552825" cy="119202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78440</xdr:colOff>
      <xdr:row>22</xdr:row>
      <xdr:rowOff>43298</xdr:rowOff>
    </xdr:from>
    <xdr:to>
      <xdr:col>11</xdr:col>
      <xdr:colOff>415635</xdr:colOff>
      <xdr:row>116</xdr:row>
      <xdr:rowOff>69276</xdr:rowOff>
    </xdr:to>
    <xdr:sp macro="" textlink="">
      <xdr:nvSpPr>
        <xdr:cNvPr id="11269" name="曲折矢印 11268">
          <a:extLst>
            <a:ext uri="{FF2B5EF4-FFF2-40B4-BE49-F238E27FC236}">
              <a16:creationId xmlns:a16="http://schemas.microsoft.com/office/drawing/2014/main" id="{00000000-0008-0000-0200-0000052C0000}"/>
            </a:ext>
          </a:extLst>
        </xdr:cNvPr>
        <xdr:cNvSpPr/>
      </xdr:nvSpPr>
      <xdr:spPr bwMode="auto">
        <a:xfrm rot="5400000">
          <a:off x="1063284" y="11093571"/>
          <a:ext cx="15893508" cy="2085313"/>
        </a:xfrm>
        <a:prstGeom prst="bentArrow">
          <a:avLst>
            <a:gd name="adj1" fmla="val 18169"/>
            <a:gd name="adj2" fmla="val 25000"/>
            <a:gd name="adj3" fmla="val 25000"/>
            <a:gd name="adj4" fmla="val 43750"/>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noAutofit/>
        </a:bodyPr>
        <a:lstStyle/>
        <a:p>
          <a:pPr algn="l"/>
          <a:endParaRPr kumimoji="1" lang="ja-JP" altLang="en-US" sz="1100"/>
        </a:p>
      </xdr:txBody>
    </xdr:sp>
    <xdr:clientData/>
  </xdr:twoCellAnchor>
  <xdr:twoCellAnchor>
    <xdr:from>
      <xdr:col>6</xdr:col>
      <xdr:colOff>476248</xdr:colOff>
      <xdr:row>38</xdr:row>
      <xdr:rowOff>90924</xdr:rowOff>
    </xdr:from>
    <xdr:to>
      <xdr:col>22</xdr:col>
      <xdr:colOff>44822</xdr:colOff>
      <xdr:row>130</xdr:row>
      <xdr:rowOff>119063</xdr:rowOff>
    </xdr:to>
    <xdr:sp macro="" textlink="">
      <xdr:nvSpPr>
        <xdr:cNvPr id="109" name="曲折矢印 108">
          <a:extLst>
            <a:ext uri="{FF2B5EF4-FFF2-40B4-BE49-F238E27FC236}">
              <a16:creationId xmlns:a16="http://schemas.microsoft.com/office/drawing/2014/main" id="{00000000-0008-0000-0200-00006D000000}"/>
            </a:ext>
          </a:extLst>
        </xdr:cNvPr>
        <xdr:cNvSpPr/>
      </xdr:nvSpPr>
      <xdr:spPr bwMode="auto">
        <a:xfrm rot="5400000">
          <a:off x="4717613" y="9419883"/>
          <a:ext cx="15615521" cy="10696015"/>
        </a:xfrm>
        <a:prstGeom prst="bentArrow">
          <a:avLst>
            <a:gd name="adj1" fmla="val 2861"/>
            <a:gd name="adj2" fmla="val 4698"/>
            <a:gd name="adj3" fmla="val 5683"/>
            <a:gd name="adj4" fmla="val 8313"/>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noAutofit/>
        </a:bodyPr>
        <a:lstStyle/>
        <a:p>
          <a:pPr algn="l"/>
          <a:endParaRPr kumimoji="1" lang="ja-JP" altLang="en-US" sz="1100"/>
        </a:p>
      </xdr:txBody>
    </xdr:sp>
    <xdr:clientData/>
  </xdr:twoCellAnchor>
  <xdr:twoCellAnchor>
    <xdr:from>
      <xdr:col>2</xdr:col>
      <xdr:colOff>1071562</xdr:colOff>
      <xdr:row>121</xdr:row>
      <xdr:rowOff>142869</xdr:rowOff>
    </xdr:from>
    <xdr:to>
      <xdr:col>15</xdr:col>
      <xdr:colOff>571500</xdr:colOff>
      <xdr:row>153</xdr:row>
      <xdr:rowOff>95240</xdr:rowOff>
    </xdr:to>
    <xdr:sp macro="" textlink="">
      <xdr:nvSpPr>
        <xdr:cNvPr id="11270" name="曲折矢印 11269">
          <a:extLst>
            <a:ext uri="{FF2B5EF4-FFF2-40B4-BE49-F238E27FC236}">
              <a16:creationId xmlns:a16="http://schemas.microsoft.com/office/drawing/2014/main" id="{00000000-0008-0000-0200-0000062C0000}"/>
            </a:ext>
          </a:extLst>
        </xdr:cNvPr>
        <xdr:cNvSpPr/>
      </xdr:nvSpPr>
      <xdr:spPr bwMode="auto">
        <a:xfrm flipV="1">
          <a:off x="2286000" y="20931182"/>
          <a:ext cx="10739438" cy="5738808"/>
        </a:xfrm>
        <a:prstGeom prst="bentArrow">
          <a:avLst>
            <a:gd name="adj1" fmla="val 5480"/>
            <a:gd name="adj2" fmla="val 6832"/>
            <a:gd name="adj3" fmla="val 10586"/>
            <a:gd name="adj4" fmla="val 43750"/>
          </a:avLst>
        </a:prstGeom>
        <a:noFill/>
        <a:ln w="9525" cap="flat" cmpd="sng" algn="ctr">
          <a:solidFill>
            <a:srgbClr val="000000"/>
          </a:solidFill>
          <a:prstDash val="solid"/>
          <a:round/>
          <a:headEnd type="none" w="med" len="med"/>
          <a:tailEnd type="none" w="med" len="med"/>
        </a:ln>
        <a:effectLst/>
      </xdr:spPr>
      <xdr:txBody>
        <a:bodyPr vertOverflow="clip" horzOverflow="clip" wrap="none" lIns="18288" tIns="0" rIns="0" bIns="0" rtlCol="0" anchor="t" upright="1">
          <a:noAutofit/>
        </a:bodyPr>
        <a:lstStyle/>
        <a:p>
          <a:pPr algn="l"/>
          <a:endParaRPr kumimoji="1" lang="ja-JP" altLang="en-US" sz="1100"/>
        </a:p>
      </xdr:txBody>
    </xdr:sp>
    <xdr:clientData/>
  </xdr:twoCellAnchor>
  <xdr:twoCellAnchor>
    <xdr:from>
      <xdr:col>5</xdr:col>
      <xdr:colOff>438150</xdr:colOff>
      <xdr:row>78</xdr:row>
      <xdr:rowOff>142875</xdr:rowOff>
    </xdr:from>
    <xdr:to>
      <xdr:col>5</xdr:col>
      <xdr:colOff>1114425</xdr:colOff>
      <xdr:row>80</xdr:row>
      <xdr:rowOff>0</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000625" y="13935075"/>
          <a:ext cx="6762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t>（％）</a:t>
          </a:r>
        </a:p>
      </xdr:txBody>
    </xdr:sp>
    <xdr:clientData/>
  </xdr:twoCellAnchor>
  <xdr:twoCellAnchor>
    <xdr:from>
      <xdr:col>1</xdr:col>
      <xdr:colOff>390525</xdr:colOff>
      <xdr:row>80</xdr:row>
      <xdr:rowOff>19050</xdr:rowOff>
    </xdr:from>
    <xdr:to>
      <xdr:col>5</xdr:col>
      <xdr:colOff>981075</xdr:colOff>
      <xdr:row>99</xdr:row>
      <xdr:rowOff>85725</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285750</xdr:colOff>
      <xdr:row>33</xdr:row>
      <xdr:rowOff>146050</xdr:rowOff>
    </xdr:from>
    <xdr:to>
      <xdr:col>3</xdr:col>
      <xdr:colOff>723900</xdr:colOff>
      <xdr:row>36</xdr:row>
      <xdr:rowOff>114300</xdr:rowOff>
    </xdr:to>
    <xdr:sp macro="" textlink="">
      <xdr:nvSpPr>
        <xdr:cNvPr id="40" name="テキスト ボックス 1">
          <a:extLst>
            <a:ext uri="{FF2B5EF4-FFF2-40B4-BE49-F238E27FC236}">
              <a16:creationId xmlns:a16="http://schemas.microsoft.com/office/drawing/2014/main" id="{00000000-0008-0000-0200-000028000000}"/>
            </a:ext>
          </a:extLst>
        </xdr:cNvPr>
        <xdr:cNvSpPr txBox="1"/>
      </xdr:nvSpPr>
      <xdr:spPr>
        <a:xfrm>
          <a:off x="2628900" y="6248400"/>
          <a:ext cx="438150" cy="4826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1100"/>
            <a:t>52</a:t>
          </a:r>
          <a:endParaRPr lang="ja-JP" altLang="en-US" sz="1100"/>
        </a:p>
      </xdr:txBody>
    </xdr:sp>
    <xdr:clientData/>
  </xdr:twoCellAnchor>
  <xdr:twoCellAnchor>
    <xdr:from>
      <xdr:col>4</xdr:col>
      <xdr:colOff>698500</xdr:colOff>
      <xdr:row>33</xdr:row>
      <xdr:rowOff>139700</xdr:rowOff>
    </xdr:from>
    <xdr:to>
      <xdr:col>5</xdr:col>
      <xdr:colOff>19050</xdr:colOff>
      <xdr:row>37</xdr:row>
      <xdr:rowOff>114300</xdr:rowOff>
    </xdr:to>
    <xdr:sp macro="" textlink="">
      <xdr:nvSpPr>
        <xdr:cNvPr id="41" name="テキスト ボックス 1">
          <a:extLst>
            <a:ext uri="{FF2B5EF4-FFF2-40B4-BE49-F238E27FC236}">
              <a16:creationId xmlns:a16="http://schemas.microsoft.com/office/drawing/2014/main" id="{00000000-0008-0000-0200-000029000000}"/>
            </a:ext>
          </a:extLst>
        </xdr:cNvPr>
        <xdr:cNvSpPr txBox="1"/>
      </xdr:nvSpPr>
      <xdr:spPr>
        <a:xfrm>
          <a:off x="4159250" y="6242050"/>
          <a:ext cx="438150" cy="660400"/>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1100"/>
            <a:t>69</a:t>
          </a:r>
          <a:endParaRPr lang="ja-JP" altLang="en-US" sz="1100"/>
        </a:p>
      </xdr:txBody>
    </xdr:sp>
    <xdr:clientData/>
  </xdr:twoCellAnchor>
  <xdr:twoCellAnchor>
    <xdr:from>
      <xdr:col>6</xdr:col>
      <xdr:colOff>543340</xdr:colOff>
      <xdr:row>0</xdr:row>
      <xdr:rowOff>0</xdr:rowOff>
    </xdr:from>
    <xdr:to>
      <xdr:col>8</xdr:col>
      <xdr:colOff>482462</xdr:colOff>
      <xdr:row>1</xdr:row>
      <xdr:rowOff>361950</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7285383" y="0"/>
          <a:ext cx="1819275" cy="461341"/>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財務部、税務部</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0.23655</cdr:x>
      <cdr:y>0.13223</cdr:y>
    </cdr:from>
    <cdr:to>
      <cdr:x>0.27022</cdr:x>
      <cdr:y>0.42652</cdr:y>
    </cdr:to>
    <cdr:sp macro="" textlink="">
      <cdr:nvSpPr>
        <cdr:cNvPr id="4" name="角丸四角形 3"/>
        <cdr:cNvSpPr/>
      </cdr:nvSpPr>
      <cdr:spPr bwMode="auto">
        <a:xfrm xmlns:a="http://schemas.openxmlformats.org/drawingml/2006/main">
          <a:off x="1532108" y="428657"/>
          <a:ext cx="218080" cy="953992"/>
        </a:xfrm>
        <a:prstGeom xmlns:a="http://schemas.openxmlformats.org/drawingml/2006/main" prst="roundRect">
          <a:avLst/>
        </a:prstGeom>
        <a:solidFill xmlns:a="http://schemas.openxmlformats.org/drawingml/2006/main">
          <a:sysClr val="window" lastClr="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wordArtVertRtl" wrap="square" lIns="18288" tIns="0" rIns="0" bIns="0" anchor="ctr" anchorCtr="0" upright="1">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1000"/>
            <a:t>財源不足額</a:t>
          </a:r>
          <a:endParaRPr lang="ja-JP" sz="1000"/>
        </a:p>
      </cdr:txBody>
    </cdr:sp>
  </cdr:relSizeAnchor>
  <cdr:relSizeAnchor xmlns:cdr="http://schemas.openxmlformats.org/drawingml/2006/chartDrawing">
    <cdr:from>
      <cdr:x>0.14775</cdr:x>
      <cdr:y>0.11361</cdr:y>
    </cdr:from>
    <cdr:to>
      <cdr:x>0.21526</cdr:x>
      <cdr:y>0.3095</cdr:y>
    </cdr:to>
    <cdr:sp macro="" textlink="">
      <cdr:nvSpPr>
        <cdr:cNvPr id="2" name="テキスト ボックス 1"/>
        <cdr:cNvSpPr txBox="1"/>
      </cdr:nvSpPr>
      <cdr:spPr>
        <a:xfrm xmlns:a="http://schemas.openxmlformats.org/drawingml/2006/main">
          <a:off x="958850" y="368300"/>
          <a:ext cx="438150" cy="635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altLang="ja-JP" sz="1100"/>
            <a:t>66</a:t>
          </a:r>
          <a:endParaRPr lang="ja-JP" alt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239282</xdr:colOff>
      <xdr:row>29</xdr:row>
      <xdr:rowOff>149087</xdr:rowOff>
    </xdr:from>
    <xdr:to>
      <xdr:col>6</xdr:col>
      <xdr:colOff>591830</xdr:colOff>
      <xdr:row>48</xdr:row>
      <xdr:rowOff>51636</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506581</xdr:colOff>
      <xdr:row>36</xdr:row>
      <xdr:rowOff>0</xdr:rowOff>
    </xdr:from>
    <xdr:to>
      <xdr:col>5</xdr:col>
      <xdr:colOff>712304</xdr:colOff>
      <xdr:row>39</xdr:row>
      <xdr:rowOff>38919</xdr:rowOff>
    </xdr:to>
    <xdr:sp macro="" textlink="">
      <xdr:nvSpPr>
        <xdr:cNvPr id="10" name="円/楕円 9">
          <a:extLst>
            <a:ext uri="{FF2B5EF4-FFF2-40B4-BE49-F238E27FC236}">
              <a16:creationId xmlns:a16="http://schemas.microsoft.com/office/drawing/2014/main" id="{00000000-0008-0000-0300-00000A000000}"/>
            </a:ext>
          </a:extLst>
        </xdr:cNvPr>
        <xdr:cNvSpPr/>
      </xdr:nvSpPr>
      <xdr:spPr bwMode="auto">
        <a:xfrm>
          <a:off x="6710531" y="8197850"/>
          <a:ext cx="1323323" cy="553269"/>
        </a:xfrm>
        <a:prstGeom prst="ellipse">
          <a:avLst/>
        </a:prstGeom>
        <a:gradFill flip="none" rotWithShape="1">
          <a:gsLst>
            <a:gs pos="93000">
              <a:srgbClr val="0066FF"/>
            </a:gs>
            <a:gs pos="67000">
              <a:srgbClr val="000099"/>
            </a:gs>
            <a:gs pos="100000">
              <a:schemeClr val="tx2">
                <a:lumMod val="20000"/>
                <a:lumOff val="80000"/>
              </a:schemeClr>
            </a:gs>
            <a:gs pos="15000">
              <a:srgbClr val="0047FF"/>
            </a:gs>
            <a:gs pos="19000">
              <a:srgbClr val="000099"/>
            </a:gs>
            <a:gs pos="50000">
              <a:srgbClr val="000099"/>
            </a:gs>
            <a:gs pos="87000">
              <a:schemeClr val="tx2">
                <a:lumMod val="60000"/>
                <a:lumOff val="40000"/>
              </a:schemeClr>
            </a:gs>
            <a:gs pos="99000">
              <a:schemeClr val="tx2">
                <a:lumMod val="40000"/>
                <a:lumOff val="60000"/>
              </a:schemeClr>
            </a:gs>
          </a:gsLst>
          <a:path path="shape">
            <a:fillToRect l="50000" t="50000" r="50000" b="50000"/>
          </a:path>
          <a:tileRect/>
        </a:gradFill>
        <a:ln w="9525" cap="flat" cmpd="sng" algn="ctr">
          <a:no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ja-JP" sz="1100" b="1">
              <a:solidFill>
                <a:schemeClr val="bg1"/>
              </a:solidFill>
              <a:latin typeface="HG丸ｺﾞｼｯｸM-PRO" pitchFamily="50" charset="-128"/>
              <a:ea typeface="HG丸ｺﾞｼｯｸM-PRO" pitchFamily="50" charset="-128"/>
              <a:cs typeface="+mn-cs"/>
            </a:rPr>
            <a:t>市債</a:t>
          </a:r>
          <a:endParaRPr lang="en-US" altLang="ja-JP" sz="1100" b="1">
            <a:solidFill>
              <a:schemeClr val="bg1"/>
            </a:solidFill>
            <a:latin typeface="HG丸ｺﾞｼｯｸM-PRO" pitchFamily="50" charset="-128"/>
            <a:ea typeface="HG丸ｺﾞｼｯｸM-PRO" pitchFamily="50" charset="-128"/>
            <a:cs typeface="+mn-cs"/>
          </a:endParaRPr>
        </a:p>
        <a:p>
          <a:pPr algn="ctr"/>
          <a:r>
            <a:rPr lang="en-US" altLang="ja-JP" sz="1100" b="1">
              <a:solidFill>
                <a:schemeClr val="bg1"/>
              </a:solidFill>
              <a:latin typeface="HG丸ｺﾞｼｯｸM-PRO" pitchFamily="50" charset="-128"/>
              <a:ea typeface="HG丸ｺﾞｼｯｸM-PRO" pitchFamily="50" charset="-128"/>
              <a:cs typeface="+mn-cs"/>
            </a:rPr>
            <a:t>103</a:t>
          </a:r>
          <a:r>
            <a:rPr lang="ja-JP" altLang="ja-JP" sz="1100" b="1">
              <a:solidFill>
                <a:schemeClr val="bg1"/>
              </a:solidFill>
              <a:latin typeface="HG丸ｺﾞｼｯｸM-PRO" pitchFamily="50" charset="-128"/>
              <a:ea typeface="HG丸ｺﾞｼｯｸM-PRO" pitchFamily="50" charset="-128"/>
              <a:cs typeface="+mn-cs"/>
            </a:rPr>
            <a:t>億円減</a:t>
          </a:r>
        </a:p>
      </xdr:txBody>
    </xdr:sp>
    <xdr:clientData/>
  </xdr:twoCellAnchor>
  <xdr:twoCellAnchor>
    <xdr:from>
      <xdr:col>2</xdr:col>
      <xdr:colOff>869931</xdr:colOff>
      <xdr:row>31</xdr:row>
      <xdr:rowOff>166532</xdr:rowOff>
    </xdr:from>
    <xdr:to>
      <xdr:col>4</xdr:col>
      <xdr:colOff>942371</xdr:colOff>
      <xdr:row>33</xdr:row>
      <xdr:rowOff>109545</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rot="4765360">
          <a:off x="3096819" y="6521669"/>
          <a:ext cx="285913" cy="2301290"/>
          <a:chOff x="30558557" y="2551717"/>
          <a:chExt cx="234044" cy="1145634"/>
        </a:xfrm>
        <a:solidFill>
          <a:srgbClr val="000099"/>
        </a:solidFill>
      </xdr:grpSpPr>
      <xdr:sp macro="" textlink="">
        <xdr:nvSpPr>
          <xdr:cNvPr id="15" name="二等辺三角形 14">
            <a:extLst>
              <a:ext uri="{FF2B5EF4-FFF2-40B4-BE49-F238E27FC236}">
                <a16:creationId xmlns:a16="http://schemas.microsoft.com/office/drawing/2014/main" id="{00000000-0008-0000-0300-00000F000000}"/>
              </a:ext>
            </a:extLst>
          </xdr:cNvPr>
          <xdr:cNvSpPr/>
        </xdr:nvSpPr>
        <xdr:spPr bwMode="auto">
          <a:xfrm flipV="1">
            <a:off x="30635959" y="2631116"/>
            <a:ext cx="84750" cy="1066235"/>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16" name="二等辺三角形 15">
            <a:extLst>
              <a:ext uri="{FF2B5EF4-FFF2-40B4-BE49-F238E27FC236}">
                <a16:creationId xmlns:a16="http://schemas.microsoft.com/office/drawing/2014/main" id="{00000000-0008-0000-0300-000010000000}"/>
              </a:ext>
            </a:extLst>
          </xdr:cNvPr>
          <xdr:cNvSpPr/>
        </xdr:nvSpPr>
        <xdr:spPr bwMode="auto">
          <a:xfrm>
            <a:off x="30558557" y="2551717"/>
            <a:ext cx="234044" cy="108425"/>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grpSp>
    <xdr:clientData/>
  </xdr:twoCellAnchor>
  <xdr:twoCellAnchor>
    <xdr:from>
      <xdr:col>2</xdr:col>
      <xdr:colOff>888985</xdr:colOff>
      <xdr:row>38</xdr:row>
      <xdr:rowOff>106839</xdr:rowOff>
    </xdr:from>
    <xdr:to>
      <xdr:col>4</xdr:col>
      <xdr:colOff>895953</xdr:colOff>
      <xdr:row>39</xdr:row>
      <xdr:rowOff>70808</xdr:rowOff>
    </xdr:to>
    <xdr:sp macro="" textlink="">
      <xdr:nvSpPr>
        <xdr:cNvPr id="18" name="二等辺三角形 17">
          <a:extLst>
            <a:ext uri="{FF2B5EF4-FFF2-40B4-BE49-F238E27FC236}">
              <a16:creationId xmlns:a16="http://schemas.microsoft.com/office/drawing/2014/main" id="{00000000-0008-0000-0300-000012000000}"/>
            </a:ext>
          </a:extLst>
        </xdr:cNvPr>
        <xdr:cNvSpPr/>
      </xdr:nvSpPr>
      <xdr:spPr bwMode="auto">
        <a:xfrm rot="6240512" flipV="1">
          <a:off x="3154150" y="7578340"/>
          <a:ext cx="133303" cy="2229468"/>
        </a:xfrm>
        <a:prstGeom prst="triangle">
          <a:avLst/>
        </a:prstGeom>
        <a:solidFill>
          <a:srgbClr val="000099"/>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4</xdr:col>
      <xdr:colOff>857157</xdr:colOff>
      <xdr:row>40</xdr:row>
      <xdr:rowOff>9842</xdr:rowOff>
    </xdr:from>
    <xdr:to>
      <xdr:col>4</xdr:col>
      <xdr:colOff>1110111</xdr:colOff>
      <xdr:row>41</xdr:row>
      <xdr:rowOff>84825</xdr:rowOff>
    </xdr:to>
    <xdr:sp macro="" textlink="">
      <xdr:nvSpPr>
        <xdr:cNvPr id="19" name="二等辺三角形 18">
          <a:extLst>
            <a:ext uri="{FF2B5EF4-FFF2-40B4-BE49-F238E27FC236}">
              <a16:creationId xmlns:a16="http://schemas.microsoft.com/office/drawing/2014/main" id="{00000000-0008-0000-0300-000013000000}"/>
            </a:ext>
          </a:extLst>
        </xdr:cNvPr>
        <xdr:cNvSpPr/>
      </xdr:nvSpPr>
      <xdr:spPr bwMode="auto">
        <a:xfrm rot="6240512">
          <a:off x="4301059" y="8863773"/>
          <a:ext cx="244316" cy="252954"/>
        </a:xfrm>
        <a:prstGeom prst="triangle">
          <a:avLst/>
        </a:prstGeom>
        <a:solidFill>
          <a:srgbClr val="000099"/>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2</xdr:col>
      <xdr:colOff>17731</xdr:colOff>
      <xdr:row>31</xdr:row>
      <xdr:rowOff>6647</xdr:rowOff>
    </xdr:from>
    <xdr:to>
      <xdr:col>3</xdr:col>
      <xdr:colOff>257922</xdr:colOff>
      <xdr:row>33</xdr:row>
      <xdr:rowOff>164496</xdr:rowOff>
    </xdr:to>
    <xdr:sp macro="" textlink="">
      <xdr:nvSpPr>
        <xdr:cNvPr id="25" name="円/楕円 24">
          <a:extLst>
            <a:ext uri="{FF2B5EF4-FFF2-40B4-BE49-F238E27FC236}">
              <a16:creationId xmlns:a16="http://schemas.microsoft.com/office/drawing/2014/main" id="{00000000-0008-0000-0300-000019000000}"/>
            </a:ext>
          </a:extLst>
        </xdr:cNvPr>
        <xdr:cNvSpPr/>
      </xdr:nvSpPr>
      <xdr:spPr bwMode="auto">
        <a:xfrm>
          <a:off x="1234814" y="7340897"/>
          <a:ext cx="1351441" cy="496516"/>
        </a:xfrm>
        <a:prstGeom prst="ellipse">
          <a:avLst/>
        </a:prstGeom>
        <a:gradFill flip="none" rotWithShape="1">
          <a:gsLst>
            <a:gs pos="96000">
              <a:srgbClr val="0066FF"/>
            </a:gs>
            <a:gs pos="67000">
              <a:srgbClr val="000099"/>
            </a:gs>
            <a:gs pos="100000">
              <a:schemeClr val="tx2">
                <a:lumMod val="20000"/>
                <a:lumOff val="80000"/>
              </a:schemeClr>
            </a:gs>
            <a:gs pos="15000">
              <a:srgbClr val="0047FF"/>
            </a:gs>
            <a:gs pos="19000">
              <a:srgbClr val="000099"/>
            </a:gs>
            <a:gs pos="50000">
              <a:srgbClr val="000099"/>
            </a:gs>
            <a:gs pos="87000">
              <a:schemeClr val="tx2">
                <a:lumMod val="60000"/>
                <a:lumOff val="40000"/>
              </a:schemeClr>
            </a:gs>
            <a:gs pos="100000">
              <a:srgbClr val="1F497D">
                <a:lumMod val="20000"/>
                <a:lumOff val="80000"/>
              </a:srgbClr>
            </a:gs>
          </a:gsLst>
          <a:path path="shape">
            <a:fillToRect l="50000" t="50000" r="50000" b="50000"/>
          </a:path>
          <a:tileRect/>
        </a:gradFill>
        <a:ln w="9525" cap="flat" cmpd="sng" algn="ctr">
          <a:no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000" b="1">
              <a:solidFill>
                <a:sysClr val="window" lastClr="FFFFFF"/>
              </a:solidFill>
              <a:latin typeface="HG丸ｺﾞｼｯｸM-PRO" pitchFamily="50" charset="-128"/>
              <a:ea typeface="HG丸ｺﾞｼｯｸM-PRO" pitchFamily="50" charset="-128"/>
            </a:rPr>
            <a:t>基金</a:t>
          </a:r>
          <a:endParaRPr lang="en-US" altLang="ja-JP" sz="1000" b="1">
            <a:solidFill>
              <a:sysClr val="window" lastClr="FFFFFF"/>
            </a:solidFill>
            <a:latin typeface="HG丸ｺﾞｼｯｸM-PRO" pitchFamily="50" charset="-128"/>
            <a:ea typeface="HG丸ｺﾞｼｯｸM-PRO" pitchFamily="50" charset="-128"/>
          </a:endParaRPr>
        </a:p>
        <a:p>
          <a:pPr algn="ctr"/>
          <a:r>
            <a:rPr lang="en-US" altLang="ja-JP" sz="1000" b="1">
              <a:solidFill>
                <a:sysClr val="window" lastClr="FFFFFF"/>
              </a:solidFill>
              <a:latin typeface="HG丸ｺﾞｼｯｸM-PRO" pitchFamily="50" charset="-128"/>
              <a:ea typeface="HG丸ｺﾞｼｯｸM-PRO" pitchFamily="50" charset="-128"/>
            </a:rPr>
            <a:t>37</a:t>
          </a:r>
          <a:r>
            <a:rPr lang="ja-JP" altLang="en-US" sz="1000" b="1">
              <a:solidFill>
                <a:sysClr val="window" lastClr="FFFFFF"/>
              </a:solidFill>
              <a:latin typeface="HG丸ｺﾞｼｯｸM-PRO" pitchFamily="50" charset="-128"/>
              <a:ea typeface="HG丸ｺﾞｼｯｸM-PRO" pitchFamily="50" charset="-128"/>
            </a:rPr>
            <a:t>億円増</a:t>
          </a:r>
          <a:endParaRPr lang="en-US" altLang="ja-JP" sz="1000" b="1">
            <a:solidFill>
              <a:sysClr val="window" lastClr="FFFFFF"/>
            </a:solidFill>
            <a:latin typeface="HG丸ｺﾞｼｯｸM-PRO" pitchFamily="50" charset="-128"/>
            <a:ea typeface="HG丸ｺﾞｼｯｸM-PRO" pitchFamily="50" charset="-128"/>
          </a:endParaRPr>
        </a:p>
      </xdr:txBody>
    </xdr:sp>
    <xdr:clientData/>
  </xdr:twoCellAnchor>
  <xdr:twoCellAnchor>
    <xdr:from>
      <xdr:col>1</xdr:col>
      <xdr:colOff>235182</xdr:colOff>
      <xdr:row>7</xdr:row>
      <xdr:rowOff>11552</xdr:rowOff>
    </xdr:from>
    <xdr:to>
      <xdr:col>6</xdr:col>
      <xdr:colOff>908266</xdr:colOff>
      <xdr:row>22</xdr:row>
      <xdr:rowOff>36400</xdr:rowOff>
    </xdr:to>
    <xdr:graphicFrame macro="">
      <xdr:nvGraphicFramePr>
        <xdr:cNvPr id="26" name="グラフ 25">
          <a:extLst>
            <a:ext uri="{FF2B5EF4-FFF2-40B4-BE49-F238E27FC236}">
              <a16:creationId xmlns:a16="http://schemas.microsoft.com/office/drawing/2014/main" id="{00000000-0008-0000-03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415636</xdr:colOff>
      <xdr:row>12</xdr:row>
      <xdr:rowOff>70640</xdr:rowOff>
    </xdr:from>
    <xdr:to>
      <xdr:col>5</xdr:col>
      <xdr:colOff>720528</xdr:colOff>
      <xdr:row>12</xdr:row>
      <xdr:rowOff>129886</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bwMode="auto">
        <a:xfrm flipH="1">
          <a:off x="4987636" y="4140413"/>
          <a:ext cx="304892" cy="59246"/>
        </a:xfrm>
        <a:prstGeom prst="straightConnector1">
          <a:avLst/>
        </a:prstGeom>
        <a:noFill/>
        <a:ln w="9525" cap="flat" cmpd="sng" algn="ctr">
          <a:solidFill>
            <a:srgbClr val="000000"/>
          </a:solidFill>
          <a:prstDash val="solid"/>
          <a:round/>
          <a:headEnd type="none" w="med" len="med"/>
          <a:tailEnd type="triangle" w="sm" len="sm"/>
        </a:ln>
        <a:effectLst/>
      </xdr:spPr>
    </xdr:cxnSp>
    <xdr:clientData/>
  </xdr:twoCellAnchor>
  <xdr:twoCellAnchor>
    <xdr:from>
      <xdr:col>5</xdr:col>
      <xdr:colOff>427463</xdr:colOff>
      <xdr:row>15</xdr:row>
      <xdr:rowOff>31581</xdr:rowOff>
    </xdr:from>
    <xdr:to>
      <xdr:col>5</xdr:col>
      <xdr:colOff>739592</xdr:colOff>
      <xdr:row>15</xdr:row>
      <xdr:rowOff>162622</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bwMode="auto">
        <a:xfrm flipH="1">
          <a:off x="4994817" y="4575703"/>
          <a:ext cx="312129" cy="131041"/>
        </a:xfrm>
        <a:prstGeom prst="straightConnector1">
          <a:avLst/>
        </a:prstGeom>
        <a:noFill/>
        <a:ln w="9525" cap="flat" cmpd="sng" algn="ctr">
          <a:solidFill>
            <a:srgbClr val="000000"/>
          </a:solidFill>
          <a:prstDash val="solid"/>
          <a:round/>
          <a:headEnd type="none" w="med" len="med"/>
          <a:tailEnd type="triangle" w="sm" len="sm"/>
        </a:ln>
        <a:effectLst/>
      </xdr:spPr>
    </xdr:cxnSp>
    <xdr:clientData/>
  </xdr:twoCellAnchor>
  <xdr:twoCellAnchor>
    <xdr:from>
      <xdr:col>5</xdr:col>
      <xdr:colOff>415636</xdr:colOff>
      <xdr:row>16</xdr:row>
      <xdr:rowOff>36674</xdr:rowOff>
    </xdr:from>
    <xdr:to>
      <xdr:col>5</xdr:col>
      <xdr:colOff>742646</xdr:colOff>
      <xdr:row>16</xdr:row>
      <xdr:rowOff>121228</xdr:rowOff>
    </xdr:to>
    <xdr:cxnSp macro="">
      <xdr:nvCxnSpPr>
        <xdr:cNvPr id="31" name="直線矢印コネクタ 30">
          <a:extLst>
            <a:ext uri="{FF2B5EF4-FFF2-40B4-BE49-F238E27FC236}">
              <a16:creationId xmlns:a16="http://schemas.microsoft.com/office/drawing/2014/main" id="{00000000-0008-0000-0300-00001F000000}"/>
            </a:ext>
          </a:extLst>
        </xdr:cNvPr>
        <xdr:cNvCxnSpPr/>
      </xdr:nvCxnSpPr>
      <xdr:spPr bwMode="auto">
        <a:xfrm flipH="1">
          <a:off x="4987636" y="4825151"/>
          <a:ext cx="327010" cy="84554"/>
        </a:xfrm>
        <a:prstGeom prst="straightConnector1">
          <a:avLst/>
        </a:prstGeom>
        <a:noFill/>
        <a:ln w="9525" cap="flat" cmpd="sng" algn="ctr">
          <a:solidFill>
            <a:srgbClr val="000000"/>
          </a:solidFill>
          <a:prstDash val="solid"/>
          <a:round/>
          <a:headEnd type="none" w="med" len="med"/>
          <a:tailEnd type="triangle" w="sm" len="sm"/>
        </a:ln>
        <a:effectLst/>
      </xdr:spPr>
    </xdr:cxnSp>
    <xdr:clientData/>
  </xdr:twoCellAnchor>
  <xdr:twoCellAnchor>
    <xdr:from>
      <xdr:col>5</xdr:col>
      <xdr:colOff>427463</xdr:colOff>
      <xdr:row>17</xdr:row>
      <xdr:rowOff>101873</xdr:rowOff>
    </xdr:from>
    <xdr:to>
      <xdr:col>5</xdr:col>
      <xdr:colOff>739590</xdr:colOff>
      <xdr:row>18</xdr:row>
      <xdr:rowOff>111512</xdr:rowOff>
    </xdr:to>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bwMode="auto">
        <a:xfrm flipH="1">
          <a:off x="4994817" y="4989824"/>
          <a:ext cx="312127" cy="181554"/>
        </a:xfrm>
        <a:prstGeom prst="straightConnector1">
          <a:avLst/>
        </a:prstGeom>
        <a:noFill/>
        <a:ln w="9525" cap="flat" cmpd="sng" algn="ctr">
          <a:solidFill>
            <a:srgbClr val="000000"/>
          </a:solidFill>
          <a:prstDash val="solid"/>
          <a:round/>
          <a:headEnd type="none" w="med" len="med"/>
          <a:tailEnd type="triangle" w="sm" len="sm"/>
        </a:ln>
        <a:effectLst/>
      </xdr:spPr>
    </xdr:cxnSp>
    <xdr:clientData/>
  </xdr:twoCellAnchor>
  <xdr:twoCellAnchor>
    <xdr:from>
      <xdr:col>5</xdr:col>
      <xdr:colOff>427463</xdr:colOff>
      <xdr:row>20</xdr:row>
      <xdr:rowOff>0</xdr:rowOff>
    </xdr:from>
    <xdr:to>
      <xdr:col>5</xdr:col>
      <xdr:colOff>745193</xdr:colOff>
      <xdr:row>20</xdr:row>
      <xdr:rowOff>65049</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bwMode="auto">
        <a:xfrm flipH="1">
          <a:off x="4994817" y="5403695"/>
          <a:ext cx="317730" cy="65049"/>
        </a:xfrm>
        <a:prstGeom prst="straightConnector1">
          <a:avLst/>
        </a:prstGeom>
        <a:noFill/>
        <a:ln w="9525" cap="flat" cmpd="sng" algn="ctr">
          <a:solidFill>
            <a:srgbClr val="000000"/>
          </a:solidFill>
          <a:prstDash val="solid"/>
          <a:round/>
          <a:headEnd type="none" w="med" len="med"/>
          <a:tailEnd type="triangle" w="sm" len="sm"/>
        </a:ln>
        <a:effectLst/>
      </xdr:spPr>
    </xdr:cxnSp>
    <xdr:clientData/>
  </xdr:twoCellAnchor>
  <xdr:twoCellAnchor>
    <xdr:from>
      <xdr:col>5</xdr:col>
      <xdr:colOff>432109</xdr:colOff>
      <xdr:row>18</xdr:row>
      <xdr:rowOff>151280</xdr:rowOff>
    </xdr:from>
    <xdr:to>
      <xdr:col>5</xdr:col>
      <xdr:colOff>745193</xdr:colOff>
      <xdr:row>19</xdr:row>
      <xdr:rowOff>157976</xdr:rowOff>
    </xdr:to>
    <xdr:cxnSp macro="">
      <xdr:nvCxnSpPr>
        <xdr:cNvPr id="36" name="直線矢印コネクタ 35">
          <a:extLst>
            <a:ext uri="{FF2B5EF4-FFF2-40B4-BE49-F238E27FC236}">
              <a16:creationId xmlns:a16="http://schemas.microsoft.com/office/drawing/2014/main" id="{00000000-0008-0000-0300-000024000000}"/>
            </a:ext>
          </a:extLst>
        </xdr:cNvPr>
        <xdr:cNvCxnSpPr/>
      </xdr:nvCxnSpPr>
      <xdr:spPr bwMode="auto">
        <a:xfrm flipH="1">
          <a:off x="4999463" y="5211146"/>
          <a:ext cx="313084" cy="178610"/>
        </a:xfrm>
        <a:prstGeom prst="straightConnector1">
          <a:avLst/>
        </a:prstGeom>
        <a:noFill/>
        <a:ln w="9525" cap="flat" cmpd="sng" algn="ctr">
          <a:solidFill>
            <a:srgbClr val="000000"/>
          </a:solidFill>
          <a:prstDash val="solid"/>
          <a:round/>
          <a:headEnd type="none" w="med" len="med"/>
          <a:tailEnd type="triangle" w="sm" len="sm"/>
        </a:ln>
        <a:effectLst/>
      </xdr:spPr>
    </xdr:cxnSp>
    <xdr:clientData/>
  </xdr:twoCellAnchor>
  <xdr:twoCellAnchor>
    <xdr:from>
      <xdr:col>2</xdr:col>
      <xdr:colOff>935182</xdr:colOff>
      <xdr:row>14</xdr:row>
      <xdr:rowOff>95250</xdr:rowOff>
    </xdr:from>
    <xdr:to>
      <xdr:col>3</xdr:col>
      <xdr:colOff>848590</xdr:colOff>
      <xdr:row>15</xdr:row>
      <xdr:rowOff>51955</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bwMode="auto">
        <a:xfrm flipV="1">
          <a:off x="2156114" y="4528705"/>
          <a:ext cx="1030431" cy="138545"/>
        </a:xfrm>
        <a:prstGeom prst="line">
          <a:avLst/>
        </a:prstGeom>
        <a:noFill/>
        <a:ln w="9525" cap="flat" cmpd="sng" algn="ctr">
          <a:solidFill>
            <a:srgbClr val="000000"/>
          </a:solidFill>
          <a:prstDash val="sysDash"/>
          <a:round/>
          <a:headEnd type="none" w="med" len="med"/>
          <a:tailEnd type="none" w="med" len="med"/>
        </a:ln>
        <a:effectLst/>
      </xdr:spPr>
    </xdr:cxnSp>
    <xdr:clientData/>
  </xdr:twoCellAnchor>
  <xdr:twoCellAnchor>
    <xdr:from>
      <xdr:col>4</xdr:col>
      <xdr:colOff>129887</xdr:colOff>
      <xdr:row>14</xdr:row>
      <xdr:rowOff>103909</xdr:rowOff>
    </xdr:from>
    <xdr:to>
      <xdr:col>5</xdr:col>
      <xdr:colOff>8659</xdr:colOff>
      <xdr:row>15</xdr:row>
      <xdr:rowOff>129887</xdr:rowOff>
    </xdr:to>
    <xdr:cxnSp macro="">
      <xdr:nvCxnSpPr>
        <xdr:cNvPr id="45" name="直線コネクタ 44">
          <a:extLst>
            <a:ext uri="{FF2B5EF4-FFF2-40B4-BE49-F238E27FC236}">
              <a16:creationId xmlns:a16="http://schemas.microsoft.com/office/drawing/2014/main" id="{00000000-0008-0000-0300-00002D000000}"/>
            </a:ext>
          </a:extLst>
        </xdr:cNvPr>
        <xdr:cNvCxnSpPr/>
      </xdr:nvCxnSpPr>
      <xdr:spPr bwMode="auto">
        <a:xfrm>
          <a:off x="3584864" y="4537364"/>
          <a:ext cx="995795" cy="207818"/>
        </a:xfrm>
        <a:prstGeom prst="line">
          <a:avLst/>
        </a:prstGeom>
        <a:noFill/>
        <a:ln w="9525" cap="flat" cmpd="sng" algn="ctr">
          <a:solidFill>
            <a:srgbClr val="000000"/>
          </a:solidFill>
          <a:prstDash val="sysDash"/>
          <a:round/>
          <a:headEnd type="none" w="med" len="med"/>
          <a:tailEnd type="none" w="med" len="med"/>
        </a:ln>
        <a:effectLst/>
      </xdr:spPr>
    </xdr:cxnSp>
    <xdr:clientData/>
  </xdr:twoCellAnchor>
  <xdr:twoCellAnchor>
    <xdr:from>
      <xdr:col>2</xdr:col>
      <xdr:colOff>544845</xdr:colOff>
      <xdr:row>9</xdr:row>
      <xdr:rowOff>124209</xdr:rowOff>
    </xdr:from>
    <xdr:to>
      <xdr:col>2</xdr:col>
      <xdr:colOff>942410</xdr:colOff>
      <xdr:row>10</xdr:row>
      <xdr:rowOff>148812</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765777" y="3657118"/>
          <a:ext cx="397565" cy="19778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r>
            <a:rPr kumimoji="1" lang="en-US" altLang="ja-JP" sz="1000"/>
            <a:t>111</a:t>
          </a:r>
          <a:endParaRPr kumimoji="1" lang="ja-JP" altLang="en-US" sz="1000"/>
        </a:p>
      </xdr:txBody>
    </xdr:sp>
    <xdr:clientData/>
  </xdr:twoCellAnchor>
  <xdr:twoCellAnchor>
    <xdr:from>
      <xdr:col>3</xdr:col>
      <xdr:colOff>841992</xdr:colOff>
      <xdr:row>9</xdr:row>
      <xdr:rowOff>3468</xdr:rowOff>
    </xdr:from>
    <xdr:to>
      <xdr:col>4</xdr:col>
      <xdr:colOff>127007</xdr:colOff>
      <xdr:row>10</xdr:row>
      <xdr:rowOff>38707</xdr:rowOff>
    </xdr:to>
    <xdr:sp macro="" textlink="">
      <xdr:nvSpPr>
        <xdr:cNvPr id="49" name="正方形/長方形 48">
          <a:extLst>
            <a:ext uri="{FF2B5EF4-FFF2-40B4-BE49-F238E27FC236}">
              <a16:creationId xmlns:a16="http://schemas.microsoft.com/office/drawing/2014/main" id="{00000000-0008-0000-0300-000031000000}"/>
            </a:ext>
          </a:extLst>
        </xdr:cNvPr>
        <xdr:cNvSpPr/>
      </xdr:nvSpPr>
      <xdr:spPr bwMode="auto">
        <a:xfrm>
          <a:off x="3179947" y="3536377"/>
          <a:ext cx="402037" cy="20842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r>
            <a:rPr kumimoji="1" lang="en-US" altLang="ja-JP" sz="1000"/>
            <a:t>119</a:t>
          </a:r>
          <a:endParaRPr kumimoji="1" lang="ja-JP" altLang="en-US" sz="1000"/>
        </a:p>
      </xdr:txBody>
    </xdr:sp>
    <xdr:clientData/>
  </xdr:twoCellAnchor>
  <xdr:twoCellAnchor>
    <xdr:from>
      <xdr:col>5</xdr:col>
      <xdr:colOff>18826</xdr:colOff>
      <xdr:row>10</xdr:row>
      <xdr:rowOff>84152</xdr:rowOff>
    </xdr:from>
    <xdr:to>
      <xdr:col>5</xdr:col>
      <xdr:colOff>416391</xdr:colOff>
      <xdr:row>11</xdr:row>
      <xdr:rowOff>105434</xdr:rowOff>
    </xdr:to>
    <xdr:sp macro="" textlink="">
      <xdr:nvSpPr>
        <xdr:cNvPr id="50" name="正方形/長方形 49">
          <a:extLst>
            <a:ext uri="{FF2B5EF4-FFF2-40B4-BE49-F238E27FC236}">
              <a16:creationId xmlns:a16="http://schemas.microsoft.com/office/drawing/2014/main" id="{00000000-0008-0000-0300-000032000000}"/>
            </a:ext>
          </a:extLst>
        </xdr:cNvPr>
        <xdr:cNvSpPr/>
      </xdr:nvSpPr>
      <xdr:spPr bwMode="auto">
        <a:xfrm>
          <a:off x="4590826" y="3790243"/>
          <a:ext cx="397565" cy="20312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r>
            <a:rPr kumimoji="1" lang="en-US" altLang="ja-JP" sz="1000"/>
            <a:t>103</a:t>
          </a:r>
          <a:endParaRPr kumimoji="1" lang="ja-JP" altLang="en-US" sz="1000"/>
        </a:p>
      </xdr:txBody>
    </xdr:sp>
    <xdr:clientData/>
  </xdr:twoCellAnchor>
  <xdr:twoCellAnchor>
    <xdr:from>
      <xdr:col>3</xdr:col>
      <xdr:colOff>836788</xdr:colOff>
      <xdr:row>6</xdr:row>
      <xdr:rowOff>60341</xdr:rowOff>
    </xdr:from>
    <xdr:to>
      <xdr:col>4</xdr:col>
      <xdr:colOff>614796</xdr:colOff>
      <xdr:row>8</xdr:row>
      <xdr:rowOff>91659</xdr:rowOff>
    </xdr:to>
    <xdr:sp macro="" textlink="">
      <xdr:nvSpPr>
        <xdr:cNvPr id="70" name="角丸四角形 69">
          <a:extLst>
            <a:ext uri="{FF2B5EF4-FFF2-40B4-BE49-F238E27FC236}">
              <a16:creationId xmlns:a16="http://schemas.microsoft.com/office/drawing/2014/main" id="{00000000-0008-0000-0300-000046000000}"/>
            </a:ext>
          </a:extLst>
        </xdr:cNvPr>
        <xdr:cNvSpPr/>
      </xdr:nvSpPr>
      <xdr:spPr bwMode="auto">
        <a:xfrm>
          <a:off x="3165121" y="3066008"/>
          <a:ext cx="889258" cy="380568"/>
        </a:xfrm>
        <a:prstGeom prst="roundRect">
          <a:avLst/>
        </a:prstGeom>
        <a:solidFill>
          <a:schemeClr val="bg1"/>
        </a:solidFill>
        <a:ln w="9525" cap="flat" cmpd="sng" algn="ctr">
          <a:solidFill>
            <a:srgbClr val="000000"/>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ja-JP" sz="800">
              <a:effectLst/>
              <a:latin typeface="+mn-lt"/>
              <a:ea typeface="+mn-ea"/>
              <a:cs typeface="+mn-cs"/>
            </a:rPr>
            <a:t>富士森公園整備</a:t>
          </a:r>
          <a:endParaRPr lang="ja-JP" altLang="ja-JP" sz="800">
            <a:effectLst/>
          </a:endParaRPr>
        </a:p>
        <a:p>
          <a:pPr algn="ctr"/>
          <a:r>
            <a:rPr lang="ja-JP" altLang="ja-JP" sz="800">
              <a:effectLst/>
              <a:latin typeface="+mn-lt"/>
              <a:ea typeface="+mn-ea"/>
              <a:cs typeface="+mn-cs"/>
            </a:rPr>
            <a:t>による増</a:t>
          </a:r>
          <a:endParaRPr lang="ja-JP" altLang="ja-JP" sz="800">
            <a:effectLst/>
          </a:endParaRPr>
        </a:p>
      </xdr:txBody>
    </xdr:sp>
    <xdr:clientData/>
  </xdr:twoCellAnchor>
  <xdr:twoCellAnchor>
    <xdr:from>
      <xdr:col>3</xdr:col>
      <xdr:colOff>557213</xdr:colOff>
      <xdr:row>9</xdr:row>
      <xdr:rowOff>100013</xdr:rowOff>
    </xdr:from>
    <xdr:to>
      <xdr:col>3</xdr:col>
      <xdr:colOff>571500</xdr:colOff>
      <xdr:row>17</xdr:row>
      <xdr:rowOff>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bwMode="auto">
        <a:xfrm>
          <a:off x="2895168" y="3632922"/>
          <a:ext cx="14287" cy="1328737"/>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5</xdr:col>
      <xdr:colOff>120029</xdr:colOff>
      <xdr:row>6</xdr:row>
      <xdr:rowOff>112139</xdr:rowOff>
    </xdr:from>
    <xdr:to>
      <xdr:col>6</xdr:col>
      <xdr:colOff>1104900</xdr:colOff>
      <xdr:row>8</xdr:row>
      <xdr:rowOff>124625</xdr:rowOff>
    </xdr:to>
    <xdr:sp macro="" textlink="">
      <xdr:nvSpPr>
        <xdr:cNvPr id="73" name="角丸四角形 72">
          <a:extLst>
            <a:ext uri="{FF2B5EF4-FFF2-40B4-BE49-F238E27FC236}">
              <a16:creationId xmlns:a16="http://schemas.microsoft.com/office/drawing/2014/main" id="{00000000-0008-0000-0300-000049000000}"/>
            </a:ext>
          </a:extLst>
        </xdr:cNvPr>
        <xdr:cNvSpPr/>
      </xdr:nvSpPr>
      <xdr:spPr bwMode="auto">
        <a:xfrm>
          <a:off x="4682504" y="3112514"/>
          <a:ext cx="2099296" cy="364911"/>
        </a:xfrm>
        <a:prstGeom prst="roundRect">
          <a:avLst/>
        </a:prstGeom>
        <a:solidFill>
          <a:schemeClr val="bg1"/>
        </a:solidFill>
        <a:ln w="9525" cap="flat" cmpd="sng" algn="ctr">
          <a:solidFill>
            <a:srgbClr val="000000"/>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800"/>
            <a:t>圏央道八王子西インターチェンジ接続道路の整備完了による減</a:t>
          </a:r>
          <a:endParaRPr lang="ja-JP" sz="800"/>
        </a:p>
      </xdr:txBody>
    </xdr:sp>
    <xdr:clientData/>
  </xdr:twoCellAnchor>
  <xdr:twoCellAnchor>
    <xdr:from>
      <xdr:col>4</xdr:col>
      <xdr:colOff>892969</xdr:colOff>
      <xdr:row>9</xdr:row>
      <xdr:rowOff>138907</xdr:rowOff>
    </xdr:from>
    <xdr:to>
      <xdr:col>4</xdr:col>
      <xdr:colOff>896471</xdr:colOff>
      <xdr:row>17</xdr:row>
      <xdr:rowOff>89647</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bwMode="auto">
        <a:xfrm>
          <a:off x="7088188" y="3659188"/>
          <a:ext cx="3502" cy="1327897"/>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3</xdr:col>
      <xdr:colOff>571500</xdr:colOff>
      <xdr:row>17</xdr:row>
      <xdr:rowOff>0</xdr:rowOff>
    </xdr:from>
    <xdr:to>
      <xdr:col>3</xdr:col>
      <xdr:colOff>842963</xdr:colOff>
      <xdr:row>17</xdr:row>
      <xdr:rowOff>92652</xdr:rowOff>
    </xdr:to>
    <xdr:cxnSp macro="">
      <xdr:nvCxnSpPr>
        <xdr:cNvPr id="86" name="直線コネクタ 85">
          <a:extLst>
            <a:ext uri="{FF2B5EF4-FFF2-40B4-BE49-F238E27FC236}">
              <a16:creationId xmlns:a16="http://schemas.microsoft.com/office/drawing/2014/main" id="{00000000-0008-0000-0300-000056000000}"/>
            </a:ext>
          </a:extLst>
        </xdr:cNvPr>
        <xdr:cNvCxnSpPr/>
      </xdr:nvCxnSpPr>
      <xdr:spPr bwMode="auto">
        <a:xfrm>
          <a:off x="2905125" y="4876800"/>
          <a:ext cx="271463" cy="92652"/>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4</xdr:col>
      <xdr:colOff>893202</xdr:colOff>
      <xdr:row>17</xdr:row>
      <xdr:rowOff>93616</xdr:rowOff>
    </xdr:from>
    <xdr:to>
      <xdr:col>5</xdr:col>
      <xdr:colOff>17318</xdr:colOff>
      <xdr:row>18</xdr:row>
      <xdr:rowOff>8659</xdr:rowOff>
    </xdr:to>
    <xdr:cxnSp macro="">
      <xdr:nvCxnSpPr>
        <xdr:cNvPr id="91" name="直線コネクタ 90">
          <a:extLst>
            <a:ext uri="{FF2B5EF4-FFF2-40B4-BE49-F238E27FC236}">
              <a16:creationId xmlns:a16="http://schemas.microsoft.com/office/drawing/2014/main" id="{00000000-0008-0000-0300-00005B000000}"/>
            </a:ext>
          </a:extLst>
        </xdr:cNvPr>
        <xdr:cNvCxnSpPr/>
      </xdr:nvCxnSpPr>
      <xdr:spPr bwMode="auto">
        <a:xfrm>
          <a:off x="4348179" y="5055275"/>
          <a:ext cx="241139" cy="88225"/>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4</xdr:col>
      <xdr:colOff>892969</xdr:colOff>
      <xdr:row>8</xdr:row>
      <xdr:rowOff>63500</xdr:rowOff>
    </xdr:from>
    <xdr:to>
      <xdr:col>5</xdr:col>
      <xdr:colOff>127000</xdr:colOff>
      <xdr:row>9</xdr:row>
      <xdr:rowOff>138909</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bwMode="auto">
        <a:xfrm flipV="1">
          <a:off x="4332552" y="3418417"/>
          <a:ext cx="345281" cy="244742"/>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3</xdr:col>
      <xdr:colOff>559594</xdr:colOff>
      <xdr:row>8</xdr:row>
      <xdr:rowOff>89299</xdr:rowOff>
    </xdr:from>
    <xdr:to>
      <xdr:col>3</xdr:col>
      <xdr:colOff>875109</xdr:colOff>
      <xdr:row>9</xdr:row>
      <xdr:rowOff>99219</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bwMode="auto">
        <a:xfrm flipV="1">
          <a:off x="5639594" y="3438924"/>
          <a:ext cx="315515" cy="180576"/>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7</xdr:col>
      <xdr:colOff>547688</xdr:colOff>
      <xdr:row>10</xdr:row>
      <xdr:rowOff>0</xdr:rowOff>
    </xdr:from>
    <xdr:to>
      <xdr:col>10</xdr:col>
      <xdr:colOff>238125</xdr:colOff>
      <xdr:row>13</xdr:row>
      <xdr:rowOff>71438</xdr:rowOff>
    </xdr:to>
    <xdr:sp macro="" textlink="">
      <xdr:nvSpPr>
        <xdr:cNvPr id="2" name="右矢印 1">
          <a:extLst>
            <a:ext uri="{FF2B5EF4-FFF2-40B4-BE49-F238E27FC236}">
              <a16:creationId xmlns:a16="http://schemas.microsoft.com/office/drawing/2014/main" id="{00000000-0008-0000-0300-000002000000}"/>
            </a:ext>
          </a:extLst>
        </xdr:cNvPr>
        <xdr:cNvSpPr/>
      </xdr:nvSpPr>
      <xdr:spPr bwMode="auto">
        <a:xfrm rot="20401014">
          <a:off x="7358063" y="3667125"/>
          <a:ext cx="2047875" cy="642938"/>
        </a:xfrm>
        <a:prstGeom prst="rightArrow">
          <a:avLst/>
        </a:prstGeom>
        <a:noFill/>
        <a:ln w="9525" cap="flat" cmpd="sng" algn="ctr">
          <a:solidFill>
            <a:srgbClr val="000000"/>
          </a:solidFill>
          <a:prstDash val="solid"/>
          <a:round/>
          <a:headEnd type="none" w="med" len="med"/>
          <a:tailEnd type="none" w="med" len="med"/>
        </a:ln>
        <a:effectLst/>
      </xdr:spPr>
      <xdr:txBody>
        <a:bodyPr vertOverflow="clip" horzOverflow="clip" wrap="none" lIns="18288" tIns="0" rIns="0" bIns="0" rtlCol="0" anchor="t" upright="1">
          <a:spAutoFit/>
        </a:bodyPr>
        <a:lstStyle/>
        <a:p>
          <a:pPr algn="l"/>
          <a:endParaRPr kumimoji="1" lang="ja-JP" altLang="en-US" sz="1100"/>
        </a:p>
      </xdr:txBody>
    </xdr:sp>
    <xdr:clientData/>
  </xdr:twoCellAnchor>
  <xdr:twoCellAnchor>
    <xdr:from>
      <xdr:col>7</xdr:col>
      <xdr:colOff>643691</xdr:colOff>
      <xdr:row>45</xdr:row>
      <xdr:rowOff>82574</xdr:rowOff>
    </xdr:from>
    <xdr:to>
      <xdr:col>38</xdr:col>
      <xdr:colOff>569939</xdr:colOff>
      <xdr:row>49</xdr:row>
      <xdr:rowOff>58762</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bwMode="auto">
        <a:xfrm rot="309918">
          <a:off x="7454066" y="9750449"/>
          <a:ext cx="13404123" cy="642938"/>
        </a:xfrm>
        <a:prstGeom prst="rightArrow">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spAutoFit/>
        </a:bodyPr>
        <a:lstStyle/>
        <a:p>
          <a:pPr algn="l"/>
          <a:endParaRPr kumimoji="1" lang="ja-JP" altLang="en-US" sz="1100"/>
        </a:p>
      </xdr:txBody>
    </xdr:sp>
    <xdr:clientData/>
  </xdr:twoCellAnchor>
  <xdr:twoCellAnchor>
    <xdr:from>
      <xdr:col>2</xdr:col>
      <xdr:colOff>346362</xdr:colOff>
      <xdr:row>20</xdr:row>
      <xdr:rowOff>17317</xdr:rowOff>
    </xdr:from>
    <xdr:to>
      <xdr:col>2</xdr:col>
      <xdr:colOff>546099</xdr:colOff>
      <xdr:row>20</xdr:row>
      <xdr:rowOff>88899</xdr:rowOff>
    </xdr:to>
    <xdr:sp macro="" textlink="">
      <xdr:nvSpPr>
        <xdr:cNvPr id="54" name="直線コネクタ 53">
          <a:extLst>
            <a:ext uri="{FF2B5EF4-FFF2-40B4-BE49-F238E27FC236}">
              <a16:creationId xmlns:a16="http://schemas.microsoft.com/office/drawing/2014/main" id="{00000000-0008-0000-0300-000036000000}"/>
            </a:ext>
          </a:extLst>
        </xdr:cNvPr>
        <xdr:cNvSpPr/>
      </xdr:nvSpPr>
      <xdr:spPr bwMode="auto">
        <a:xfrm flipH="1" flipV="1">
          <a:off x="1571912" y="5503717"/>
          <a:ext cx="199737" cy="71582"/>
        </a:xfrm>
        <a:prstGeom prst="line">
          <a:avLst/>
        </a:prstGeom>
        <a:noFill/>
        <a:ln w="9525" cap="flat" cmpd="sng" algn="ctr">
          <a:solidFill>
            <a:srgbClr val="000000"/>
          </a:solid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clientData/>
  </xdr:twoCellAnchor>
  <xdr:twoCellAnchor>
    <xdr:from>
      <xdr:col>2</xdr:col>
      <xdr:colOff>353290</xdr:colOff>
      <xdr:row>19</xdr:row>
      <xdr:rowOff>88900</xdr:rowOff>
    </xdr:from>
    <xdr:to>
      <xdr:col>2</xdr:col>
      <xdr:colOff>552449</xdr:colOff>
      <xdr:row>20</xdr:row>
      <xdr:rowOff>63500</xdr:rowOff>
    </xdr:to>
    <xdr:sp macro="" textlink="">
      <xdr:nvSpPr>
        <xdr:cNvPr id="55" name="直線コネクタ 54">
          <a:extLst>
            <a:ext uri="{FF2B5EF4-FFF2-40B4-BE49-F238E27FC236}">
              <a16:creationId xmlns:a16="http://schemas.microsoft.com/office/drawing/2014/main" id="{00000000-0008-0000-0300-000037000000}"/>
            </a:ext>
          </a:extLst>
        </xdr:cNvPr>
        <xdr:cNvSpPr/>
      </xdr:nvSpPr>
      <xdr:spPr bwMode="auto">
        <a:xfrm>
          <a:off x="1578840" y="5403850"/>
          <a:ext cx="199159" cy="146050"/>
        </a:xfrm>
        <a:prstGeom prst="line">
          <a:avLst/>
        </a:prstGeom>
        <a:noFill/>
        <a:ln w="9525" cap="flat" cmpd="sng" algn="ctr">
          <a:solidFill>
            <a:srgbClr val="000000"/>
          </a:solid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clientData/>
  </xdr:twoCellAnchor>
  <xdr:twoCellAnchor>
    <xdr:from>
      <xdr:col>7</xdr:col>
      <xdr:colOff>413846</xdr:colOff>
      <xdr:row>0</xdr:row>
      <xdr:rowOff>0</xdr:rowOff>
    </xdr:from>
    <xdr:to>
      <xdr:col>9</xdr:col>
      <xdr:colOff>580040</xdr:colOff>
      <xdr:row>1</xdr:row>
      <xdr:rowOff>28575</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7219294" y="0"/>
          <a:ext cx="1821574" cy="455558"/>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財務部</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0.427</cdr:x>
      <cdr:y>0.82802</cdr:y>
    </cdr:from>
    <cdr:to>
      <cdr:x>0.45418</cdr:x>
      <cdr:y>0.86337</cdr:y>
    </cdr:to>
    <cdr:sp macro="" textlink="">
      <cdr:nvSpPr>
        <cdr:cNvPr id="7" name="直線コネクタ 6"/>
        <cdr:cNvSpPr/>
      </cdr:nvSpPr>
      <cdr:spPr bwMode="auto">
        <a:xfrm xmlns:a="http://schemas.openxmlformats.org/drawingml/2006/main">
          <a:off x="2665140" y="2174302"/>
          <a:ext cx="169659" cy="92819"/>
        </a:xfrm>
        <a:prstGeom xmlns:a="http://schemas.openxmlformats.org/drawingml/2006/main" prst="line">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endParaRPr lang="ja-JP"/>
        </a:p>
      </cdr:txBody>
    </cdr:sp>
  </cdr:relSizeAnchor>
  <cdr:relSizeAnchor xmlns:cdr="http://schemas.openxmlformats.org/drawingml/2006/chartDrawing">
    <cdr:from>
      <cdr:x>0.42489</cdr:x>
      <cdr:y>0.86883</cdr:y>
    </cdr:from>
    <cdr:to>
      <cdr:x>0.45418</cdr:x>
      <cdr:y>0.88848</cdr:y>
    </cdr:to>
    <cdr:sp macro="" textlink="">
      <cdr:nvSpPr>
        <cdr:cNvPr id="8" name="直線コネクタ 7"/>
        <cdr:cNvSpPr/>
      </cdr:nvSpPr>
      <cdr:spPr bwMode="auto">
        <a:xfrm xmlns:a="http://schemas.openxmlformats.org/drawingml/2006/main" flipH="1" flipV="1">
          <a:off x="2651969" y="2281465"/>
          <a:ext cx="182829" cy="51598"/>
        </a:xfrm>
        <a:prstGeom xmlns:a="http://schemas.openxmlformats.org/drawingml/2006/main" prst="line">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endParaRPr lang="ja-JP"/>
        </a:p>
      </cdr:txBody>
    </cdr:sp>
  </cdr:relSizeAnchor>
  <cdr:relSizeAnchor xmlns:cdr="http://schemas.openxmlformats.org/drawingml/2006/chartDrawing">
    <cdr:from>
      <cdr:x>0.79656</cdr:x>
      <cdr:y>0.8178</cdr:y>
    </cdr:from>
    <cdr:to>
      <cdr:x>0.87644</cdr:x>
      <cdr:y>0.88057</cdr:y>
    </cdr:to>
    <cdr:sp macro="" textlink="">
      <cdr:nvSpPr>
        <cdr:cNvPr id="10" name="正方形/長方形 9"/>
        <cdr:cNvSpPr/>
      </cdr:nvSpPr>
      <cdr:spPr bwMode="auto">
        <a:xfrm xmlns:a="http://schemas.openxmlformats.org/drawingml/2006/main">
          <a:off x="4971766" y="2099520"/>
          <a:ext cx="498545" cy="161159"/>
        </a:xfrm>
        <a:prstGeom xmlns:a="http://schemas.openxmlformats.org/drawingml/2006/main" prst="rect">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r>
            <a:rPr lang="ja-JP" altLang="en-US" sz="900"/>
            <a:t>民生債</a:t>
          </a:r>
          <a:endParaRPr lang="ja-JP" sz="900"/>
        </a:p>
      </cdr:txBody>
    </cdr:sp>
  </cdr:relSizeAnchor>
  <cdr:relSizeAnchor xmlns:cdr="http://schemas.openxmlformats.org/drawingml/2006/chartDrawing">
    <cdr:from>
      <cdr:x>0.79656</cdr:x>
      <cdr:y>0.74475</cdr:y>
    </cdr:from>
    <cdr:to>
      <cdr:x>0.87644</cdr:x>
      <cdr:y>0.80226</cdr:y>
    </cdr:to>
    <cdr:sp macro="" textlink="">
      <cdr:nvSpPr>
        <cdr:cNvPr id="11" name="正方形/長方形 10"/>
        <cdr:cNvSpPr/>
      </cdr:nvSpPr>
      <cdr:spPr bwMode="auto">
        <a:xfrm xmlns:a="http://schemas.openxmlformats.org/drawingml/2006/main">
          <a:off x="4971766" y="1911991"/>
          <a:ext cx="498545" cy="147643"/>
        </a:xfrm>
        <a:prstGeom xmlns:a="http://schemas.openxmlformats.org/drawingml/2006/main" prst="rect">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r>
            <a:rPr lang="ja-JP" altLang="en-US" sz="900"/>
            <a:t>衛生債</a:t>
          </a:r>
          <a:endParaRPr lang="ja-JP" sz="900"/>
        </a:p>
      </cdr:txBody>
    </cdr:sp>
  </cdr:relSizeAnchor>
  <cdr:relSizeAnchor xmlns:cdr="http://schemas.openxmlformats.org/drawingml/2006/chartDrawing">
    <cdr:from>
      <cdr:x>0.79615</cdr:x>
      <cdr:y>0.67131</cdr:y>
    </cdr:from>
    <cdr:to>
      <cdr:x>0.87603</cdr:x>
      <cdr:y>0.73257</cdr:y>
    </cdr:to>
    <cdr:sp macro="" textlink="">
      <cdr:nvSpPr>
        <cdr:cNvPr id="12" name="正方形/長方形 11"/>
        <cdr:cNvSpPr/>
      </cdr:nvSpPr>
      <cdr:spPr bwMode="auto">
        <a:xfrm xmlns:a="http://schemas.openxmlformats.org/drawingml/2006/main">
          <a:off x="4982487" y="1789627"/>
          <a:ext cx="499905" cy="163311"/>
        </a:xfrm>
        <a:prstGeom xmlns:a="http://schemas.openxmlformats.org/drawingml/2006/main" prst="rect">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r>
            <a:rPr lang="ja-JP" altLang="en-US" sz="900"/>
            <a:t>土木債</a:t>
          </a:r>
          <a:endParaRPr lang="ja-JP" sz="900"/>
        </a:p>
      </cdr:txBody>
    </cdr:sp>
  </cdr:relSizeAnchor>
  <cdr:relSizeAnchor xmlns:cdr="http://schemas.openxmlformats.org/drawingml/2006/chartDrawing">
    <cdr:from>
      <cdr:x>0.79539</cdr:x>
      <cdr:y>0.59157</cdr:y>
    </cdr:from>
    <cdr:to>
      <cdr:x>0.87651</cdr:x>
      <cdr:y>0.65019</cdr:y>
    </cdr:to>
    <cdr:sp macro="" textlink="">
      <cdr:nvSpPr>
        <cdr:cNvPr id="13" name="正方形/長方形 12"/>
        <cdr:cNvSpPr/>
      </cdr:nvSpPr>
      <cdr:spPr bwMode="auto">
        <a:xfrm xmlns:a="http://schemas.openxmlformats.org/drawingml/2006/main">
          <a:off x="4977731" y="1577044"/>
          <a:ext cx="507665" cy="156273"/>
        </a:xfrm>
        <a:prstGeom xmlns:a="http://schemas.openxmlformats.org/drawingml/2006/main" prst="rect">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r>
            <a:rPr lang="ja-JP" altLang="en-US" sz="900"/>
            <a:t>教育債</a:t>
          </a:r>
          <a:endParaRPr lang="ja-JP" sz="900"/>
        </a:p>
      </cdr:txBody>
    </cdr:sp>
  </cdr:relSizeAnchor>
  <cdr:relSizeAnchor xmlns:cdr="http://schemas.openxmlformats.org/drawingml/2006/chartDrawing">
    <cdr:from>
      <cdr:x>0.79465</cdr:x>
      <cdr:y>0.51591</cdr:y>
    </cdr:from>
    <cdr:to>
      <cdr:x>0.87699</cdr:x>
      <cdr:y>0.57453</cdr:y>
    </cdr:to>
    <cdr:sp macro="" textlink="">
      <cdr:nvSpPr>
        <cdr:cNvPr id="14" name="正方形/長方形 13"/>
        <cdr:cNvSpPr/>
      </cdr:nvSpPr>
      <cdr:spPr bwMode="auto">
        <a:xfrm xmlns:a="http://schemas.openxmlformats.org/drawingml/2006/main">
          <a:off x="4973101" y="1375345"/>
          <a:ext cx="515300" cy="156273"/>
        </a:xfrm>
        <a:prstGeom xmlns:a="http://schemas.openxmlformats.org/drawingml/2006/main" prst="rect">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r>
            <a:rPr lang="ja-JP" altLang="en-US" sz="900"/>
            <a:t>その他</a:t>
          </a:r>
          <a:endParaRPr lang="ja-JP" sz="900"/>
        </a:p>
      </cdr:txBody>
    </cdr:sp>
  </cdr:relSizeAnchor>
  <cdr:relSizeAnchor xmlns:cdr="http://schemas.openxmlformats.org/drawingml/2006/chartDrawing">
    <cdr:from>
      <cdr:x>0.79286</cdr:x>
      <cdr:y>0.33375</cdr:y>
    </cdr:from>
    <cdr:to>
      <cdr:x>0.94412</cdr:x>
      <cdr:y>0.39665</cdr:y>
    </cdr:to>
    <cdr:sp macro="" textlink="">
      <cdr:nvSpPr>
        <cdr:cNvPr id="15" name="正方形/長方形 14"/>
        <cdr:cNvSpPr/>
      </cdr:nvSpPr>
      <cdr:spPr bwMode="auto">
        <a:xfrm xmlns:a="http://schemas.openxmlformats.org/drawingml/2006/main">
          <a:off x="4961858" y="889733"/>
          <a:ext cx="946615" cy="167683"/>
        </a:xfrm>
        <a:prstGeom xmlns:a="http://schemas.openxmlformats.org/drawingml/2006/main" prst="rect">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r>
            <a:rPr lang="ja-JP" altLang="en-US" sz="900"/>
            <a:t>臨時財政対策債</a:t>
          </a:r>
          <a:endParaRPr lang="en-US" altLang="ja-JP" sz="900"/>
        </a:p>
      </cdr:txBody>
    </cdr:sp>
  </cdr:relSizeAnchor>
  <cdr:relSizeAnchor xmlns:cdr="http://schemas.openxmlformats.org/drawingml/2006/chartDrawing">
    <cdr:from>
      <cdr:x>0.65552</cdr:x>
      <cdr:y>0.8727</cdr:y>
    </cdr:from>
    <cdr:to>
      <cdr:x>0.68074</cdr:x>
      <cdr:y>0.8829</cdr:y>
    </cdr:to>
    <cdr:sp macro="" textlink="">
      <cdr:nvSpPr>
        <cdr:cNvPr id="16" name="直線コネクタ 15"/>
        <cdr:cNvSpPr/>
      </cdr:nvSpPr>
      <cdr:spPr bwMode="auto">
        <a:xfrm xmlns:a="http://schemas.openxmlformats.org/drawingml/2006/main" flipH="1" flipV="1">
          <a:off x="4091458" y="2291627"/>
          <a:ext cx="157437" cy="26782"/>
        </a:xfrm>
        <a:prstGeom xmlns:a="http://schemas.openxmlformats.org/drawingml/2006/main" prst="line">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endParaRPr lang="ja-JP"/>
        </a:p>
      </cdr:txBody>
    </cdr:sp>
  </cdr:relSizeAnchor>
  <cdr:relSizeAnchor xmlns:cdr="http://schemas.openxmlformats.org/drawingml/2006/chartDrawing">
    <cdr:from>
      <cdr:x>0.29034</cdr:x>
      <cdr:y>0.2068</cdr:y>
    </cdr:from>
    <cdr:to>
      <cdr:x>0.455</cdr:x>
      <cdr:y>0.25227</cdr:y>
    </cdr:to>
    <cdr:sp macro="" textlink="">
      <cdr:nvSpPr>
        <cdr:cNvPr id="26" name="直線コネクタ 25"/>
        <cdr:cNvSpPr/>
      </cdr:nvSpPr>
      <cdr:spPr bwMode="auto">
        <a:xfrm xmlns:a="http://schemas.openxmlformats.org/drawingml/2006/main" flipV="1">
          <a:off x="1817024" y="551289"/>
          <a:ext cx="1030430" cy="121228"/>
        </a:xfrm>
        <a:prstGeom xmlns:a="http://schemas.openxmlformats.org/drawingml/2006/main" prst="line">
          <a:avLst/>
        </a:prstGeom>
        <a:noFill xmlns:a="http://schemas.openxmlformats.org/drawingml/2006/main"/>
        <a:ln xmlns:a="http://schemas.openxmlformats.org/drawingml/2006/main" w="9525" cap="flat" cmpd="sng" algn="ctr">
          <a:solidFill>
            <a:srgbClr val="000000"/>
          </a:solidFill>
          <a:prstDash val="sysDash"/>
          <a:round/>
          <a:headEnd type="none" w="med" len="med"/>
          <a:tailEnd type="none" w="med" len="med"/>
        </a:ln>
        <a:effectLst xmlns:a="http://schemas.openxmlformats.org/drawingml/2006/main"/>
      </cdr:spPr>
      <cdr:txBody>
        <a:bodyPr xmlns:a="http://schemas.openxmlformats.org/drawingml/2006/main" wrap="square" lIns="18288" tIns="0" rIns="0" bIns="0" upright="1">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ja-JP"/>
        </a:p>
      </cdr:txBody>
    </cdr:sp>
  </cdr:relSizeAnchor>
  <cdr:relSizeAnchor xmlns:cdr="http://schemas.openxmlformats.org/drawingml/2006/chartDrawing">
    <cdr:from>
      <cdr:x>0.51588</cdr:x>
      <cdr:y>0.21004</cdr:y>
    </cdr:from>
    <cdr:to>
      <cdr:x>0.68053</cdr:x>
      <cdr:y>0.29449</cdr:y>
    </cdr:to>
    <cdr:sp macro="" textlink="">
      <cdr:nvSpPr>
        <cdr:cNvPr id="27" name="直線コネクタ 26"/>
        <cdr:cNvSpPr/>
      </cdr:nvSpPr>
      <cdr:spPr bwMode="auto">
        <a:xfrm xmlns:a="http://schemas.openxmlformats.org/drawingml/2006/main">
          <a:off x="3228454" y="559947"/>
          <a:ext cx="1030432" cy="225137"/>
        </a:xfrm>
        <a:prstGeom xmlns:a="http://schemas.openxmlformats.org/drawingml/2006/main" prst="line">
          <a:avLst/>
        </a:prstGeom>
        <a:noFill xmlns:a="http://schemas.openxmlformats.org/drawingml/2006/main"/>
        <a:ln xmlns:a="http://schemas.openxmlformats.org/drawingml/2006/main" w="9525" cap="flat" cmpd="sng" algn="ctr">
          <a:solidFill>
            <a:srgbClr val="000000"/>
          </a:solidFill>
          <a:prstDash val="sysDash"/>
          <a:round/>
          <a:headEnd type="none" w="med" len="med"/>
          <a:tailEnd type="none" w="med" len="med"/>
        </a:ln>
        <a:effectLst xmlns:a="http://schemas.openxmlformats.org/drawingml/2006/main"/>
      </cdr:spPr>
      <cdr:txBody>
        <a:bodyPr xmlns:a="http://schemas.openxmlformats.org/drawingml/2006/main" wrap="square" lIns="18288" tIns="0" rIns="0" bIns="0" upright="1">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ja-JP"/>
        </a:p>
      </cdr:txBody>
    </cdr:sp>
  </cdr:relSizeAnchor>
  <cdr:relSizeAnchor xmlns:cdr="http://schemas.openxmlformats.org/drawingml/2006/chartDrawing">
    <cdr:from>
      <cdr:x>0.64725</cdr:x>
      <cdr:y>0.8102</cdr:y>
    </cdr:from>
    <cdr:to>
      <cdr:x>0.67957</cdr:x>
      <cdr:y>0.855</cdr:y>
    </cdr:to>
    <cdr:sp macro="" textlink="">
      <cdr:nvSpPr>
        <cdr:cNvPr id="23" name="直線コネクタ 22"/>
        <cdr:cNvSpPr/>
      </cdr:nvSpPr>
      <cdr:spPr bwMode="auto">
        <a:xfrm xmlns:a="http://schemas.openxmlformats.org/drawingml/2006/main" flipH="1" flipV="1">
          <a:off x="4039828" y="2127504"/>
          <a:ext cx="201739" cy="117636"/>
        </a:xfrm>
        <a:prstGeom xmlns:a="http://schemas.openxmlformats.org/drawingml/2006/main" prst="line">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noAutofit/>
        </a:bodyPr>
        <a:lstStyle xmlns:a="http://schemas.openxmlformats.org/drawingml/2006/main"/>
        <a:p xmlns:a="http://schemas.openxmlformats.org/drawingml/2006/main">
          <a:endParaRPr lang="ja-JP"/>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66675</xdr:colOff>
      <xdr:row>12</xdr:row>
      <xdr:rowOff>123825</xdr:rowOff>
    </xdr:from>
    <xdr:to>
      <xdr:col>6</xdr:col>
      <xdr:colOff>962025</xdr:colOff>
      <xdr:row>50</xdr:row>
      <xdr:rowOff>95250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137583</xdr:colOff>
      <xdr:row>5</xdr:row>
      <xdr:rowOff>158750</xdr:rowOff>
    </xdr:from>
    <xdr:to>
      <xdr:col>23</xdr:col>
      <xdr:colOff>644525</xdr:colOff>
      <xdr:row>40</xdr:row>
      <xdr:rowOff>113625</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526890</xdr:colOff>
      <xdr:row>35</xdr:row>
      <xdr:rowOff>165241</xdr:rowOff>
    </xdr:from>
    <xdr:to>
      <xdr:col>10</xdr:col>
      <xdr:colOff>302569</xdr:colOff>
      <xdr:row>37</xdr:row>
      <xdr:rowOff>13647</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rot="3934305">
          <a:off x="8872526" y="6833386"/>
          <a:ext cx="181781" cy="466242"/>
          <a:chOff x="30558557" y="2551717"/>
          <a:chExt cx="234044" cy="1149080"/>
        </a:xfrm>
        <a:solidFill>
          <a:srgbClr val="000099"/>
        </a:solidFill>
        <a:scene3d>
          <a:camera prst="orthographicFront">
            <a:rot lat="0" lon="0" rev="0"/>
          </a:camera>
          <a:lightRig rig="threePt" dir="t"/>
        </a:scene3d>
      </xdr:grpSpPr>
      <xdr:sp macro="" textlink="">
        <xdr:nvSpPr>
          <xdr:cNvPr id="5" name="二等辺三角形 4">
            <a:extLst>
              <a:ext uri="{FF2B5EF4-FFF2-40B4-BE49-F238E27FC236}">
                <a16:creationId xmlns:a16="http://schemas.microsoft.com/office/drawing/2014/main" id="{00000000-0008-0000-0400-000005000000}"/>
              </a:ext>
            </a:extLst>
          </xdr:cNvPr>
          <xdr:cNvSpPr/>
        </xdr:nvSpPr>
        <xdr:spPr bwMode="auto">
          <a:xfrm flipV="1">
            <a:off x="30640658" y="2748297"/>
            <a:ext cx="88455" cy="952500"/>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6" name="二等辺三角形 5">
            <a:extLst>
              <a:ext uri="{FF2B5EF4-FFF2-40B4-BE49-F238E27FC236}">
                <a16:creationId xmlns:a16="http://schemas.microsoft.com/office/drawing/2014/main" id="{00000000-0008-0000-0400-000006000000}"/>
              </a:ext>
            </a:extLst>
          </xdr:cNvPr>
          <xdr:cNvSpPr/>
        </xdr:nvSpPr>
        <xdr:spPr bwMode="auto">
          <a:xfrm>
            <a:off x="30558557" y="2551717"/>
            <a:ext cx="234044" cy="242455"/>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grpSp>
    <xdr:clientData/>
  </xdr:twoCellAnchor>
  <xdr:twoCellAnchor>
    <xdr:from>
      <xdr:col>3</xdr:col>
      <xdr:colOff>651933</xdr:colOff>
      <xdr:row>29</xdr:row>
      <xdr:rowOff>46567</xdr:rowOff>
    </xdr:from>
    <xdr:to>
      <xdr:col>5</xdr:col>
      <xdr:colOff>937684</xdr:colOff>
      <xdr:row>32</xdr:row>
      <xdr:rowOff>35983</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bwMode="auto">
        <a:xfrm>
          <a:off x="2985558" y="5961592"/>
          <a:ext cx="2514601" cy="503766"/>
        </a:xfrm>
        <a:prstGeom prst="roundRect">
          <a:avLst/>
        </a:prstGeom>
        <a:solidFill>
          <a:sysClr val="window" lastClr="FFFFFF"/>
        </a:solidFill>
        <a:ln w="12700" cap="flat" cmpd="sng" algn="ctr">
          <a:solidFill>
            <a:srgbClr val="EEECE1">
              <a:lumMod val="10000"/>
            </a:srgbClr>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000">
              <a:latin typeface="+mn-ea"/>
              <a:ea typeface="+mn-ea"/>
            </a:rPr>
            <a:t>法人市民税</a:t>
          </a:r>
          <a:r>
            <a:rPr lang="en-US" altLang="ja-JP" sz="1000">
              <a:latin typeface="+mn-ea"/>
              <a:ea typeface="+mn-ea"/>
            </a:rPr>
            <a:t>18</a:t>
          </a:r>
          <a:r>
            <a:rPr lang="ja-JP" altLang="en-US" sz="1000">
              <a:latin typeface="+mn-ea"/>
              <a:ea typeface="+mn-ea"/>
            </a:rPr>
            <a:t>億円減</a:t>
          </a:r>
          <a:endParaRPr lang="en-US" altLang="ja-JP" sz="1000">
            <a:latin typeface="+mn-ea"/>
            <a:ea typeface="+mn-ea"/>
          </a:endParaRPr>
        </a:p>
        <a:p>
          <a:pPr algn="ctr"/>
          <a:r>
            <a:rPr lang="ja-JP" altLang="en-US" sz="900">
              <a:latin typeface="+mj-ea"/>
              <a:ea typeface="+mj-ea"/>
            </a:rPr>
            <a:t>（税制改正の影響、市内企業の組織再編等）</a:t>
          </a:r>
          <a:endParaRPr lang="en-US" altLang="ja-JP" sz="900">
            <a:latin typeface="+mj-ea"/>
            <a:ea typeface="+mj-ea"/>
          </a:endParaRPr>
        </a:p>
      </xdr:txBody>
    </xdr:sp>
    <xdr:clientData/>
  </xdr:twoCellAnchor>
  <xdr:twoCellAnchor>
    <xdr:from>
      <xdr:col>4</xdr:col>
      <xdr:colOff>923426</xdr:colOff>
      <xdr:row>32</xdr:row>
      <xdr:rowOff>57151</xdr:rowOff>
    </xdr:from>
    <xdr:to>
      <xdr:col>5</xdr:col>
      <xdr:colOff>314325</xdr:colOff>
      <xdr:row>36</xdr:row>
      <xdr:rowOff>6712</xdr:rowOff>
    </xdr:to>
    <xdr:cxnSp macro="">
      <xdr:nvCxnSpPr>
        <xdr:cNvPr id="8" name="直線コネクタ 7">
          <a:extLst>
            <a:ext uri="{FF2B5EF4-FFF2-40B4-BE49-F238E27FC236}">
              <a16:creationId xmlns:a16="http://schemas.microsoft.com/office/drawing/2014/main" id="{00000000-0008-0000-0400-000008000000}"/>
            </a:ext>
          </a:extLst>
        </xdr:cNvPr>
        <xdr:cNvCxnSpPr>
          <a:stCxn id="82" idx="5"/>
        </xdr:cNvCxnSpPr>
      </xdr:nvCxnSpPr>
      <xdr:spPr bwMode="auto">
        <a:xfrm flipV="1">
          <a:off x="4371476" y="6486526"/>
          <a:ext cx="505324" cy="63536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7</xdr:col>
      <xdr:colOff>677332</xdr:colOff>
      <xdr:row>37</xdr:row>
      <xdr:rowOff>21168</xdr:rowOff>
    </xdr:from>
    <xdr:to>
      <xdr:col>12</xdr:col>
      <xdr:colOff>57148</xdr:colOff>
      <xdr:row>41</xdr:row>
      <xdr:rowOff>158751</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7468657" y="7307793"/>
          <a:ext cx="2808816" cy="823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FF0000"/>
              </a:solidFill>
            </a:rPr>
            <a:t>・折れ線グラフの増減がもっとわかるように</a:t>
          </a:r>
          <a:endParaRPr kumimoji="1" lang="en-US" altLang="ja-JP" sz="1100">
            <a:solidFill>
              <a:srgbClr val="FF0000"/>
            </a:solidFill>
          </a:endParaRPr>
        </a:p>
        <a:p>
          <a:endParaRPr kumimoji="1" lang="ja-JP" altLang="en-US" sz="1100"/>
        </a:p>
      </xdr:txBody>
    </xdr:sp>
    <xdr:clientData/>
  </xdr:twoCellAnchor>
  <xdr:twoCellAnchor>
    <xdr:from>
      <xdr:col>5</xdr:col>
      <xdr:colOff>1090276</xdr:colOff>
      <xdr:row>34</xdr:row>
      <xdr:rowOff>153073</xdr:rowOff>
    </xdr:from>
    <xdr:to>
      <xdr:col>6</xdr:col>
      <xdr:colOff>626534</xdr:colOff>
      <xdr:row>36</xdr:row>
      <xdr:rowOff>73025</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5652751" y="6925348"/>
          <a:ext cx="650683" cy="26285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7,000</a:t>
          </a:r>
          <a:endParaRPr kumimoji="1" lang="ja-JP" altLang="en-US" sz="1100">
            <a:latin typeface="+mn-ea"/>
            <a:ea typeface="+mn-ea"/>
          </a:endParaRPr>
        </a:p>
      </xdr:txBody>
    </xdr:sp>
    <xdr:clientData/>
  </xdr:twoCellAnchor>
  <xdr:twoCellAnchor>
    <xdr:from>
      <xdr:col>5</xdr:col>
      <xdr:colOff>1114040</xdr:colOff>
      <xdr:row>29</xdr:row>
      <xdr:rowOff>90725</xdr:rowOff>
    </xdr:from>
    <xdr:to>
      <xdr:col>6</xdr:col>
      <xdr:colOff>637790</xdr:colOff>
      <xdr:row>31</xdr:row>
      <xdr:rowOff>34925</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5676515" y="6005750"/>
          <a:ext cx="638175" cy="2871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33,000</a:t>
          </a:r>
          <a:endParaRPr kumimoji="1" lang="ja-JP" altLang="en-US" sz="1100">
            <a:latin typeface="+mn-ea"/>
            <a:ea typeface="+mn-ea"/>
          </a:endParaRPr>
        </a:p>
      </xdr:txBody>
    </xdr:sp>
    <xdr:clientData/>
  </xdr:twoCellAnchor>
  <xdr:twoCellAnchor>
    <xdr:from>
      <xdr:col>5</xdr:col>
      <xdr:colOff>1109326</xdr:colOff>
      <xdr:row>24</xdr:row>
      <xdr:rowOff>159902</xdr:rowOff>
    </xdr:from>
    <xdr:to>
      <xdr:col>6</xdr:col>
      <xdr:colOff>633076</xdr:colOff>
      <xdr:row>26</xdr:row>
      <xdr:rowOff>52916</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5671801" y="5217677"/>
          <a:ext cx="638175" cy="2359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35,000</a:t>
          </a:r>
          <a:endParaRPr kumimoji="1" lang="ja-JP" altLang="en-US" sz="1100">
            <a:latin typeface="+mn-ea"/>
            <a:ea typeface="+mn-ea"/>
          </a:endParaRPr>
        </a:p>
      </xdr:txBody>
    </xdr:sp>
    <xdr:clientData/>
  </xdr:twoCellAnchor>
  <xdr:twoCellAnchor>
    <xdr:from>
      <xdr:col>6</xdr:col>
      <xdr:colOff>2502</xdr:colOff>
      <xdr:row>20</xdr:row>
      <xdr:rowOff>1060</xdr:rowOff>
    </xdr:from>
    <xdr:to>
      <xdr:col>6</xdr:col>
      <xdr:colOff>640677</xdr:colOff>
      <xdr:row>21</xdr:row>
      <xdr:rowOff>98424</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5679402" y="4373035"/>
          <a:ext cx="638175" cy="2688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37,000</a:t>
          </a:r>
          <a:endParaRPr kumimoji="1" lang="ja-JP" altLang="en-US" sz="1100">
            <a:latin typeface="+mn-ea"/>
            <a:ea typeface="+mn-ea"/>
          </a:endParaRPr>
        </a:p>
      </xdr:txBody>
    </xdr:sp>
    <xdr:clientData/>
  </xdr:twoCellAnchor>
  <xdr:twoCellAnchor>
    <xdr:from>
      <xdr:col>6</xdr:col>
      <xdr:colOff>5868</xdr:colOff>
      <xdr:row>17</xdr:row>
      <xdr:rowOff>142104</xdr:rowOff>
    </xdr:from>
    <xdr:to>
      <xdr:col>6</xdr:col>
      <xdr:colOff>640868</xdr:colOff>
      <xdr:row>19</xdr:row>
      <xdr:rowOff>26457</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5682768" y="3999729"/>
          <a:ext cx="635000" cy="22725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38,000</a:t>
          </a:r>
          <a:endParaRPr kumimoji="1" lang="ja-JP" altLang="en-US" sz="1100">
            <a:latin typeface="+mn-ea"/>
            <a:ea typeface="+mn-ea"/>
          </a:endParaRPr>
        </a:p>
      </xdr:txBody>
    </xdr:sp>
    <xdr:clientData/>
  </xdr:twoCellAnchor>
  <xdr:twoCellAnchor>
    <xdr:from>
      <xdr:col>6</xdr:col>
      <xdr:colOff>22033</xdr:colOff>
      <xdr:row>15</xdr:row>
      <xdr:rowOff>61190</xdr:rowOff>
    </xdr:from>
    <xdr:to>
      <xdr:col>6</xdr:col>
      <xdr:colOff>657033</xdr:colOff>
      <xdr:row>16</xdr:row>
      <xdr:rowOff>124882</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5698933" y="3575915"/>
          <a:ext cx="635000" cy="23514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39,000</a:t>
          </a:r>
          <a:endParaRPr kumimoji="1" lang="ja-JP" altLang="en-US" sz="1100">
            <a:latin typeface="+mn-ea"/>
            <a:ea typeface="+mn-ea"/>
          </a:endParaRPr>
        </a:p>
      </xdr:txBody>
    </xdr:sp>
    <xdr:clientData/>
  </xdr:twoCellAnchor>
  <xdr:twoCellAnchor>
    <xdr:from>
      <xdr:col>6</xdr:col>
      <xdr:colOff>6736</xdr:colOff>
      <xdr:row>12</xdr:row>
      <xdr:rowOff>166350</xdr:rowOff>
    </xdr:from>
    <xdr:to>
      <xdr:col>6</xdr:col>
      <xdr:colOff>641736</xdr:colOff>
      <xdr:row>14</xdr:row>
      <xdr:rowOff>92075</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5683636" y="3166725"/>
          <a:ext cx="635000" cy="26862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40,000</a:t>
          </a:r>
          <a:endParaRPr kumimoji="1" lang="ja-JP" altLang="en-US" sz="1100">
            <a:latin typeface="+mn-ea"/>
            <a:ea typeface="+mn-ea"/>
          </a:endParaRPr>
        </a:p>
      </xdr:txBody>
    </xdr:sp>
    <xdr:clientData/>
  </xdr:twoCellAnchor>
  <xdr:twoCellAnchor>
    <xdr:from>
      <xdr:col>2</xdr:col>
      <xdr:colOff>571499</xdr:colOff>
      <xdr:row>34</xdr:row>
      <xdr:rowOff>159480</xdr:rowOff>
    </xdr:from>
    <xdr:to>
      <xdr:col>3</xdr:col>
      <xdr:colOff>929704</xdr:colOff>
      <xdr:row>35</xdr:row>
      <xdr:rowOff>29765</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bwMode="auto">
        <a:xfrm flipV="1">
          <a:off x="1797843" y="6803168"/>
          <a:ext cx="1477392" cy="36972"/>
        </a:xfrm>
        <a:prstGeom prst="line">
          <a:avLst/>
        </a:prstGeom>
        <a:ln w="28575">
          <a:solidFill>
            <a:srgbClr val="7030A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536750</xdr:colOff>
      <xdr:row>34</xdr:row>
      <xdr:rowOff>96152</xdr:rowOff>
    </xdr:from>
    <xdr:to>
      <xdr:col>2</xdr:col>
      <xdr:colOff>682031</xdr:colOff>
      <xdr:row>35</xdr:row>
      <xdr:rowOff>62477</xdr:rowOff>
    </xdr:to>
    <xdr:sp macro="" textlink="">
      <xdr:nvSpPr>
        <xdr:cNvPr id="18" name="円/楕円 17">
          <a:extLst>
            <a:ext uri="{FF2B5EF4-FFF2-40B4-BE49-F238E27FC236}">
              <a16:creationId xmlns:a16="http://schemas.microsoft.com/office/drawing/2014/main" id="{00000000-0008-0000-0400-000012000000}"/>
            </a:ext>
          </a:extLst>
        </xdr:cNvPr>
        <xdr:cNvSpPr/>
      </xdr:nvSpPr>
      <xdr:spPr bwMode="auto">
        <a:xfrm>
          <a:off x="1755950" y="6868427"/>
          <a:ext cx="145281" cy="137775"/>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3</xdr:col>
      <xdr:colOff>953517</xdr:colOff>
      <xdr:row>34</xdr:row>
      <xdr:rowOff>65319</xdr:rowOff>
    </xdr:from>
    <xdr:to>
      <xdr:col>3</xdr:col>
      <xdr:colOff>1098798</xdr:colOff>
      <xdr:row>35</xdr:row>
      <xdr:rowOff>33376</xdr:rowOff>
    </xdr:to>
    <xdr:sp macro="" textlink="">
      <xdr:nvSpPr>
        <xdr:cNvPr id="19" name="円/楕円 18">
          <a:extLst>
            <a:ext uri="{FF2B5EF4-FFF2-40B4-BE49-F238E27FC236}">
              <a16:creationId xmlns:a16="http://schemas.microsoft.com/office/drawing/2014/main" id="{00000000-0008-0000-0400-000013000000}"/>
            </a:ext>
          </a:extLst>
        </xdr:cNvPr>
        <xdr:cNvSpPr/>
      </xdr:nvSpPr>
      <xdr:spPr bwMode="auto">
        <a:xfrm>
          <a:off x="3287142" y="6837594"/>
          <a:ext cx="145281" cy="139507"/>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5</xdr:col>
      <xdr:colOff>275020</xdr:colOff>
      <xdr:row>38</xdr:row>
      <xdr:rowOff>102592</xdr:rowOff>
    </xdr:from>
    <xdr:to>
      <xdr:col>5</xdr:col>
      <xdr:colOff>420301</xdr:colOff>
      <xdr:row>39</xdr:row>
      <xdr:rowOff>68917</xdr:rowOff>
    </xdr:to>
    <xdr:sp macro="" textlink="">
      <xdr:nvSpPr>
        <xdr:cNvPr id="20" name="円/楕円 19">
          <a:extLst>
            <a:ext uri="{FF2B5EF4-FFF2-40B4-BE49-F238E27FC236}">
              <a16:creationId xmlns:a16="http://schemas.microsoft.com/office/drawing/2014/main" id="{00000000-0008-0000-0400-000014000000}"/>
            </a:ext>
          </a:extLst>
        </xdr:cNvPr>
        <xdr:cNvSpPr/>
      </xdr:nvSpPr>
      <xdr:spPr bwMode="auto">
        <a:xfrm>
          <a:off x="4837495" y="7560667"/>
          <a:ext cx="145281" cy="137775"/>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2</xdr:col>
      <xdr:colOff>393410</xdr:colOff>
      <xdr:row>44</xdr:row>
      <xdr:rowOff>102080</xdr:rowOff>
    </xdr:from>
    <xdr:to>
      <xdr:col>3</xdr:col>
      <xdr:colOff>263524</xdr:colOff>
      <xdr:row>46</xdr:row>
      <xdr:rowOff>106891</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1612610" y="8588855"/>
          <a:ext cx="984539" cy="347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市税決算額</a:t>
          </a:r>
        </a:p>
      </xdr:txBody>
    </xdr:sp>
    <xdr:clientData/>
  </xdr:twoCellAnchor>
  <xdr:twoCellAnchor>
    <xdr:from>
      <xdr:col>3</xdr:col>
      <xdr:colOff>469708</xdr:colOff>
      <xdr:row>45</xdr:row>
      <xdr:rowOff>94383</xdr:rowOff>
    </xdr:from>
    <xdr:to>
      <xdr:col>3</xdr:col>
      <xdr:colOff>757708</xdr:colOff>
      <xdr:row>45</xdr:row>
      <xdr:rowOff>94383</xdr:rowOff>
    </xdr:to>
    <xdr:cxnSp macro="">
      <xdr:nvCxnSpPr>
        <xdr:cNvPr id="22" name="直線コネクタ 21">
          <a:extLst>
            <a:ext uri="{FF2B5EF4-FFF2-40B4-BE49-F238E27FC236}">
              <a16:creationId xmlns:a16="http://schemas.microsoft.com/office/drawing/2014/main" id="{00000000-0008-0000-0400-000016000000}"/>
            </a:ext>
          </a:extLst>
        </xdr:cNvPr>
        <xdr:cNvCxnSpPr/>
      </xdr:nvCxnSpPr>
      <xdr:spPr bwMode="auto">
        <a:xfrm>
          <a:off x="2803333" y="8752608"/>
          <a:ext cx="288000" cy="0"/>
        </a:xfrm>
        <a:prstGeom prst="line">
          <a:avLst/>
        </a:prstGeom>
        <a:ln w="28575">
          <a:solidFill>
            <a:schemeClr val="accent2"/>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549951</xdr:colOff>
      <xdr:row>45</xdr:row>
      <xdr:rowOff>37617</xdr:rowOff>
    </xdr:from>
    <xdr:to>
      <xdr:col>3</xdr:col>
      <xdr:colOff>653862</xdr:colOff>
      <xdr:row>45</xdr:row>
      <xdr:rowOff>140140</xdr:rowOff>
    </xdr:to>
    <xdr:sp macro="" textlink="">
      <xdr:nvSpPr>
        <xdr:cNvPr id="23" name="正方形/長方形 22">
          <a:extLst>
            <a:ext uri="{FF2B5EF4-FFF2-40B4-BE49-F238E27FC236}">
              <a16:creationId xmlns:a16="http://schemas.microsoft.com/office/drawing/2014/main" id="{00000000-0008-0000-0400-000017000000}"/>
            </a:ext>
          </a:extLst>
        </xdr:cNvPr>
        <xdr:cNvSpPr>
          <a:spLocks noChangeAspect="1"/>
        </xdr:cNvSpPr>
      </xdr:nvSpPr>
      <xdr:spPr bwMode="auto">
        <a:xfrm>
          <a:off x="2883576" y="8695842"/>
          <a:ext cx="103911" cy="102523"/>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3</xdr:col>
      <xdr:colOff>824730</xdr:colOff>
      <xdr:row>44</xdr:row>
      <xdr:rowOff>105835</xdr:rowOff>
    </xdr:from>
    <xdr:to>
      <xdr:col>4</xdr:col>
      <xdr:colOff>694845</xdr:colOff>
      <xdr:row>46</xdr:row>
      <xdr:rowOff>114493</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3158355" y="8592610"/>
          <a:ext cx="984540" cy="3515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個人市民税</a:t>
          </a:r>
        </a:p>
      </xdr:txBody>
    </xdr:sp>
    <xdr:clientData/>
  </xdr:twoCellAnchor>
  <xdr:twoCellAnchor>
    <xdr:from>
      <xdr:col>3</xdr:col>
      <xdr:colOff>559763</xdr:colOff>
      <xdr:row>46</xdr:row>
      <xdr:rowOff>103235</xdr:rowOff>
    </xdr:from>
    <xdr:to>
      <xdr:col>3</xdr:col>
      <xdr:colOff>664365</xdr:colOff>
      <xdr:row>47</xdr:row>
      <xdr:rowOff>30983</xdr:rowOff>
    </xdr:to>
    <xdr:sp macro="" textlink="">
      <xdr:nvSpPr>
        <xdr:cNvPr id="25" name="円/楕円 24">
          <a:extLst>
            <a:ext uri="{FF2B5EF4-FFF2-40B4-BE49-F238E27FC236}">
              <a16:creationId xmlns:a16="http://schemas.microsoft.com/office/drawing/2014/main" id="{00000000-0008-0000-0400-000019000000}"/>
            </a:ext>
          </a:extLst>
        </xdr:cNvPr>
        <xdr:cNvSpPr>
          <a:spLocks noChangeAspect="1"/>
        </xdr:cNvSpPr>
      </xdr:nvSpPr>
      <xdr:spPr bwMode="auto">
        <a:xfrm>
          <a:off x="2893388" y="8932910"/>
          <a:ext cx="104602" cy="99198"/>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3</xdr:col>
      <xdr:colOff>439401</xdr:colOff>
      <xdr:row>47</xdr:row>
      <xdr:rowOff>92872</xdr:rowOff>
    </xdr:from>
    <xdr:to>
      <xdr:col>3</xdr:col>
      <xdr:colOff>760365</xdr:colOff>
      <xdr:row>47</xdr:row>
      <xdr:rowOff>97722</xdr:rowOff>
    </xdr:to>
    <xdr:cxnSp macro="">
      <xdr:nvCxnSpPr>
        <xdr:cNvPr id="26" name="直線コネクタ 25">
          <a:extLst>
            <a:ext uri="{FF2B5EF4-FFF2-40B4-BE49-F238E27FC236}">
              <a16:creationId xmlns:a16="http://schemas.microsoft.com/office/drawing/2014/main" id="{00000000-0008-0000-0400-00001A000000}"/>
            </a:ext>
          </a:extLst>
        </xdr:cNvPr>
        <xdr:cNvCxnSpPr>
          <a:cxnSpLocks noChangeAspect="1"/>
        </xdr:cNvCxnSpPr>
      </xdr:nvCxnSpPr>
      <xdr:spPr bwMode="auto">
        <a:xfrm flipV="1">
          <a:off x="2784932" y="8903497"/>
          <a:ext cx="320964" cy="4850"/>
        </a:xfrm>
        <a:prstGeom prst="line">
          <a:avLst/>
        </a:prstGeom>
        <a:ln w="28575">
          <a:solidFill>
            <a:srgbClr val="80008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821556</xdr:colOff>
      <xdr:row>46</xdr:row>
      <xdr:rowOff>7120</xdr:rowOff>
    </xdr:from>
    <xdr:to>
      <xdr:col>4</xdr:col>
      <xdr:colOff>691670</xdr:colOff>
      <xdr:row>47</xdr:row>
      <xdr:rowOff>130464</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3155181" y="8836795"/>
          <a:ext cx="984539" cy="294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法人市民税</a:t>
          </a:r>
        </a:p>
      </xdr:txBody>
    </xdr:sp>
    <xdr:clientData/>
  </xdr:twoCellAnchor>
  <xdr:twoCellAnchor>
    <xdr:from>
      <xdr:col>4</xdr:col>
      <xdr:colOff>879956</xdr:colOff>
      <xdr:row>45</xdr:row>
      <xdr:rowOff>97078</xdr:rowOff>
    </xdr:from>
    <xdr:to>
      <xdr:col>5</xdr:col>
      <xdr:colOff>125531</xdr:colOff>
      <xdr:row>45</xdr:row>
      <xdr:rowOff>101407</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bwMode="auto">
        <a:xfrm flipV="1">
          <a:off x="4328006" y="8755303"/>
          <a:ext cx="360000" cy="4329"/>
        </a:xfrm>
        <a:prstGeom prst="line">
          <a:avLst/>
        </a:prstGeom>
        <a:ln w="28575">
          <a:solidFill>
            <a:srgbClr val="0000FF"/>
          </a:solidFill>
          <a:prstDash val="sysDot"/>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1023697</xdr:colOff>
      <xdr:row>45</xdr:row>
      <xdr:rowOff>27803</xdr:rowOff>
    </xdr:from>
    <xdr:to>
      <xdr:col>5</xdr:col>
      <xdr:colOff>29344</xdr:colOff>
      <xdr:row>45</xdr:row>
      <xdr:rowOff>135561</xdr:rowOff>
    </xdr:to>
    <xdr:sp macro="" textlink="">
      <xdr:nvSpPr>
        <xdr:cNvPr id="29" name="ひし形 28">
          <a:extLst>
            <a:ext uri="{FF2B5EF4-FFF2-40B4-BE49-F238E27FC236}">
              <a16:creationId xmlns:a16="http://schemas.microsoft.com/office/drawing/2014/main" id="{00000000-0008-0000-0400-00001D000000}"/>
            </a:ext>
          </a:extLst>
        </xdr:cNvPr>
        <xdr:cNvSpPr>
          <a:spLocks noChangeAspect="1"/>
        </xdr:cNvSpPr>
      </xdr:nvSpPr>
      <xdr:spPr bwMode="auto">
        <a:xfrm>
          <a:off x="4471747" y="8686028"/>
          <a:ext cx="120072" cy="107758"/>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5</xdr:col>
      <xdr:colOff>10582</xdr:colOff>
      <xdr:row>44</xdr:row>
      <xdr:rowOff>104871</xdr:rowOff>
    </xdr:from>
    <xdr:to>
      <xdr:col>5</xdr:col>
      <xdr:colOff>991946</xdr:colOff>
      <xdr:row>46</xdr:row>
      <xdr:rowOff>113531</xdr:rowOff>
    </xdr:to>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4573057" y="8591646"/>
          <a:ext cx="981364" cy="3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固定資産税</a:t>
          </a:r>
        </a:p>
      </xdr:txBody>
    </xdr:sp>
    <xdr:clientData/>
  </xdr:twoCellAnchor>
  <xdr:twoCellAnchor>
    <xdr:from>
      <xdr:col>2</xdr:col>
      <xdr:colOff>405753</xdr:colOff>
      <xdr:row>33</xdr:row>
      <xdr:rowOff>17075</xdr:rowOff>
    </xdr:from>
    <xdr:to>
      <xdr:col>2</xdr:col>
      <xdr:colOff>1038156</xdr:colOff>
      <xdr:row>34</xdr:row>
      <xdr:rowOff>170805</xdr:rowOff>
    </xdr:to>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1624953" y="6617900"/>
          <a:ext cx="632403" cy="32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7,059</a:t>
          </a:r>
          <a:endParaRPr kumimoji="1" lang="ja-JP" altLang="en-US" sz="1100">
            <a:latin typeface="+mn-ea"/>
            <a:ea typeface="+mn-ea"/>
          </a:endParaRPr>
        </a:p>
      </xdr:txBody>
    </xdr:sp>
    <xdr:clientData/>
  </xdr:twoCellAnchor>
  <xdr:twoCellAnchor>
    <xdr:from>
      <xdr:col>3</xdr:col>
      <xdr:colOff>766446</xdr:colOff>
      <xdr:row>33</xdr:row>
      <xdr:rowOff>1218</xdr:rowOff>
    </xdr:from>
    <xdr:to>
      <xdr:col>4</xdr:col>
      <xdr:colOff>280696</xdr:colOff>
      <xdr:row>34</xdr:row>
      <xdr:rowOff>148213</xdr:rowOff>
    </xdr:to>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3100071" y="6602043"/>
          <a:ext cx="628675" cy="318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7,197</a:t>
          </a:r>
          <a:endParaRPr kumimoji="1" lang="ja-JP" altLang="en-US" sz="1100">
            <a:latin typeface="+mn-ea"/>
            <a:ea typeface="+mn-ea"/>
          </a:endParaRPr>
        </a:p>
      </xdr:txBody>
    </xdr:sp>
    <xdr:clientData/>
  </xdr:twoCellAnchor>
  <xdr:twoCellAnchor>
    <xdr:from>
      <xdr:col>5</xdr:col>
      <xdr:colOff>126950</xdr:colOff>
      <xdr:row>37</xdr:row>
      <xdr:rowOff>23155</xdr:rowOff>
    </xdr:from>
    <xdr:to>
      <xdr:col>5</xdr:col>
      <xdr:colOff>761950</xdr:colOff>
      <xdr:row>38</xdr:row>
      <xdr:rowOff>130913</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4689425" y="7309780"/>
          <a:ext cx="635000" cy="279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5,400</a:t>
          </a:r>
          <a:endParaRPr kumimoji="1" lang="ja-JP" altLang="en-US" sz="1100">
            <a:latin typeface="+mn-ea"/>
            <a:ea typeface="+mn-ea"/>
          </a:endParaRPr>
        </a:p>
      </xdr:txBody>
    </xdr:sp>
    <xdr:clientData/>
  </xdr:twoCellAnchor>
  <xdr:twoCellAnchor>
    <xdr:from>
      <xdr:col>9</xdr:col>
      <xdr:colOff>484910</xdr:colOff>
      <xdr:row>27</xdr:row>
      <xdr:rowOff>25979</xdr:rowOff>
    </xdr:from>
    <xdr:to>
      <xdr:col>10</xdr:col>
      <xdr:colOff>470546</xdr:colOff>
      <xdr:row>28</xdr:row>
      <xdr:rowOff>58907</xdr:rowOff>
    </xdr:to>
    <xdr:sp macro="" textlink="">
      <xdr:nvSpPr>
        <xdr:cNvPr id="34" name="フローチャート : せん孔テープ 33">
          <a:extLst>
            <a:ext uri="{FF2B5EF4-FFF2-40B4-BE49-F238E27FC236}">
              <a16:creationId xmlns:a16="http://schemas.microsoft.com/office/drawing/2014/main" id="{00000000-0008-0000-0400-000022000000}"/>
            </a:ext>
          </a:extLst>
        </xdr:cNvPr>
        <xdr:cNvSpPr/>
      </xdr:nvSpPr>
      <xdr:spPr bwMode="auto">
        <a:xfrm>
          <a:off x="8647835" y="5598104"/>
          <a:ext cx="671436" cy="204378"/>
        </a:xfrm>
        <a:prstGeom prst="flowChartPunchedTape">
          <a:avLst/>
        </a:prstGeom>
        <a:noFill/>
        <a:ln w="9525" cap="flat" cmpd="sng" algn="ctr">
          <a:solidFill>
            <a:srgbClr val="000000"/>
          </a:solid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clientData/>
  </xdr:twoCellAnchor>
  <xdr:twoCellAnchor>
    <xdr:from>
      <xdr:col>2</xdr:col>
      <xdr:colOff>387212</xdr:colOff>
      <xdr:row>23</xdr:row>
      <xdr:rowOff>78624</xdr:rowOff>
    </xdr:from>
    <xdr:to>
      <xdr:col>5</xdr:col>
      <xdr:colOff>982998</xdr:colOff>
      <xdr:row>27</xdr:row>
      <xdr:rowOff>39685</xdr:rowOff>
    </xdr:to>
    <xdr:grpSp>
      <xdr:nvGrpSpPr>
        <xdr:cNvPr id="35" name="グループ化 34">
          <a:extLst>
            <a:ext uri="{FF2B5EF4-FFF2-40B4-BE49-F238E27FC236}">
              <a16:creationId xmlns:a16="http://schemas.microsoft.com/office/drawing/2014/main" id="{00000000-0008-0000-0400-000023000000}"/>
            </a:ext>
          </a:extLst>
        </xdr:cNvPr>
        <xdr:cNvGrpSpPr/>
      </xdr:nvGrpSpPr>
      <xdr:grpSpPr>
        <a:xfrm>
          <a:off x="1613556" y="4888749"/>
          <a:ext cx="3953348" cy="627811"/>
          <a:chOff x="2896999" y="3199668"/>
          <a:chExt cx="2986264" cy="639768"/>
        </a:xfrm>
      </xdr:grpSpPr>
      <xdr:sp macro="" textlink="">
        <xdr:nvSpPr>
          <xdr:cNvPr id="36" name="ひし形 35">
            <a:extLst>
              <a:ext uri="{FF2B5EF4-FFF2-40B4-BE49-F238E27FC236}">
                <a16:creationId xmlns:a16="http://schemas.microsoft.com/office/drawing/2014/main" id="{00000000-0008-0000-0400-000024000000}"/>
              </a:ext>
            </a:extLst>
          </xdr:cNvPr>
          <xdr:cNvSpPr/>
        </xdr:nvSpPr>
        <xdr:spPr bwMode="auto">
          <a:xfrm>
            <a:off x="3059901" y="3466522"/>
            <a:ext cx="81645" cy="105199"/>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37" name="ひし形 36">
            <a:extLst>
              <a:ext uri="{FF2B5EF4-FFF2-40B4-BE49-F238E27FC236}">
                <a16:creationId xmlns:a16="http://schemas.microsoft.com/office/drawing/2014/main" id="{00000000-0008-0000-0400-000025000000}"/>
              </a:ext>
            </a:extLst>
          </xdr:cNvPr>
          <xdr:cNvSpPr/>
        </xdr:nvSpPr>
        <xdr:spPr bwMode="auto">
          <a:xfrm>
            <a:off x="4230039" y="3384152"/>
            <a:ext cx="81645" cy="105199"/>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38" name="ひし形 37">
            <a:extLst>
              <a:ext uri="{FF2B5EF4-FFF2-40B4-BE49-F238E27FC236}">
                <a16:creationId xmlns:a16="http://schemas.microsoft.com/office/drawing/2014/main" id="{00000000-0008-0000-0400-000026000000}"/>
              </a:ext>
            </a:extLst>
          </xdr:cNvPr>
          <xdr:cNvSpPr/>
        </xdr:nvSpPr>
        <xdr:spPr bwMode="auto">
          <a:xfrm>
            <a:off x="5396087" y="3199668"/>
            <a:ext cx="81645" cy="105199"/>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xnSp macro="">
        <xdr:nvCxnSpPr>
          <xdr:cNvPr id="39" name="直線コネクタ 38">
            <a:extLst>
              <a:ext uri="{FF2B5EF4-FFF2-40B4-BE49-F238E27FC236}">
                <a16:creationId xmlns:a16="http://schemas.microsoft.com/office/drawing/2014/main" id="{00000000-0008-0000-0400-000027000000}"/>
              </a:ext>
            </a:extLst>
          </xdr:cNvPr>
          <xdr:cNvCxnSpPr>
            <a:stCxn id="36" idx="3"/>
            <a:endCxn id="37" idx="1"/>
          </xdr:cNvCxnSpPr>
        </xdr:nvCxnSpPr>
        <xdr:spPr bwMode="auto">
          <a:xfrm flipV="1">
            <a:off x="3141546" y="3436752"/>
            <a:ext cx="1088493" cy="82370"/>
          </a:xfrm>
          <a:prstGeom prst="line">
            <a:avLst/>
          </a:prstGeom>
          <a:ln w="28575">
            <a:solidFill>
              <a:srgbClr val="0000FF"/>
            </a:solidFill>
            <a:prstDash val="sysDot"/>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xnSp macro="">
        <xdr:nvCxnSpPr>
          <xdr:cNvPr id="40" name="直線コネクタ 39">
            <a:extLst>
              <a:ext uri="{FF2B5EF4-FFF2-40B4-BE49-F238E27FC236}">
                <a16:creationId xmlns:a16="http://schemas.microsoft.com/office/drawing/2014/main" id="{00000000-0008-0000-0400-000028000000}"/>
              </a:ext>
            </a:extLst>
          </xdr:cNvPr>
          <xdr:cNvCxnSpPr>
            <a:stCxn id="37" idx="3"/>
            <a:endCxn id="38" idx="1"/>
          </xdr:cNvCxnSpPr>
        </xdr:nvCxnSpPr>
        <xdr:spPr bwMode="auto">
          <a:xfrm flipV="1">
            <a:off x="4311684" y="3252270"/>
            <a:ext cx="1084403" cy="184484"/>
          </a:xfrm>
          <a:prstGeom prst="line">
            <a:avLst/>
          </a:prstGeom>
          <a:ln w="28575">
            <a:solidFill>
              <a:srgbClr val="0000FF"/>
            </a:solidFill>
            <a:prstDash val="sysDot"/>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sp macro="" textlink="">
        <xdr:nvSpPr>
          <xdr:cNvPr id="41" name="テキスト ボックス 40">
            <a:extLst>
              <a:ext uri="{FF2B5EF4-FFF2-40B4-BE49-F238E27FC236}">
                <a16:creationId xmlns:a16="http://schemas.microsoft.com/office/drawing/2014/main" id="{00000000-0008-0000-0400-000029000000}"/>
              </a:ext>
            </a:extLst>
          </xdr:cNvPr>
          <xdr:cNvSpPr txBox="1"/>
        </xdr:nvSpPr>
        <xdr:spPr>
          <a:xfrm>
            <a:off x="2896999" y="3604678"/>
            <a:ext cx="629228" cy="23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34,657</a:t>
            </a:r>
            <a:endParaRPr kumimoji="1" lang="ja-JP" altLang="en-US" sz="1100">
              <a:latin typeface="+mn-ea"/>
              <a:ea typeface="+mn-ea"/>
            </a:endParaRPr>
          </a:p>
        </xdr:txBody>
      </xdr:sp>
      <xdr:sp macro="" textlink="">
        <xdr:nvSpPr>
          <xdr:cNvPr id="42" name="テキスト ボックス 41">
            <a:extLst>
              <a:ext uri="{FF2B5EF4-FFF2-40B4-BE49-F238E27FC236}">
                <a16:creationId xmlns:a16="http://schemas.microsoft.com/office/drawing/2014/main" id="{00000000-0008-0000-0400-00002A000000}"/>
              </a:ext>
            </a:extLst>
          </xdr:cNvPr>
          <xdr:cNvSpPr txBox="1"/>
        </xdr:nvSpPr>
        <xdr:spPr>
          <a:xfrm>
            <a:off x="4046184" y="3508469"/>
            <a:ext cx="629227" cy="309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34,725</a:t>
            </a:r>
            <a:endParaRPr kumimoji="1" lang="ja-JP" altLang="en-US" sz="1100">
              <a:latin typeface="+mn-ea"/>
              <a:ea typeface="+mn-ea"/>
            </a:endParaRPr>
          </a:p>
        </xdr:txBody>
      </xdr:sp>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5248263" y="3341255"/>
            <a:ext cx="635000" cy="255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35,091</a:t>
            </a:r>
            <a:endParaRPr kumimoji="1" lang="ja-JP" altLang="en-US" sz="1100">
              <a:latin typeface="+mn-ea"/>
              <a:ea typeface="+mn-ea"/>
            </a:endParaRPr>
          </a:p>
        </xdr:txBody>
      </xdr:sp>
    </xdr:grpSp>
    <xdr:clientData/>
  </xdr:twoCellAnchor>
  <xdr:twoCellAnchor>
    <xdr:from>
      <xdr:col>2</xdr:col>
      <xdr:colOff>408436</xdr:colOff>
      <xdr:row>19</xdr:row>
      <xdr:rowOff>5740</xdr:rowOff>
    </xdr:from>
    <xdr:to>
      <xdr:col>5</xdr:col>
      <xdr:colOff>1015243</xdr:colOff>
      <xdr:row>22</xdr:row>
      <xdr:rowOff>107830</xdr:rowOff>
    </xdr:to>
    <xdr:grpSp>
      <xdr:nvGrpSpPr>
        <xdr:cNvPr id="44" name="グループ化 43">
          <a:extLst>
            <a:ext uri="{FF2B5EF4-FFF2-40B4-BE49-F238E27FC236}">
              <a16:creationId xmlns:a16="http://schemas.microsoft.com/office/drawing/2014/main" id="{00000000-0008-0000-0400-00002C000000}"/>
            </a:ext>
          </a:extLst>
        </xdr:cNvPr>
        <xdr:cNvGrpSpPr/>
      </xdr:nvGrpSpPr>
      <xdr:grpSpPr>
        <a:xfrm>
          <a:off x="1634780" y="4149115"/>
          <a:ext cx="3964369" cy="602153"/>
          <a:chOff x="2676226" y="2631394"/>
          <a:chExt cx="2858760" cy="437386"/>
        </a:xfrm>
      </xdr:grpSpPr>
      <xdr:sp macro="" textlink="">
        <xdr:nvSpPr>
          <xdr:cNvPr id="45" name="正方形/長方形 44">
            <a:extLst>
              <a:ext uri="{FF2B5EF4-FFF2-40B4-BE49-F238E27FC236}">
                <a16:creationId xmlns:a16="http://schemas.microsoft.com/office/drawing/2014/main" id="{00000000-0008-0000-0400-00002D000000}"/>
              </a:ext>
            </a:extLst>
          </xdr:cNvPr>
          <xdr:cNvSpPr/>
        </xdr:nvSpPr>
        <xdr:spPr bwMode="auto">
          <a:xfrm>
            <a:off x="2804213" y="2993935"/>
            <a:ext cx="77941" cy="74845"/>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46" name="正方形/長方形 45">
            <a:extLst>
              <a:ext uri="{FF2B5EF4-FFF2-40B4-BE49-F238E27FC236}">
                <a16:creationId xmlns:a16="http://schemas.microsoft.com/office/drawing/2014/main" id="{00000000-0008-0000-0400-00002E000000}"/>
              </a:ext>
            </a:extLst>
          </xdr:cNvPr>
          <xdr:cNvSpPr/>
        </xdr:nvSpPr>
        <xdr:spPr bwMode="auto">
          <a:xfrm>
            <a:off x="3945644" y="2903750"/>
            <a:ext cx="77941" cy="74845"/>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47" name="正方形/長方形 46">
            <a:extLst>
              <a:ext uri="{FF2B5EF4-FFF2-40B4-BE49-F238E27FC236}">
                <a16:creationId xmlns:a16="http://schemas.microsoft.com/office/drawing/2014/main" id="{00000000-0008-0000-0400-00002F000000}"/>
              </a:ext>
            </a:extLst>
          </xdr:cNvPr>
          <xdr:cNvSpPr/>
        </xdr:nvSpPr>
        <xdr:spPr bwMode="auto">
          <a:xfrm>
            <a:off x="5040599" y="2838928"/>
            <a:ext cx="77941" cy="74845"/>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xnSp macro="">
        <xdr:nvCxnSpPr>
          <xdr:cNvPr id="48" name="直線コネクタ 47">
            <a:extLst>
              <a:ext uri="{FF2B5EF4-FFF2-40B4-BE49-F238E27FC236}">
                <a16:creationId xmlns:a16="http://schemas.microsoft.com/office/drawing/2014/main" id="{00000000-0008-0000-0400-000030000000}"/>
              </a:ext>
            </a:extLst>
          </xdr:cNvPr>
          <xdr:cNvCxnSpPr>
            <a:stCxn id="45" idx="3"/>
            <a:endCxn id="46" idx="1"/>
          </xdr:cNvCxnSpPr>
        </xdr:nvCxnSpPr>
        <xdr:spPr bwMode="auto">
          <a:xfrm flipV="1">
            <a:off x="2882154" y="2941171"/>
            <a:ext cx="1063490" cy="90185"/>
          </a:xfrm>
          <a:prstGeom prst="line">
            <a:avLst/>
          </a:prstGeom>
          <a:ln w="28575">
            <a:solidFill>
              <a:schemeClr val="accent2"/>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xnSp macro="">
        <xdr:nvCxnSpPr>
          <xdr:cNvPr id="49" name="直線コネクタ 48">
            <a:extLst>
              <a:ext uri="{FF2B5EF4-FFF2-40B4-BE49-F238E27FC236}">
                <a16:creationId xmlns:a16="http://schemas.microsoft.com/office/drawing/2014/main" id="{00000000-0008-0000-0400-000031000000}"/>
              </a:ext>
            </a:extLst>
          </xdr:cNvPr>
          <xdr:cNvCxnSpPr>
            <a:stCxn id="46" idx="3"/>
            <a:endCxn id="47" idx="1"/>
          </xdr:cNvCxnSpPr>
        </xdr:nvCxnSpPr>
        <xdr:spPr bwMode="auto">
          <a:xfrm flipV="1">
            <a:off x="4023585" y="2876351"/>
            <a:ext cx="1017014" cy="64822"/>
          </a:xfrm>
          <a:prstGeom prst="line">
            <a:avLst/>
          </a:prstGeom>
          <a:ln w="28575">
            <a:solidFill>
              <a:schemeClr val="accent2"/>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2676226" y="2775582"/>
            <a:ext cx="629228" cy="235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35,657</a:t>
            </a:r>
            <a:endParaRPr kumimoji="1" lang="ja-JP" altLang="en-US" sz="1100">
              <a:latin typeface="+mn-ea"/>
              <a:ea typeface="+mn-ea"/>
            </a:endParaRPr>
          </a:p>
        </xdr:txBody>
      </xdr:sp>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3787954" y="2670135"/>
            <a:ext cx="629227" cy="244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35,708</a:t>
            </a:r>
            <a:endParaRPr kumimoji="1" lang="ja-JP" altLang="en-US" sz="1100">
              <a:latin typeface="+mn-ea"/>
              <a:ea typeface="+mn-ea"/>
            </a:endParaRPr>
          </a:p>
        </xdr:txBody>
      </xdr:sp>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4899986" y="2631394"/>
            <a:ext cx="635000" cy="282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35,811</a:t>
            </a:r>
            <a:endParaRPr kumimoji="1" lang="ja-JP" altLang="en-US" sz="1100">
              <a:latin typeface="+mn-ea"/>
              <a:ea typeface="+mn-ea"/>
            </a:endParaRPr>
          </a:p>
        </xdr:txBody>
      </xdr:sp>
    </xdr:grpSp>
    <xdr:clientData/>
  </xdr:twoCellAnchor>
  <xdr:twoCellAnchor>
    <xdr:from>
      <xdr:col>5</xdr:col>
      <xdr:colOff>1092971</xdr:colOff>
      <xdr:row>32</xdr:row>
      <xdr:rowOff>41273</xdr:rowOff>
    </xdr:from>
    <xdr:to>
      <xdr:col>6</xdr:col>
      <xdr:colOff>666751</xdr:colOff>
      <xdr:row>33</xdr:row>
      <xdr:rowOff>130342</xdr:rowOff>
    </xdr:to>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5655446" y="6470648"/>
          <a:ext cx="688205" cy="26051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8,000</a:t>
          </a:r>
          <a:endParaRPr kumimoji="1" lang="ja-JP" altLang="en-US" sz="1100">
            <a:latin typeface="+mn-ea"/>
            <a:ea typeface="+mn-ea"/>
          </a:endParaRPr>
        </a:p>
      </xdr:txBody>
    </xdr:sp>
    <xdr:clientData/>
  </xdr:twoCellAnchor>
  <xdr:twoCellAnchor>
    <xdr:from>
      <xdr:col>5</xdr:col>
      <xdr:colOff>1103553</xdr:colOff>
      <xdr:row>27</xdr:row>
      <xdr:rowOff>62635</xdr:rowOff>
    </xdr:from>
    <xdr:to>
      <xdr:col>6</xdr:col>
      <xdr:colOff>709084</xdr:colOff>
      <xdr:row>28</xdr:row>
      <xdr:rowOff>151342</xdr:rowOff>
    </xdr:to>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5666028" y="5634760"/>
          <a:ext cx="719956" cy="26015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r>
            <a:rPr kumimoji="1" lang="en-US" altLang="ja-JP" sz="1100">
              <a:latin typeface="+mn-ea"/>
              <a:ea typeface="+mn-ea"/>
            </a:rPr>
            <a:t>34,000</a:t>
          </a:r>
          <a:endParaRPr kumimoji="1" lang="ja-JP" altLang="en-US" sz="1100">
            <a:latin typeface="+mn-ea"/>
            <a:ea typeface="+mn-ea"/>
          </a:endParaRPr>
        </a:p>
      </xdr:txBody>
    </xdr:sp>
    <xdr:clientData/>
  </xdr:twoCellAnchor>
  <xdr:twoCellAnchor>
    <xdr:from>
      <xdr:col>5</xdr:col>
      <xdr:colOff>1100571</xdr:colOff>
      <xdr:row>22</xdr:row>
      <xdr:rowOff>98616</xdr:rowOff>
    </xdr:from>
    <xdr:to>
      <xdr:col>6</xdr:col>
      <xdr:colOff>686858</xdr:colOff>
      <xdr:row>24</xdr:row>
      <xdr:rowOff>33193</xdr:rowOff>
    </xdr:to>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5663046" y="4813491"/>
          <a:ext cx="700712" cy="27747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36,000</a:t>
          </a:r>
          <a:endParaRPr kumimoji="1" lang="ja-JP" altLang="en-US" sz="1100">
            <a:latin typeface="+mn-ea"/>
            <a:ea typeface="+mn-ea"/>
          </a:endParaRPr>
        </a:p>
      </xdr:txBody>
    </xdr:sp>
    <xdr:clientData/>
  </xdr:twoCellAnchor>
  <xdr:twoCellAnchor>
    <xdr:from>
      <xdr:col>5</xdr:col>
      <xdr:colOff>1085850</xdr:colOff>
      <xdr:row>13</xdr:row>
      <xdr:rowOff>148166</xdr:rowOff>
    </xdr:from>
    <xdr:to>
      <xdr:col>6</xdr:col>
      <xdr:colOff>0</xdr:colOff>
      <xdr:row>40</xdr:row>
      <xdr:rowOff>38100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bwMode="auto">
        <a:xfrm flipH="1">
          <a:off x="5648325" y="3319991"/>
          <a:ext cx="28575" cy="4519084"/>
        </a:xfrm>
        <a:prstGeom prst="line">
          <a:avLst/>
        </a:prstGeom>
        <a:noFill/>
        <a:ln w="19050" cap="flat" cmpd="sng" algn="ctr">
          <a:solidFill>
            <a:srgbClr val="000000"/>
          </a:solidFill>
          <a:prstDash val="solid"/>
          <a:round/>
          <a:headEnd type="none" w="med" len="med"/>
          <a:tailEnd type="none" w="med" len="med"/>
        </a:ln>
        <a:effectLst/>
      </xdr:spPr>
    </xdr:cxnSp>
    <xdr:clientData/>
  </xdr:twoCellAnchor>
  <xdr:twoCellAnchor>
    <xdr:from>
      <xdr:col>11</xdr:col>
      <xdr:colOff>382924</xdr:colOff>
      <xdr:row>23</xdr:row>
      <xdr:rowOff>52917</xdr:rowOff>
    </xdr:from>
    <xdr:to>
      <xdr:col>11</xdr:col>
      <xdr:colOff>619605</xdr:colOff>
      <xdr:row>24</xdr:row>
      <xdr:rowOff>9621</xdr:rowOff>
    </xdr:to>
    <xdr:sp macro="" textlink="">
      <xdr:nvSpPr>
        <xdr:cNvPr id="57" name="大波 56">
          <a:extLst>
            <a:ext uri="{FF2B5EF4-FFF2-40B4-BE49-F238E27FC236}">
              <a16:creationId xmlns:a16="http://schemas.microsoft.com/office/drawing/2014/main" id="{00000000-0008-0000-0400-000039000000}"/>
            </a:ext>
          </a:extLst>
        </xdr:cNvPr>
        <xdr:cNvSpPr/>
      </xdr:nvSpPr>
      <xdr:spPr bwMode="auto">
        <a:xfrm>
          <a:off x="9917449" y="4939242"/>
          <a:ext cx="236681" cy="128154"/>
        </a:xfrm>
        <a:prstGeom prst="wave">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900"/>
        </a:p>
      </xdr:txBody>
    </xdr:sp>
    <xdr:clientData/>
  </xdr:twoCellAnchor>
  <xdr:twoCellAnchor>
    <xdr:from>
      <xdr:col>12</xdr:col>
      <xdr:colOff>179917</xdr:colOff>
      <xdr:row>25</xdr:row>
      <xdr:rowOff>14431</xdr:rowOff>
    </xdr:from>
    <xdr:to>
      <xdr:col>12</xdr:col>
      <xdr:colOff>416598</xdr:colOff>
      <xdr:row>25</xdr:row>
      <xdr:rowOff>140468</xdr:rowOff>
    </xdr:to>
    <xdr:sp macro="" textlink="">
      <xdr:nvSpPr>
        <xdr:cNvPr id="58" name="大波 57">
          <a:extLst>
            <a:ext uri="{FF2B5EF4-FFF2-40B4-BE49-F238E27FC236}">
              <a16:creationId xmlns:a16="http://schemas.microsoft.com/office/drawing/2014/main" id="{00000000-0008-0000-0400-00003A000000}"/>
            </a:ext>
          </a:extLst>
        </xdr:cNvPr>
        <xdr:cNvSpPr/>
      </xdr:nvSpPr>
      <xdr:spPr bwMode="auto">
        <a:xfrm>
          <a:off x="10400242" y="5243656"/>
          <a:ext cx="236681" cy="126037"/>
        </a:xfrm>
        <a:prstGeom prst="wave">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900"/>
        </a:p>
      </xdr:txBody>
    </xdr:sp>
    <xdr:clientData/>
  </xdr:twoCellAnchor>
  <xdr:twoCellAnchor>
    <xdr:from>
      <xdr:col>5</xdr:col>
      <xdr:colOff>1104900</xdr:colOff>
      <xdr:row>37</xdr:row>
      <xdr:rowOff>20109</xdr:rowOff>
    </xdr:from>
    <xdr:to>
      <xdr:col>6</xdr:col>
      <xdr:colOff>637983</xdr:colOff>
      <xdr:row>38</xdr:row>
      <xdr:rowOff>113628</xdr:rowOff>
    </xdr:to>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5667375" y="7306734"/>
          <a:ext cx="647508" cy="26496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6,000</a:t>
          </a:r>
          <a:endParaRPr kumimoji="1" lang="ja-JP" altLang="en-US" sz="1100">
            <a:latin typeface="+mn-ea"/>
            <a:ea typeface="+mn-ea"/>
          </a:endParaRPr>
        </a:p>
      </xdr:txBody>
    </xdr:sp>
    <xdr:clientData/>
  </xdr:twoCellAnchor>
  <xdr:twoCellAnchor>
    <xdr:from>
      <xdr:col>5</xdr:col>
      <xdr:colOff>1096435</xdr:colOff>
      <xdr:row>39</xdr:row>
      <xdr:rowOff>44450</xdr:rowOff>
    </xdr:from>
    <xdr:to>
      <xdr:col>6</xdr:col>
      <xdr:colOff>629518</xdr:colOff>
      <xdr:row>40</xdr:row>
      <xdr:rowOff>137968</xdr:rowOff>
    </xdr:to>
    <xdr:sp macro="" textlink="">
      <xdr:nvSpPr>
        <xdr:cNvPr id="60" name="テキスト ボックス 59">
          <a:extLst>
            <a:ext uri="{FF2B5EF4-FFF2-40B4-BE49-F238E27FC236}">
              <a16:creationId xmlns:a16="http://schemas.microsoft.com/office/drawing/2014/main" id="{00000000-0008-0000-0400-00003C000000}"/>
            </a:ext>
          </a:extLst>
        </xdr:cNvPr>
        <xdr:cNvSpPr txBox="1"/>
      </xdr:nvSpPr>
      <xdr:spPr>
        <a:xfrm>
          <a:off x="5658910" y="7673975"/>
          <a:ext cx="647508" cy="264968"/>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5,000</a:t>
          </a:r>
          <a:endParaRPr kumimoji="1" lang="ja-JP" altLang="en-US" sz="1100">
            <a:latin typeface="+mn-ea"/>
            <a:ea typeface="+mn-ea"/>
          </a:endParaRPr>
        </a:p>
      </xdr:txBody>
    </xdr:sp>
    <xdr:clientData/>
  </xdr:twoCellAnchor>
  <xdr:twoCellAnchor>
    <xdr:from>
      <xdr:col>10</xdr:col>
      <xdr:colOff>17992</xdr:colOff>
      <xdr:row>1</xdr:row>
      <xdr:rowOff>285751</xdr:rowOff>
    </xdr:from>
    <xdr:to>
      <xdr:col>12</xdr:col>
      <xdr:colOff>354542</xdr:colOff>
      <xdr:row>11</xdr:row>
      <xdr:rowOff>101869</xdr:rowOff>
    </xdr:to>
    <xdr:sp macro="" textlink="">
      <xdr:nvSpPr>
        <xdr:cNvPr id="61" name="角丸四角形 60">
          <a:extLst>
            <a:ext uri="{FF2B5EF4-FFF2-40B4-BE49-F238E27FC236}">
              <a16:creationId xmlns:a16="http://schemas.microsoft.com/office/drawing/2014/main" id="{00000000-0008-0000-0400-00003D000000}"/>
            </a:ext>
          </a:extLst>
        </xdr:cNvPr>
        <xdr:cNvSpPr/>
      </xdr:nvSpPr>
      <xdr:spPr bwMode="auto">
        <a:xfrm>
          <a:off x="8866717" y="457201"/>
          <a:ext cx="1708150" cy="2473593"/>
        </a:xfrm>
        <a:prstGeom prst="round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l"/>
          <a:r>
            <a:rPr kumimoji="1" lang="en-US" altLang="ja-JP" sz="1100"/>
            <a:t>2017.8.14</a:t>
          </a:r>
        </a:p>
        <a:p>
          <a:pPr algn="l"/>
          <a:r>
            <a:rPr kumimoji="1" lang="ja-JP" altLang="en-US" sz="1100"/>
            <a:t>「制度改正」と「企業業績」を入れ替え</a:t>
          </a:r>
          <a:endParaRPr kumimoji="1" lang="en-US" altLang="ja-JP" sz="1100"/>
        </a:p>
        <a:p>
          <a:pPr algn="l"/>
          <a:endParaRPr kumimoji="1" lang="en-US" altLang="ja-JP" sz="1100"/>
        </a:p>
        <a:p>
          <a:pPr algn="l"/>
          <a:r>
            <a:rPr kumimoji="1" lang="ja-JP" altLang="en-US" sz="1100"/>
            <a:t>グラフのその他を削除</a:t>
          </a:r>
          <a:endParaRPr kumimoji="1" lang="en-US" altLang="ja-JP" sz="1100"/>
        </a:p>
        <a:p>
          <a:pPr algn="l"/>
          <a:r>
            <a:rPr kumimoji="1" lang="ja-JP" altLang="en-US" sz="1100"/>
            <a:t>折れ線グラフを棒グラフの内側に</a:t>
          </a:r>
          <a:endParaRPr kumimoji="1" lang="en-US" altLang="ja-JP" sz="1100"/>
        </a:p>
      </xdr:txBody>
    </xdr:sp>
    <xdr:clientData/>
  </xdr:twoCellAnchor>
  <xdr:twoCellAnchor>
    <xdr:from>
      <xdr:col>2</xdr:col>
      <xdr:colOff>356153</xdr:colOff>
      <xdr:row>34</xdr:row>
      <xdr:rowOff>35792</xdr:rowOff>
    </xdr:from>
    <xdr:to>
      <xdr:col>5</xdr:col>
      <xdr:colOff>967699</xdr:colOff>
      <xdr:row>38</xdr:row>
      <xdr:rowOff>10645</xdr:rowOff>
    </xdr:to>
    <xdr:grpSp>
      <xdr:nvGrpSpPr>
        <xdr:cNvPr id="62" name="グループ化 61">
          <a:extLst>
            <a:ext uri="{FF2B5EF4-FFF2-40B4-BE49-F238E27FC236}">
              <a16:creationId xmlns:a16="http://schemas.microsoft.com/office/drawing/2014/main" id="{00000000-0008-0000-0400-00003E000000}"/>
            </a:ext>
          </a:extLst>
        </xdr:cNvPr>
        <xdr:cNvGrpSpPr/>
      </xdr:nvGrpSpPr>
      <xdr:grpSpPr>
        <a:xfrm>
          <a:off x="1582497" y="6679480"/>
          <a:ext cx="3969108" cy="641603"/>
          <a:chOff x="2667842" y="4081894"/>
          <a:chExt cx="2910150" cy="660824"/>
        </a:xfrm>
      </xdr:grpSpPr>
      <xdr:sp macro="" textlink="">
        <xdr:nvSpPr>
          <xdr:cNvPr id="63" name="二等辺三角形 62">
            <a:extLst>
              <a:ext uri="{FF2B5EF4-FFF2-40B4-BE49-F238E27FC236}">
                <a16:creationId xmlns:a16="http://schemas.microsoft.com/office/drawing/2014/main" id="{00000000-0008-0000-0400-00003F000000}"/>
              </a:ext>
            </a:extLst>
          </xdr:cNvPr>
          <xdr:cNvSpPr/>
        </xdr:nvSpPr>
        <xdr:spPr bwMode="auto">
          <a:xfrm>
            <a:off x="5089507" y="4301914"/>
            <a:ext cx="79248" cy="106427"/>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sp macro="" textlink="">
        <xdr:nvSpPr>
          <xdr:cNvPr id="64" name="二等辺三角形 63">
            <a:extLst>
              <a:ext uri="{FF2B5EF4-FFF2-40B4-BE49-F238E27FC236}">
                <a16:creationId xmlns:a16="http://schemas.microsoft.com/office/drawing/2014/main" id="{00000000-0008-0000-0400-000040000000}"/>
              </a:ext>
            </a:extLst>
          </xdr:cNvPr>
          <xdr:cNvSpPr/>
        </xdr:nvSpPr>
        <xdr:spPr bwMode="auto">
          <a:xfrm>
            <a:off x="2803157" y="4331775"/>
            <a:ext cx="79248" cy="106427"/>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sp macro="" textlink="">
        <xdr:nvSpPr>
          <xdr:cNvPr id="65" name="二等辺三角形 64">
            <a:extLst>
              <a:ext uri="{FF2B5EF4-FFF2-40B4-BE49-F238E27FC236}">
                <a16:creationId xmlns:a16="http://schemas.microsoft.com/office/drawing/2014/main" id="{00000000-0008-0000-0400-000041000000}"/>
              </a:ext>
            </a:extLst>
          </xdr:cNvPr>
          <xdr:cNvSpPr/>
        </xdr:nvSpPr>
        <xdr:spPr bwMode="auto">
          <a:xfrm>
            <a:off x="3938733" y="4307898"/>
            <a:ext cx="79248" cy="106427"/>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cxnSp macro="">
        <xdr:nvCxnSpPr>
          <xdr:cNvPr id="66" name="直線コネクタ 65">
            <a:extLst>
              <a:ext uri="{FF2B5EF4-FFF2-40B4-BE49-F238E27FC236}">
                <a16:creationId xmlns:a16="http://schemas.microsoft.com/office/drawing/2014/main" id="{00000000-0008-0000-0400-000042000000}"/>
              </a:ext>
            </a:extLst>
          </xdr:cNvPr>
          <xdr:cNvCxnSpPr/>
        </xdr:nvCxnSpPr>
        <xdr:spPr bwMode="auto">
          <a:xfrm flipV="1">
            <a:off x="2845133" y="4520530"/>
            <a:ext cx="1135576" cy="23878"/>
          </a:xfrm>
          <a:prstGeom prst="line">
            <a:avLst/>
          </a:prstGeom>
          <a:ln w="28575">
            <a:solidFill>
              <a:schemeClr val="tx1">
                <a:lumMod val="50000"/>
                <a:lumOff val="50000"/>
              </a:schemeClr>
            </a:solidFill>
            <a:prstDash val="sysDash"/>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xnSp macro="">
        <xdr:nvCxnSpPr>
          <xdr:cNvPr id="67" name="直線コネクタ 66">
            <a:extLst>
              <a:ext uri="{FF2B5EF4-FFF2-40B4-BE49-F238E27FC236}">
                <a16:creationId xmlns:a16="http://schemas.microsoft.com/office/drawing/2014/main" id="{00000000-0008-0000-0400-000043000000}"/>
              </a:ext>
            </a:extLst>
          </xdr:cNvPr>
          <xdr:cNvCxnSpPr>
            <a:stCxn id="65" idx="5"/>
            <a:endCxn id="63" idx="1"/>
          </xdr:cNvCxnSpPr>
        </xdr:nvCxnSpPr>
        <xdr:spPr bwMode="auto">
          <a:xfrm flipV="1">
            <a:off x="3998168" y="4355127"/>
            <a:ext cx="1111150" cy="5983"/>
          </a:xfrm>
          <a:prstGeom prst="line">
            <a:avLst/>
          </a:prstGeom>
          <a:ln w="28575">
            <a:solidFill>
              <a:schemeClr val="tx1">
                <a:lumMod val="50000"/>
                <a:lumOff val="50000"/>
              </a:schemeClr>
            </a:solidFill>
            <a:prstDash val="sysDash"/>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sp macro="" textlink="">
        <xdr:nvSpPr>
          <xdr:cNvPr id="68" name="テキスト ボックス 67">
            <a:extLst>
              <a:ext uri="{FF2B5EF4-FFF2-40B4-BE49-F238E27FC236}">
                <a16:creationId xmlns:a16="http://schemas.microsoft.com/office/drawing/2014/main" id="{00000000-0008-0000-0400-000044000000}"/>
              </a:ext>
            </a:extLst>
          </xdr:cNvPr>
          <xdr:cNvSpPr txBox="1"/>
        </xdr:nvSpPr>
        <xdr:spPr>
          <a:xfrm>
            <a:off x="2667842" y="4457867"/>
            <a:ext cx="629228" cy="232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6,789</a:t>
            </a:r>
            <a:endParaRPr kumimoji="1" lang="ja-JP" altLang="en-US" sz="1100">
              <a:latin typeface="+mn-ea"/>
              <a:ea typeface="+mn-ea"/>
            </a:endParaRPr>
          </a:p>
        </xdr:txBody>
      </xdr:sp>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777913" y="4486793"/>
            <a:ext cx="629227" cy="25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6,794</a:t>
            </a:r>
            <a:endParaRPr kumimoji="1" lang="ja-JP" altLang="en-US" sz="1100">
              <a:latin typeface="+mn-ea"/>
              <a:ea typeface="+mn-ea"/>
            </a:endParaRPr>
          </a:p>
        </xdr:txBody>
      </xdr:sp>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4942992" y="4081894"/>
            <a:ext cx="635000" cy="263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6,855</a:t>
            </a:r>
            <a:endParaRPr kumimoji="1" lang="ja-JP" altLang="en-US" sz="1100">
              <a:latin typeface="+mn-ea"/>
              <a:ea typeface="+mn-ea"/>
            </a:endParaRPr>
          </a:p>
        </xdr:txBody>
      </xdr:sp>
    </xdr:grpSp>
    <xdr:clientData/>
  </xdr:twoCellAnchor>
  <xdr:twoCellAnchor>
    <xdr:from>
      <xdr:col>2</xdr:col>
      <xdr:colOff>69273</xdr:colOff>
      <xdr:row>46</xdr:row>
      <xdr:rowOff>56668</xdr:rowOff>
    </xdr:from>
    <xdr:to>
      <xdr:col>2</xdr:col>
      <xdr:colOff>200891</xdr:colOff>
      <xdr:row>47</xdr:row>
      <xdr:rowOff>13758</xdr:rowOff>
    </xdr:to>
    <xdr:sp macro="" textlink="">
      <xdr:nvSpPr>
        <xdr:cNvPr id="71" name="二等辺三角形 70">
          <a:extLst>
            <a:ext uri="{FF2B5EF4-FFF2-40B4-BE49-F238E27FC236}">
              <a16:creationId xmlns:a16="http://schemas.microsoft.com/office/drawing/2014/main" id="{00000000-0008-0000-0400-000047000000}"/>
            </a:ext>
          </a:extLst>
        </xdr:cNvPr>
        <xdr:cNvSpPr>
          <a:spLocks noChangeAspect="1"/>
        </xdr:cNvSpPr>
      </xdr:nvSpPr>
      <xdr:spPr bwMode="auto">
        <a:xfrm>
          <a:off x="1288473" y="8886343"/>
          <a:ext cx="131618" cy="128540"/>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clientData/>
  </xdr:twoCellAnchor>
  <xdr:twoCellAnchor>
    <xdr:from>
      <xdr:col>1</xdr:col>
      <xdr:colOff>1035844</xdr:colOff>
      <xdr:row>47</xdr:row>
      <xdr:rowOff>121442</xdr:rowOff>
    </xdr:from>
    <xdr:to>
      <xdr:col>2</xdr:col>
      <xdr:colOff>288564</xdr:colOff>
      <xdr:row>47</xdr:row>
      <xdr:rowOff>121752</xdr:rowOff>
    </xdr:to>
    <xdr:cxnSp macro="">
      <xdr:nvCxnSpPr>
        <xdr:cNvPr id="72" name="直線コネクタ 71">
          <a:extLst>
            <a:ext uri="{FF2B5EF4-FFF2-40B4-BE49-F238E27FC236}">
              <a16:creationId xmlns:a16="http://schemas.microsoft.com/office/drawing/2014/main" id="{00000000-0008-0000-0400-000048000000}"/>
            </a:ext>
          </a:extLst>
        </xdr:cNvPr>
        <xdr:cNvCxnSpPr>
          <a:cxnSpLocks noChangeAspect="1"/>
        </xdr:cNvCxnSpPr>
      </xdr:nvCxnSpPr>
      <xdr:spPr bwMode="auto">
        <a:xfrm>
          <a:off x="1143000" y="8932067"/>
          <a:ext cx="371908" cy="310"/>
        </a:xfrm>
        <a:prstGeom prst="line">
          <a:avLst/>
        </a:prstGeom>
        <a:ln w="28575">
          <a:solidFill>
            <a:schemeClr val="tx1">
              <a:lumMod val="50000"/>
              <a:lumOff val="50000"/>
            </a:schemeClr>
          </a:solidFill>
          <a:prstDash val="sysDash"/>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314325</xdr:colOff>
      <xdr:row>46</xdr:row>
      <xdr:rowOff>0</xdr:rowOff>
    </xdr:from>
    <xdr:to>
      <xdr:col>3</xdr:col>
      <xdr:colOff>266700</xdr:colOff>
      <xdr:row>47</xdr:row>
      <xdr:rowOff>119112</xdr:rowOff>
    </xdr:to>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1533525" y="8829675"/>
          <a:ext cx="1066800" cy="29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都市計画税</a:t>
          </a:r>
        </a:p>
      </xdr:txBody>
    </xdr:sp>
    <xdr:clientData/>
  </xdr:twoCellAnchor>
  <xdr:twoCellAnchor>
    <xdr:from>
      <xdr:col>7</xdr:col>
      <xdr:colOff>400051</xdr:colOff>
      <xdr:row>20</xdr:row>
      <xdr:rowOff>152400</xdr:rowOff>
    </xdr:from>
    <xdr:to>
      <xdr:col>12</xdr:col>
      <xdr:colOff>400051</xdr:colOff>
      <xdr:row>31</xdr:row>
      <xdr:rowOff>123825</xdr:rowOff>
    </xdr:to>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7191376" y="4524375"/>
          <a:ext cx="342900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グループ化で消えないやつ</a:t>
          </a:r>
        </a:p>
      </xdr:txBody>
    </xdr:sp>
    <xdr:clientData/>
  </xdr:twoCellAnchor>
  <xdr:twoCellAnchor>
    <xdr:from>
      <xdr:col>1</xdr:col>
      <xdr:colOff>1066800</xdr:colOff>
      <xdr:row>45</xdr:row>
      <xdr:rowOff>38101</xdr:rowOff>
    </xdr:from>
    <xdr:to>
      <xdr:col>2</xdr:col>
      <xdr:colOff>304801</xdr:colOff>
      <xdr:row>45</xdr:row>
      <xdr:rowOff>133351</xdr:rowOff>
    </xdr:to>
    <xdr:sp macro="" textlink="">
      <xdr:nvSpPr>
        <xdr:cNvPr id="75" name="正方形/長方形 74">
          <a:extLst>
            <a:ext uri="{FF2B5EF4-FFF2-40B4-BE49-F238E27FC236}">
              <a16:creationId xmlns:a16="http://schemas.microsoft.com/office/drawing/2014/main" id="{00000000-0008-0000-0400-00004B000000}"/>
            </a:ext>
          </a:extLst>
        </xdr:cNvPr>
        <xdr:cNvSpPr/>
      </xdr:nvSpPr>
      <xdr:spPr bwMode="auto">
        <a:xfrm>
          <a:off x="1171575" y="8696326"/>
          <a:ext cx="352426" cy="95250"/>
        </a:xfrm>
        <a:prstGeom prst="rect">
          <a:avLst/>
        </a:prstGeom>
        <a:solidFill>
          <a:schemeClr val="accent3">
            <a:lumMod val="60000"/>
            <a:lumOff val="40000"/>
          </a:schemeClr>
        </a:solidFill>
        <a:ln w="9525" cap="flat" cmpd="sng" algn="ctr">
          <a:no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clientData/>
  </xdr:twoCellAnchor>
  <xdr:twoCellAnchor>
    <xdr:from>
      <xdr:col>1</xdr:col>
      <xdr:colOff>942975</xdr:colOff>
      <xdr:row>43</xdr:row>
      <xdr:rowOff>161925</xdr:rowOff>
    </xdr:from>
    <xdr:to>
      <xdr:col>6</xdr:col>
      <xdr:colOff>0</xdr:colOff>
      <xdr:row>47</xdr:row>
      <xdr:rowOff>152400</xdr:rowOff>
    </xdr:to>
    <xdr:sp macro="" textlink="">
      <xdr:nvSpPr>
        <xdr:cNvPr id="76" name="正方形/長方形 75">
          <a:extLst>
            <a:ext uri="{FF2B5EF4-FFF2-40B4-BE49-F238E27FC236}">
              <a16:creationId xmlns:a16="http://schemas.microsoft.com/office/drawing/2014/main" id="{00000000-0008-0000-0400-00004C000000}"/>
            </a:ext>
          </a:extLst>
        </xdr:cNvPr>
        <xdr:cNvSpPr/>
      </xdr:nvSpPr>
      <xdr:spPr bwMode="auto">
        <a:xfrm>
          <a:off x="1047750" y="8477250"/>
          <a:ext cx="4629150" cy="67627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editAs="oneCell">
    <xdr:from>
      <xdr:col>5</xdr:col>
      <xdr:colOff>1000125</xdr:colOff>
      <xdr:row>13</xdr:row>
      <xdr:rowOff>9525</xdr:rowOff>
    </xdr:from>
    <xdr:to>
      <xdr:col>6</xdr:col>
      <xdr:colOff>57150</xdr:colOff>
      <xdr:row>40</xdr:row>
      <xdr:rowOff>114300</xdr:rowOff>
    </xdr:to>
    <xdr:pic>
      <xdr:nvPicPr>
        <xdr:cNvPr id="77" name="図 76">
          <a:extLst>
            <a:ext uri="{FF2B5EF4-FFF2-40B4-BE49-F238E27FC236}">
              <a16:creationId xmlns:a16="http://schemas.microsoft.com/office/drawing/2014/main" id="{00000000-0008-0000-0400-00004D000000}"/>
            </a:ext>
          </a:extLst>
        </xdr:cNvPr>
        <xdr:cNvPicPr>
          <a:picLocks noChangeAspect="1"/>
        </xdr:cNvPicPr>
      </xdr:nvPicPr>
      <xdr:blipFill>
        <a:blip xmlns:r="http://schemas.openxmlformats.org/officeDocument/2006/relationships" r:embed="rId3" cstate="print"/>
        <a:srcRect l="12934" t="879" r="84420" b="26279"/>
        <a:stretch>
          <a:fillRect/>
        </a:stretch>
      </xdr:blipFill>
      <xdr:spPr>
        <a:xfrm flipH="1">
          <a:off x="5562600" y="3181350"/>
          <a:ext cx="171450" cy="4733925"/>
        </a:xfrm>
        <a:prstGeom prst="rect">
          <a:avLst/>
        </a:prstGeom>
      </xdr:spPr>
    </xdr:pic>
    <xdr:clientData/>
  </xdr:twoCellAnchor>
  <xdr:twoCellAnchor>
    <xdr:from>
      <xdr:col>5</xdr:col>
      <xdr:colOff>888996</xdr:colOff>
      <xdr:row>30</xdr:row>
      <xdr:rowOff>1060</xdr:rowOff>
    </xdr:from>
    <xdr:to>
      <xdr:col>6</xdr:col>
      <xdr:colOff>486830</xdr:colOff>
      <xdr:row>33</xdr:row>
      <xdr:rowOff>43393</xdr:rowOff>
    </xdr:to>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5451471" y="6087535"/>
          <a:ext cx="712259" cy="556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4800"/>
            <a:t>~</a:t>
          </a: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endParaRPr kumimoji="1" lang="ja-JP" altLang="en-US" sz="1100"/>
        </a:p>
      </xdr:txBody>
    </xdr:sp>
    <xdr:clientData/>
  </xdr:twoCellAnchor>
  <xdr:twoCellAnchor>
    <xdr:from>
      <xdr:col>5</xdr:col>
      <xdr:colOff>889000</xdr:colOff>
      <xdr:row>29</xdr:row>
      <xdr:rowOff>56088</xdr:rowOff>
    </xdr:from>
    <xdr:to>
      <xdr:col>6</xdr:col>
      <xdr:colOff>486834</xdr:colOff>
      <xdr:row>32</xdr:row>
      <xdr:rowOff>98421</xdr:rowOff>
    </xdr:to>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5451475" y="5971113"/>
          <a:ext cx="712259" cy="556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4800"/>
            <a:t>~</a:t>
          </a: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endParaRPr kumimoji="1" lang="ja-JP" altLang="en-US" sz="1100"/>
        </a:p>
      </xdr:txBody>
    </xdr:sp>
    <xdr:clientData/>
  </xdr:twoCellAnchor>
  <xdr:twoCellAnchor>
    <xdr:from>
      <xdr:col>4</xdr:col>
      <xdr:colOff>212792</xdr:colOff>
      <xdr:row>34</xdr:row>
      <xdr:rowOff>121832</xdr:rowOff>
    </xdr:from>
    <xdr:to>
      <xdr:col>5</xdr:col>
      <xdr:colOff>653483</xdr:colOff>
      <xdr:row>38</xdr:row>
      <xdr:rowOff>158852</xdr:rowOff>
    </xdr:to>
    <xdr:cxnSp macro="">
      <xdr:nvCxnSpPr>
        <xdr:cNvPr id="80" name="直線コネクタ 79">
          <a:extLst>
            <a:ext uri="{FF2B5EF4-FFF2-40B4-BE49-F238E27FC236}">
              <a16:creationId xmlns:a16="http://schemas.microsoft.com/office/drawing/2014/main" id="{00000000-0008-0000-0400-000050000000}"/>
            </a:ext>
          </a:extLst>
        </xdr:cNvPr>
        <xdr:cNvCxnSpPr/>
      </xdr:nvCxnSpPr>
      <xdr:spPr bwMode="auto">
        <a:xfrm>
          <a:off x="3677511" y="6765520"/>
          <a:ext cx="1559878" cy="703770"/>
        </a:xfrm>
        <a:prstGeom prst="line">
          <a:avLst/>
        </a:prstGeom>
        <a:ln w="28575">
          <a:solidFill>
            <a:srgbClr val="7030A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675698</xdr:colOff>
      <xdr:row>35</xdr:row>
      <xdr:rowOff>166694</xdr:rowOff>
    </xdr:from>
    <xdr:to>
      <xdr:col>5</xdr:col>
      <xdr:colOff>82568</xdr:colOff>
      <xdr:row>37</xdr:row>
      <xdr:rowOff>7287</xdr:rowOff>
    </xdr:to>
    <xdr:grpSp>
      <xdr:nvGrpSpPr>
        <xdr:cNvPr id="81" name="グループ化 80">
          <a:extLst>
            <a:ext uri="{FF2B5EF4-FFF2-40B4-BE49-F238E27FC236}">
              <a16:creationId xmlns:a16="http://schemas.microsoft.com/office/drawing/2014/main" id="{00000000-0008-0000-0400-000051000000}"/>
            </a:ext>
          </a:extLst>
        </xdr:cNvPr>
        <xdr:cNvGrpSpPr/>
      </xdr:nvGrpSpPr>
      <xdr:grpSpPr>
        <a:xfrm rot="1106095">
          <a:off x="4140417" y="6977069"/>
          <a:ext cx="526057" cy="173968"/>
          <a:chOff x="20728433" y="5723355"/>
          <a:chExt cx="513357" cy="181745"/>
        </a:xfrm>
        <a:solidFill>
          <a:srgbClr val="000099"/>
        </a:solidFill>
      </xdr:grpSpPr>
      <xdr:sp macro="" textlink="">
        <xdr:nvSpPr>
          <xdr:cNvPr id="82" name="二等辺三角形 81">
            <a:extLst>
              <a:ext uri="{FF2B5EF4-FFF2-40B4-BE49-F238E27FC236}">
                <a16:creationId xmlns:a16="http://schemas.microsoft.com/office/drawing/2014/main" id="{00000000-0008-0000-0400-000052000000}"/>
              </a:ext>
            </a:extLst>
          </xdr:cNvPr>
          <xdr:cNvSpPr/>
        </xdr:nvSpPr>
        <xdr:spPr bwMode="auto">
          <a:xfrm rot="16823796">
            <a:off x="20909090" y="5547180"/>
            <a:ext cx="68689" cy="430004"/>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83" name="二等辺三角形 82">
            <a:extLst>
              <a:ext uri="{FF2B5EF4-FFF2-40B4-BE49-F238E27FC236}">
                <a16:creationId xmlns:a16="http://schemas.microsoft.com/office/drawing/2014/main" id="{00000000-0008-0000-0400-000053000000}"/>
              </a:ext>
            </a:extLst>
          </xdr:cNvPr>
          <xdr:cNvSpPr/>
        </xdr:nvSpPr>
        <xdr:spPr bwMode="auto">
          <a:xfrm rot="16823796" flipV="1">
            <a:off x="21096189" y="5759500"/>
            <a:ext cx="181745" cy="109456"/>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C90"/>
  <sheetViews>
    <sheetView view="pageBreakPreview" zoomScale="115" zoomScaleNormal="100" zoomScaleSheetLayoutView="115" workbookViewId="0">
      <selection activeCell="I6" sqref="I6"/>
    </sheetView>
  </sheetViews>
  <sheetFormatPr defaultRowHeight="13.5" outlineLevelCol="1" x14ac:dyDescent="0.15"/>
  <cols>
    <col min="1" max="1" width="1.375" customWidth="1"/>
    <col min="2" max="7" width="14.625" customWidth="1"/>
    <col min="8" max="8" width="16.875" customWidth="1"/>
    <col min="12" max="12" width="2.125" style="1" customWidth="1"/>
    <col min="13" max="13" width="2.875" style="3" customWidth="1"/>
    <col min="14" max="14" width="11.125" style="5" customWidth="1"/>
    <col min="15" max="15" width="14.75" style="5" customWidth="1"/>
    <col min="16" max="16" width="13.125" style="5" hidden="1" customWidth="1" outlineLevel="1"/>
    <col min="17" max="17" width="6" style="5" hidden="1" customWidth="1" outlineLevel="1"/>
    <col min="18" max="18" width="13.125" style="5" hidden="1" customWidth="1" outlineLevel="1"/>
    <col min="19" max="19" width="6" style="5" hidden="1" customWidth="1" outlineLevel="1"/>
    <col min="20" max="20" width="13.125" style="5" hidden="1" customWidth="1" outlineLevel="1" collapsed="1"/>
    <col min="21" max="21" width="7" style="5" hidden="1" customWidth="1" outlineLevel="1"/>
    <col min="22" max="22" width="13.125" style="22" customWidth="1" collapsed="1"/>
    <col min="23" max="23" width="6.875" style="24" customWidth="1"/>
    <col min="24" max="24" width="13.125" style="22" customWidth="1"/>
    <col min="25" max="25" width="6.875" style="24" customWidth="1"/>
    <col min="26" max="26" width="13.125" style="24" customWidth="1"/>
    <col min="27" max="27" width="6.875" style="24" customWidth="1"/>
    <col min="29" max="29" width="13.125" style="24" customWidth="1"/>
  </cols>
  <sheetData>
    <row r="1" spans="1:12" s="132" customFormat="1" ht="25.5" customHeight="1" x14ac:dyDescent="0.15">
      <c r="A1" s="90" t="s">
        <v>108</v>
      </c>
      <c r="L1" s="1"/>
    </row>
    <row r="2" spans="1:12" s="48" customFormat="1" ht="26.25" customHeight="1" x14ac:dyDescent="0.15">
      <c r="B2" s="90" t="s">
        <v>109</v>
      </c>
      <c r="L2" s="1"/>
    </row>
    <row r="3" spans="1:12" s="48" customFormat="1" ht="26.25" customHeight="1" x14ac:dyDescent="0.15">
      <c r="B3" s="90" t="s">
        <v>71</v>
      </c>
      <c r="L3" s="1"/>
    </row>
    <row r="5" spans="1:12" s="27" customFormat="1" ht="41.25" customHeight="1" x14ac:dyDescent="0.15">
      <c r="B5" s="169" t="s">
        <v>126</v>
      </c>
      <c r="C5" s="169"/>
      <c r="D5" s="169"/>
      <c r="E5" s="169"/>
      <c r="F5" s="169"/>
      <c r="G5" s="169"/>
      <c r="H5" s="86" t="s">
        <v>80</v>
      </c>
      <c r="L5" s="1"/>
    </row>
    <row r="6" spans="1:12" s="27" customFormat="1" ht="41.25" customHeight="1" x14ac:dyDescent="0.15">
      <c r="B6" s="169"/>
      <c r="C6" s="169"/>
      <c r="D6" s="169"/>
      <c r="E6" s="169"/>
      <c r="F6" s="169"/>
      <c r="G6" s="169"/>
      <c r="L6" s="1"/>
    </row>
    <row r="7" spans="1:12" s="27" customFormat="1" ht="41.25" customHeight="1" x14ac:dyDescent="0.15">
      <c r="B7" s="169"/>
      <c r="C7" s="169"/>
      <c r="D7" s="169"/>
      <c r="E7" s="169"/>
      <c r="F7" s="169"/>
      <c r="G7" s="169"/>
      <c r="H7" s="87"/>
      <c r="L7" s="1"/>
    </row>
    <row r="8" spans="1:12" x14ac:dyDescent="0.15">
      <c r="B8" s="170"/>
      <c r="C8" s="170"/>
      <c r="D8" s="170"/>
      <c r="E8" s="170"/>
      <c r="F8" s="170"/>
      <c r="G8" s="170"/>
      <c r="H8" s="88"/>
    </row>
    <row r="9" spans="1:12" ht="10.5" customHeight="1" x14ac:dyDescent="0.15">
      <c r="B9" s="170"/>
      <c r="C9" s="170"/>
      <c r="D9" s="170"/>
      <c r="E9" s="170"/>
      <c r="F9" s="170"/>
      <c r="G9" s="170"/>
    </row>
    <row r="11" spans="1:12" ht="14.25" x14ac:dyDescent="0.15">
      <c r="B11" s="49" t="s">
        <v>72</v>
      </c>
    </row>
    <row r="24" spans="8:8" x14ac:dyDescent="0.15">
      <c r="H24" s="50"/>
    </row>
    <row r="25" spans="8:8" x14ac:dyDescent="0.15">
      <c r="H25" s="50"/>
    </row>
    <row r="33" spans="8:29" x14ac:dyDescent="0.15">
      <c r="N33" s="18"/>
      <c r="O33" s="18"/>
      <c r="P33" s="19"/>
      <c r="Q33" s="20"/>
      <c r="R33" s="19"/>
      <c r="S33" s="20"/>
      <c r="T33" s="21"/>
      <c r="U33" s="20"/>
      <c r="W33" s="25"/>
      <c r="Y33" s="25"/>
      <c r="Z33" s="25"/>
      <c r="AA33" s="25"/>
      <c r="AC33" s="25"/>
    </row>
    <row r="34" spans="8:29" x14ac:dyDescent="0.15">
      <c r="H34" s="50"/>
      <c r="M34" s="23"/>
    </row>
    <row r="35" spans="8:29" x14ac:dyDescent="0.15">
      <c r="M35" s="23"/>
      <c r="W35" s="25"/>
      <c r="Y35" s="25"/>
      <c r="Z35" s="25"/>
      <c r="AA35" s="25"/>
      <c r="AC35" s="25"/>
    </row>
    <row r="36" spans="8:29" x14ac:dyDescent="0.15">
      <c r="W36" s="25"/>
      <c r="Y36" s="25"/>
      <c r="Z36" s="25"/>
      <c r="AA36" s="25"/>
      <c r="AC36" s="25"/>
    </row>
    <row r="59" spans="13:29" x14ac:dyDescent="0.15">
      <c r="M59" s="4" t="s">
        <v>6</v>
      </c>
    </row>
    <row r="60" spans="13:29" x14ac:dyDescent="0.15">
      <c r="M60" s="4" t="s">
        <v>9</v>
      </c>
    </row>
    <row r="61" spans="13:29" x14ac:dyDescent="0.15">
      <c r="M61" s="4"/>
    </row>
    <row r="62" spans="13:29" x14ac:dyDescent="0.15">
      <c r="M62" s="4"/>
      <c r="N62" s="26" t="s">
        <v>11</v>
      </c>
    </row>
    <row r="63" spans="13:29" x14ac:dyDescent="0.15">
      <c r="M63" s="2"/>
      <c r="T63" s="171"/>
      <c r="U63" s="171"/>
      <c r="Z63" s="171" t="s">
        <v>70</v>
      </c>
      <c r="AA63" s="171"/>
      <c r="AC63"/>
    </row>
    <row r="64" spans="13:29" x14ac:dyDescent="0.15">
      <c r="N64" s="6"/>
      <c r="O64" s="9" t="s">
        <v>3</v>
      </c>
      <c r="P64" s="172" t="s">
        <v>30</v>
      </c>
      <c r="Q64" s="10" t="s">
        <v>0</v>
      </c>
      <c r="R64" s="172" t="s">
        <v>31</v>
      </c>
      <c r="S64" s="10" t="s">
        <v>0</v>
      </c>
      <c r="T64" s="172" t="s">
        <v>27</v>
      </c>
      <c r="U64" s="10" t="s">
        <v>0</v>
      </c>
      <c r="V64" s="172" t="s">
        <v>28</v>
      </c>
      <c r="W64" s="10" t="s">
        <v>0</v>
      </c>
      <c r="X64" s="172" t="s">
        <v>29</v>
      </c>
      <c r="Y64" s="10" t="s">
        <v>0</v>
      </c>
      <c r="Z64" s="172" t="s">
        <v>114</v>
      </c>
      <c r="AA64" s="10" t="s">
        <v>0</v>
      </c>
      <c r="AC64" s="174" t="s">
        <v>115</v>
      </c>
    </row>
    <row r="65" spans="14:29" x14ac:dyDescent="0.15">
      <c r="N65" s="11" t="s">
        <v>4</v>
      </c>
      <c r="O65" s="7"/>
      <c r="P65" s="173"/>
      <c r="Q65" s="8" t="s">
        <v>1</v>
      </c>
      <c r="R65" s="173"/>
      <c r="S65" s="8" t="s">
        <v>1</v>
      </c>
      <c r="T65" s="173"/>
      <c r="U65" s="8" t="s">
        <v>5</v>
      </c>
      <c r="V65" s="173"/>
      <c r="W65" s="8" t="s">
        <v>5</v>
      </c>
      <c r="X65" s="173"/>
      <c r="Y65" s="8" t="s">
        <v>1</v>
      </c>
      <c r="Z65" s="173"/>
      <c r="AA65" s="8" t="s">
        <v>1</v>
      </c>
      <c r="AC65" s="175"/>
    </row>
    <row r="66" spans="14:29" x14ac:dyDescent="0.15">
      <c r="N66" s="12" t="s">
        <v>48</v>
      </c>
      <c r="O66" s="13"/>
      <c r="P66" s="69">
        <v>88370</v>
      </c>
      <c r="Q66" s="61">
        <v>47.1</v>
      </c>
      <c r="R66" s="69">
        <v>88517</v>
      </c>
      <c r="S66" s="61">
        <v>45.9</v>
      </c>
      <c r="T66" s="69">
        <v>90216</v>
      </c>
      <c r="U66" s="61">
        <v>46.4</v>
      </c>
      <c r="V66" s="69">
        <v>90417</v>
      </c>
      <c r="W66" s="61">
        <v>46.1</v>
      </c>
      <c r="X66" s="69">
        <v>89168</v>
      </c>
      <c r="Y66" s="61">
        <v>45.5</v>
      </c>
      <c r="Z66" s="136">
        <v>89959</v>
      </c>
      <c r="AA66" s="137">
        <v>46.2</v>
      </c>
      <c r="AC66" s="147">
        <f>Z66-V66</f>
        <v>-458</v>
      </c>
    </row>
    <row r="67" spans="14:29" x14ac:dyDescent="0.15">
      <c r="N67" s="14" t="s">
        <v>15</v>
      </c>
      <c r="O67" s="15"/>
      <c r="P67" s="70">
        <v>1061</v>
      </c>
      <c r="Q67" s="62">
        <v>0.6</v>
      </c>
      <c r="R67" s="70">
        <v>984</v>
      </c>
      <c r="S67" s="62">
        <v>0.5</v>
      </c>
      <c r="T67" s="70">
        <v>936</v>
      </c>
      <c r="U67" s="62">
        <v>0.5</v>
      </c>
      <c r="V67" s="70">
        <v>980</v>
      </c>
      <c r="W67" s="62">
        <v>0.5</v>
      </c>
      <c r="X67" s="70">
        <v>972</v>
      </c>
      <c r="Y67" s="62">
        <v>0.5</v>
      </c>
      <c r="Z67" s="138">
        <v>971</v>
      </c>
      <c r="AA67" s="139">
        <v>0.5</v>
      </c>
      <c r="AC67" s="148">
        <f t="shared" ref="AC67:AC89" si="0">Z67-V67</f>
        <v>-9</v>
      </c>
    </row>
    <row r="68" spans="14:29" x14ac:dyDescent="0.15">
      <c r="N68" s="14" t="s">
        <v>16</v>
      </c>
      <c r="O68" s="15"/>
      <c r="P68" s="70">
        <v>495</v>
      </c>
      <c r="Q68" s="62">
        <v>0.3</v>
      </c>
      <c r="R68" s="70">
        <v>629</v>
      </c>
      <c r="S68" s="62">
        <v>0.3</v>
      </c>
      <c r="T68" s="70">
        <v>634</v>
      </c>
      <c r="U68" s="62">
        <v>0.3</v>
      </c>
      <c r="V68" s="70">
        <v>543</v>
      </c>
      <c r="W68" s="62">
        <v>0.3</v>
      </c>
      <c r="X68" s="70">
        <v>148</v>
      </c>
      <c r="Y68" s="62">
        <v>0.1</v>
      </c>
      <c r="Z68" s="138">
        <v>155</v>
      </c>
      <c r="AA68" s="139">
        <v>0.1</v>
      </c>
      <c r="AC68" s="148">
        <f t="shared" si="0"/>
        <v>-388</v>
      </c>
    </row>
    <row r="69" spans="14:29" x14ac:dyDescent="0.15">
      <c r="N69" s="14" t="s">
        <v>17</v>
      </c>
      <c r="O69" s="15"/>
      <c r="P69" s="70">
        <v>250</v>
      </c>
      <c r="Q69" s="62">
        <v>0.1</v>
      </c>
      <c r="R69" s="70">
        <v>428</v>
      </c>
      <c r="S69" s="62">
        <v>0.2</v>
      </c>
      <c r="T69" s="70">
        <v>798</v>
      </c>
      <c r="U69" s="62">
        <v>0.4</v>
      </c>
      <c r="V69" s="70">
        <v>652</v>
      </c>
      <c r="W69" s="62">
        <v>0.3</v>
      </c>
      <c r="X69" s="70">
        <v>483</v>
      </c>
      <c r="Y69" s="62">
        <v>0.2</v>
      </c>
      <c r="Z69" s="138">
        <v>638</v>
      </c>
      <c r="AA69" s="139">
        <v>0.3</v>
      </c>
      <c r="AC69" s="148">
        <f t="shared" si="0"/>
        <v>-14</v>
      </c>
    </row>
    <row r="70" spans="14:29" x14ac:dyDescent="0.15">
      <c r="N70" s="178" t="s">
        <v>18</v>
      </c>
      <c r="O70" s="179"/>
      <c r="P70" s="70">
        <v>64</v>
      </c>
      <c r="Q70" s="62">
        <v>0</v>
      </c>
      <c r="R70" s="70">
        <v>558</v>
      </c>
      <c r="S70" s="62">
        <v>0.3</v>
      </c>
      <c r="T70" s="70">
        <v>671</v>
      </c>
      <c r="U70" s="62">
        <v>0.3</v>
      </c>
      <c r="V70" s="70">
        <v>641</v>
      </c>
      <c r="W70" s="62">
        <v>0.3</v>
      </c>
      <c r="X70" s="70">
        <v>280</v>
      </c>
      <c r="Y70" s="62">
        <v>0.1</v>
      </c>
      <c r="Z70" s="138">
        <v>637</v>
      </c>
      <c r="AA70" s="139">
        <v>0.3</v>
      </c>
      <c r="AC70" s="148">
        <f t="shared" si="0"/>
        <v>-4</v>
      </c>
    </row>
    <row r="71" spans="14:29" x14ac:dyDescent="0.15">
      <c r="N71" s="14" t="s">
        <v>2</v>
      </c>
      <c r="O71" s="15"/>
      <c r="P71" s="70">
        <v>6041</v>
      </c>
      <c r="Q71" s="62">
        <v>3.2</v>
      </c>
      <c r="R71" s="70">
        <v>5989</v>
      </c>
      <c r="S71" s="62">
        <v>3.1</v>
      </c>
      <c r="T71" s="70">
        <v>7600</v>
      </c>
      <c r="U71" s="62">
        <v>3.9</v>
      </c>
      <c r="V71" s="70">
        <v>13419</v>
      </c>
      <c r="W71" s="62">
        <v>6.8</v>
      </c>
      <c r="X71" s="70">
        <v>11950</v>
      </c>
      <c r="Y71" s="62">
        <v>6.1</v>
      </c>
      <c r="Z71" s="138">
        <v>12054</v>
      </c>
      <c r="AA71" s="139">
        <v>6.2</v>
      </c>
      <c r="AC71" s="148">
        <f t="shared" si="0"/>
        <v>-1365</v>
      </c>
    </row>
    <row r="72" spans="14:29" x14ac:dyDescent="0.15">
      <c r="N72" s="14" t="s">
        <v>19</v>
      </c>
      <c r="O72" s="15"/>
      <c r="P72" s="70">
        <v>94</v>
      </c>
      <c r="Q72" s="62">
        <v>0.1</v>
      </c>
      <c r="R72" s="70">
        <v>95</v>
      </c>
      <c r="S72" s="62">
        <v>0</v>
      </c>
      <c r="T72" s="70">
        <v>84</v>
      </c>
      <c r="U72" s="62">
        <v>0</v>
      </c>
      <c r="V72" s="70">
        <v>96</v>
      </c>
      <c r="W72" s="62">
        <v>0</v>
      </c>
      <c r="X72" s="70">
        <v>96</v>
      </c>
      <c r="Y72" s="62">
        <v>0.1</v>
      </c>
      <c r="Z72" s="138">
        <v>95</v>
      </c>
      <c r="AA72" s="139">
        <v>0</v>
      </c>
      <c r="AC72" s="148">
        <f t="shared" si="0"/>
        <v>-1</v>
      </c>
    </row>
    <row r="73" spans="14:29" x14ac:dyDescent="0.15">
      <c r="N73" s="14" t="s">
        <v>20</v>
      </c>
      <c r="O73" s="15"/>
      <c r="P73" s="70">
        <v>645</v>
      </c>
      <c r="Q73" s="62">
        <v>0.3</v>
      </c>
      <c r="R73" s="70">
        <v>610</v>
      </c>
      <c r="S73" s="62">
        <v>0.3</v>
      </c>
      <c r="T73" s="70">
        <v>313</v>
      </c>
      <c r="U73" s="62">
        <v>0.2</v>
      </c>
      <c r="V73" s="70">
        <v>441</v>
      </c>
      <c r="W73" s="62">
        <v>0.2</v>
      </c>
      <c r="X73" s="70">
        <v>444</v>
      </c>
      <c r="Y73" s="62">
        <v>0.2</v>
      </c>
      <c r="Z73" s="138">
        <v>558</v>
      </c>
      <c r="AA73" s="139">
        <v>0.3</v>
      </c>
      <c r="AC73" s="148">
        <f t="shared" si="0"/>
        <v>117</v>
      </c>
    </row>
    <row r="74" spans="14:29" ht="28.5" customHeight="1" x14ac:dyDescent="0.15">
      <c r="N74" s="180" t="s">
        <v>21</v>
      </c>
      <c r="O74" s="181"/>
      <c r="P74" s="70">
        <v>1</v>
      </c>
      <c r="Q74" s="62">
        <v>0</v>
      </c>
      <c r="R74" s="70">
        <v>2</v>
      </c>
      <c r="S74" s="62">
        <v>0</v>
      </c>
      <c r="T74" s="70">
        <v>2</v>
      </c>
      <c r="U74" s="62">
        <v>0</v>
      </c>
      <c r="V74" s="70">
        <v>2</v>
      </c>
      <c r="W74" s="62">
        <v>0</v>
      </c>
      <c r="X74" s="70">
        <v>2</v>
      </c>
      <c r="Y74" s="62">
        <v>0</v>
      </c>
      <c r="Z74" s="138">
        <v>0</v>
      </c>
      <c r="AA74" s="139">
        <v>0</v>
      </c>
      <c r="AC74" s="148">
        <f t="shared" si="0"/>
        <v>-2</v>
      </c>
    </row>
    <row r="75" spans="14:29" x14ac:dyDescent="0.15">
      <c r="N75" s="14" t="s">
        <v>12</v>
      </c>
      <c r="O75" s="15"/>
      <c r="P75" s="70">
        <v>497</v>
      </c>
      <c r="Q75" s="62">
        <v>0.3</v>
      </c>
      <c r="R75" s="70">
        <v>482</v>
      </c>
      <c r="S75" s="62">
        <v>0.3</v>
      </c>
      <c r="T75" s="70">
        <v>414</v>
      </c>
      <c r="U75" s="62">
        <v>0.2</v>
      </c>
      <c r="V75" s="70">
        <v>392</v>
      </c>
      <c r="W75" s="62">
        <v>0.2</v>
      </c>
      <c r="X75" s="70">
        <v>397</v>
      </c>
      <c r="Y75" s="62">
        <v>0.2</v>
      </c>
      <c r="Z75" s="138">
        <v>424</v>
      </c>
      <c r="AA75" s="139">
        <v>0.2</v>
      </c>
      <c r="AC75" s="148">
        <f t="shared" si="0"/>
        <v>32</v>
      </c>
    </row>
    <row r="76" spans="14:29" x14ac:dyDescent="0.15">
      <c r="N76" s="182" t="s">
        <v>54</v>
      </c>
      <c r="O76" s="183"/>
      <c r="P76" s="71">
        <v>6559</v>
      </c>
      <c r="Q76" s="63">
        <v>3.5</v>
      </c>
      <c r="R76" s="71">
        <v>5503</v>
      </c>
      <c r="S76" s="63">
        <v>2.9</v>
      </c>
      <c r="T76" s="71">
        <v>4711</v>
      </c>
      <c r="U76" s="63">
        <v>2.4</v>
      </c>
      <c r="V76" s="71">
        <v>4629</v>
      </c>
      <c r="W76" s="63">
        <v>2.4</v>
      </c>
      <c r="X76" s="71">
        <v>3754</v>
      </c>
      <c r="Y76" s="64">
        <v>1.9</v>
      </c>
      <c r="Z76" s="140">
        <v>4277</v>
      </c>
      <c r="AA76" s="141">
        <v>2.2000000000000002</v>
      </c>
      <c r="AC76" s="149">
        <f t="shared" si="0"/>
        <v>-352</v>
      </c>
    </row>
    <row r="77" spans="14:29" x14ac:dyDescent="0.15">
      <c r="N77" s="184" t="s">
        <v>52</v>
      </c>
      <c r="O77" s="185"/>
      <c r="P77" s="72">
        <v>5959</v>
      </c>
      <c r="Q77" s="65">
        <v>3.2</v>
      </c>
      <c r="R77" s="72">
        <v>4964</v>
      </c>
      <c r="S77" s="65">
        <v>2.6</v>
      </c>
      <c r="T77" s="72">
        <v>4311</v>
      </c>
      <c r="U77" s="65">
        <v>2.2000000000000002</v>
      </c>
      <c r="V77" s="72">
        <v>4301</v>
      </c>
      <c r="W77" s="65">
        <v>2.2000000000000002</v>
      </c>
      <c r="X77" s="72">
        <v>3464</v>
      </c>
      <c r="Y77" s="66">
        <v>1.8</v>
      </c>
      <c r="Z77" s="142">
        <v>3961</v>
      </c>
      <c r="AA77" s="143">
        <v>2</v>
      </c>
      <c r="AC77" s="150">
        <f t="shared" si="0"/>
        <v>-340</v>
      </c>
    </row>
    <row r="78" spans="14:29" x14ac:dyDescent="0.15">
      <c r="N78" s="184" t="s">
        <v>53</v>
      </c>
      <c r="O78" s="185"/>
      <c r="P78" s="72">
        <v>600</v>
      </c>
      <c r="Q78" s="65">
        <v>0.29999999999999982</v>
      </c>
      <c r="R78" s="72">
        <v>539</v>
      </c>
      <c r="S78" s="65">
        <v>0.29999999999999982</v>
      </c>
      <c r="T78" s="72">
        <v>400</v>
      </c>
      <c r="U78" s="65">
        <v>0.19999999999999973</v>
      </c>
      <c r="V78" s="72">
        <v>328</v>
      </c>
      <c r="W78" s="65">
        <v>0.19999999999999973</v>
      </c>
      <c r="X78" s="72">
        <v>290</v>
      </c>
      <c r="Y78" s="66">
        <v>9.9999999999999867E-2</v>
      </c>
      <c r="Z78" s="142">
        <v>316</v>
      </c>
      <c r="AA78" s="143">
        <v>0.2</v>
      </c>
      <c r="AC78" s="150">
        <f t="shared" si="0"/>
        <v>-12</v>
      </c>
    </row>
    <row r="79" spans="14:29" x14ac:dyDescent="0.15">
      <c r="N79" s="14" t="s">
        <v>13</v>
      </c>
      <c r="O79" s="15"/>
      <c r="P79" s="70">
        <v>92</v>
      </c>
      <c r="Q79" s="62">
        <v>0.1</v>
      </c>
      <c r="R79" s="70">
        <v>86</v>
      </c>
      <c r="S79" s="62">
        <v>0</v>
      </c>
      <c r="T79" s="70">
        <v>74</v>
      </c>
      <c r="U79" s="62">
        <v>0</v>
      </c>
      <c r="V79" s="70">
        <v>78</v>
      </c>
      <c r="W79" s="62">
        <v>0</v>
      </c>
      <c r="X79" s="70">
        <v>75</v>
      </c>
      <c r="Y79" s="67">
        <v>0</v>
      </c>
      <c r="Z79" s="138">
        <v>73</v>
      </c>
      <c r="AA79" s="144">
        <v>0</v>
      </c>
      <c r="AC79" s="148">
        <f t="shared" si="0"/>
        <v>-5</v>
      </c>
    </row>
    <row r="80" spans="14:29" x14ac:dyDescent="0.15">
      <c r="N80" s="14" t="s">
        <v>14</v>
      </c>
      <c r="O80" s="15"/>
      <c r="P80" s="70">
        <v>1889</v>
      </c>
      <c r="Q80" s="62">
        <v>1</v>
      </c>
      <c r="R80" s="70">
        <v>2007</v>
      </c>
      <c r="S80" s="62">
        <v>1</v>
      </c>
      <c r="T80" s="70">
        <v>2035</v>
      </c>
      <c r="U80" s="62">
        <v>1</v>
      </c>
      <c r="V80" s="70">
        <v>1961</v>
      </c>
      <c r="W80" s="62">
        <v>1</v>
      </c>
      <c r="X80" s="70">
        <v>2022</v>
      </c>
      <c r="Y80" s="67">
        <v>1</v>
      </c>
      <c r="Z80" s="138">
        <v>2063</v>
      </c>
      <c r="AA80" s="144">
        <v>1.1000000000000001</v>
      </c>
      <c r="AC80" s="148">
        <f t="shared" si="0"/>
        <v>102</v>
      </c>
    </row>
    <row r="81" spans="14:29" x14ac:dyDescent="0.15">
      <c r="N81" s="14" t="s">
        <v>22</v>
      </c>
      <c r="O81" s="15"/>
      <c r="P81" s="70">
        <v>4005</v>
      </c>
      <c r="Q81" s="62">
        <v>2.1</v>
      </c>
      <c r="R81" s="70">
        <v>4019</v>
      </c>
      <c r="S81" s="62">
        <v>2.1</v>
      </c>
      <c r="T81" s="70">
        <v>3989</v>
      </c>
      <c r="U81" s="62">
        <v>2.1</v>
      </c>
      <c r="V81" s="70">
        <v>4480</v>
      </c>
      <c r="W81" s="62">
        <v>2.2999999999999998</v>
      </c>
      <c r="X81" s="70">
        <v>4439</v>
      </c>
      <c r="Y81" s="67">
        <v>2.2999999999999998</v>
      </c>
      <c r="Z81" s="138">
        <v>4424</v>
      </c>
      <c r="AA81" s="144">
        <v>2.2999999999999998</v>
      </c>
      <c r="AC81" s="148">
        <f t="shared" si="0"/>
        <v>-56</v>
      </c>
    </row>
    <row r="82" spans="14:29" x14ac:dyDescent="0.15">
      <c r="N82" s="14" t="s">
        <v>10</v>
      </c>
      <c r="O82" s="15"/>
      <c r="P82" s="70">
        <v>32898</v>
      </c>
      <c r="Q82" s="62">
        <v>17.600000000000001</v>
      </c>
      <c r="R82" s="70">
        <v>33071</v>
      </c>
      <c r="S82" s="62">
        <v>17.2</v>
      </c>
      <c r="T82" s="70">
        <v>33680</v>
      </c>
      <c r="U82" s="62">
        <v>17.3</v>
      </c>
      <c r="V82" s="70">
        <v>35097</v>
      </c>
      <c r="W82" s="62">
        <v>17.899999999999999</v>
      </c>
      <c r="X82" s="70">
        <v>36550</v>
      </c>
      <c r="Y82" s="67">
        <v>18.600000000000001</v>
      </c>
      <c r="Z82" s="138">
        <f>36649+1</f>
        <v>36650</v>
      </c>
      <c r="AA82" s="144">
        <v>18.8</v>
      </c>
      <c r="AC82" s="148">
        <f t="shared" si="0"/>
        <v>1553</v>
      </c>
    </row>
    <row r="83" spans="14:29" x14ac:dyDescent="0.15">
      <c r="N83" s="14" t="s">
        <v>49</v>
      </c>
      <c r="O83" s="15"/>
      <c r="P83" s="70">
        <v>25236</v>
      </c>
      <c r="Q83" s="62">
        <v>13.5</v>
      </c>
      <c r="R83" s="70">
        <v>26342</v>
      </c>
      <c r="S83" s="62">
        <v>13.7</v>
      </c>
      <c r="T83" s="70">
        <v>27054</v>
      </c>
      <c r="U83" s="62">
        <v>13.9</v>
      </c>
      <c r="V83" s="70">
        <v>25405</v>
      </c>
      <c r="W83" s="62">
        <v>12.9</v>
      </c>
      <c r="X83" s="70">
        <v>25830</v>
      </c>
      <c r="Y83" s="67">
        <v>13.2</v>
      </c>
      <c r="Z83" s="138">
        <v>25480</v>
      </c>
      <c r="AA83" s="144">
        <v>13.1</v>
      </c>
      <c r="AC83" s="148">
        <f t="shared" si="0"/>
        <v>75</v>
      </c>
    </row>
    <row r="84" spans="14:29" x14ac:dyDescent="0.15">
      <c r="N84" s="14" t="s">
        <v>23</v>
      </c>
      <c r="O84" s="15"/>
      <c r="P84" s="70">
        <v>437</v>
      </c>
      <c r="Q84" s="62">
        <v>0.2</v>
      </c>
      <c r="R84" s="70">
        <v>511</v>
      </c>
      <c r="S84" s="62">
        <v>0.3</v>
      </c>
      <c r="T84" s="70">
        <v>326</v>
      </c>
      <c r="U84" s="62">
        <v>0.2</v>
      </c>
      <c r="V84" s="70">
        <v>553</v>
      </c>
      <c r="W84" s="62">
        <v>0.3</v>
      </c>
      <c r="X84" s="70">
        <v>438</v>
      </c>
      <c r="Y84" s="67">
        <v>0.2</v>
      </c>
      <c r="Z84" s="138">
        <v>770</v>
      </c>
      <c r="AA84" s="144">
        <v>0.4</v>
      </c>
      <c r="AC84" s="148">
        <f t="shared" si="0"/>
        <v>217</v>
      </c>
    </row>
    <row r="85" spans="14:29" x14ac:dyDescent="0.15">
      <c r="N85" s="14" t="s">
        <v>24</v>
      </c>
      <c r="O85" s="15"/>
      <c r="P85" s="70">
        <v>55</v>
      </c>
      <c r="Q85" s="62">
        <v>0</v>
      </c>
      <c r="R85" s="70">
        <v>128</v>
      </c>
      <c r="S85" s="62">
        <v>0.1</v>
      </c>
      <c r="T85" s="70">
        <v>158</v>
      </c>
      <c r="U85" s="62">
        <v>0.1</v>
      </c>
      <c r="V85" s="70">
        <v>396</v>
      </c>
      <c r="W85" s="62">
        <v>0.2</v>
      </c>
      <c r="X85" s="70">
        <v>107</v>
      </c>
      <c r="Y85" s="67">
        <v>0.1</v>
      </c>
      <c r="Z85" s="138">
        <v>146</v>
      </c>
      <c r="AA85" s="144">
        <v>0.1</v>
      </c>
      <c r="AC85" s="148">
        <f t="shared" si="0"/>
        <v>-250</v>
      </c>
    </row>
    <row r="86" spans="14:29" x14ac:dyDescent="0.15">
      <c r="N86" s="14" t="s">
        <v>111</v>
      </c>
      <c r="O86" s="15"/>
      <c r="P86" s="70">
        <v>811</v>
      </c>
      <c r="Q86" s="62">
        <v>0.4</v>
      </c>
      <c r="R86" s="70">
        <v>3359</v>
      </c>
      <c r="S86" s="62">
        <v>1.7</v>
      </c>
      <c r="T86" s="70">
        <v>1466</v>
      </c>
      <c r="U86" s="62">
        <v>0.8</v>
      </c>
      <c r="V86" s="70">
        <v>733</v>
      </c>
      <c r="W86" s="62">
        <v>0.4</v>
      </c>
      <c r="X86" s="70">
        <v>497</v>
      </c>
      <c r="Y86" s="67">
        <v>0.3</v>
      </c>
      <c r="Z86" s="138">
        <v>1437</v>
      </c>
      <c r="AA86" s="144">
        <v>0.7</v>
      </c>
      <c r="AC86" s="148">
        <f t="shared" si="0"/>
        <v>704</v>
      </c>
    </row>
    <row r="87" spans="14:29" x14ac:dyDescent="0.15">
      <c r="N87" s="16" t="s">
        <v>25</v>
      </c>
      <c r="O87" s="17"/>
      <c r="P87" s="71">
        <v>3510</v>
      </c>
      <c r="Q87" s="63">
        <v>1.9</v>
      </c>
      <c r="R87" s="71">
        <v>3577</v>
      </c>
      <c r="S87" s="63">
        <v>1.9</v>
      </c>
      <c r="T87" s="71">
        <v>4765</v>
      </c>
      <c r="U87" s="63">
        <v>2.5</v>
      </c>
      <c r="V87" s="71">
        <v>2115</v>
      </c>
      <c r="W87" s="63">
        <v>1.1000000000000001</v>
      </c>
      <c r="X87" s="71">
        <v>4874</v>
      </c>
      <c r="Y87" s="64">
        <v>2.5</v>
      </c>
      <c r="Z87" s="140">
        <v>1988</v>
      </c>
      <c r="AA87" s="141">
        <v>1</v>
      </c>
      <c r="AC87" s="149">
        <f t="shared" si="0"/>
        <v>-127</v>
      </c>
    </row>
    <row r="88" spans="14:29" x14ac:dyDescent="0.15">
      <c r="N88" s="16" t="s">
        <v>26</v>
      </c>
      <c r="O88" s="17"/>
      <c r="P88" s="71">
        <v>1997</v>
      </c>
      <c r="Q88" s="63">
        <v>1.1000000000000001</v>
      </c>
      <c r="R88" s="71">
        <v>1900</v>
      </c>
      <c r="S88" s="63">
        <v>1</v>
      </c>
      <c r="T88" s="71">
        <v>2091</v>
      </c>
      <c r="U88" s="63">
        <v>1.1000000000000001</v>
      </c>
      <c r="V88" s="71">
        <v>2062</v>
      </c>
      <c r="W88" s="63">
        <v>1.1000000000000001</v>
      </c>
      <c r="X88" s="71">
        <v>1596</v>
      </c>
      <c r="Y88" s="64">
        <v>0.8</v>
      </c>
      <c r="Z88" s="140">
        <v>1682</v>
      </c>
      <c r="AA88" s="141">
        <v>0.9</v>
      </c>
      <c r="AC88" s="149">
        <f t="shared" si="0"/>
        <v>-380</v>
      </c>
    </row>
    <row r="89" spans="14:29" ht="14.25" thickBot="1" x14ac:dyDescent="0.2">
      <c r="N89" s="16" t="s">
        <v>7</v>
      </c>
      <c r="O89" s="17"/>
      <c r="P89" s="71">
        <v>12448</v>
      </c>
      <c r="Q89" s="63">
        <v>6.6</v>
      </c>
      <c r="R89" s="71">
        <v>13938</v>
      </c>
      <c r="S89" s="63">
        <v>7.2</v>
      </c>
      <c r="T89" s="71">
        <v>12463</v>
      </c>
      <c r="U89" s="63">
        <v>6.4</v>
      </c>
      <c r="V89" s="71">
        <v>11087</v>
      </c>
      <c r="W89" s="63">
        <v>5.7</v>
      </c>
      <c r="X89" s="71">
        <v>11912</v>
      </c>
      <c r="Y89" s="64">
        <v>6.1</v>
      </c>
      <c r="Z89" s="140">
        <v>10303</v>
      </c>
      <c r="AA89" s="141">
        <v>5.3</v>
      </c>
      <c r="AC89" s="149">
        <f t="shared" si="0"/>
        <v>-784</v>
      </c>
    </row>
    <row r="90" spans="14:29" ht="14.25" thickTop="1" x14ac:dyDescent="0.15">
      <c r="N90" s="176" t="s">
        <v>47</v>
      </c>
      <c r="O90" s="177"/>
      <c r="P90" s="73">
        <v>187455</v>
      </c>
      <c r="Q90" s="68">
        <v>100.00000000000001</v>
      </c>
      <c r="R90" s="73">
        <v>192735</v>
      </c>
      <c r="S90" s="68">
        <v>100</v>
      </c>
      <c r="T90" s="73">
        <v>194480</v>
      </c>
      <c r="U90" s="68">
        <v>100</v>
      </c>
      <c r="V90" s="73">
        <v>196179</v>
      </c>
      <c r="W90" s="68">
        <v>99.999999999999986</v>
      </c>
      <c r="X90" s="73">
        <v>196034</v>
      </c>
      <c r="Y90" s="68">
        <v>100.00000000000001</v>
      </c>
      <c r="Z90" s="145">
        <v>194784</v>
      </c>
      <c r="AA90" s="146">
        <v>100</v>
      </c>
      <c r="AC90" s="151">
        <f>Z90-V90</f>
        <v>-1395</v>
      </c>
    </row>
  </sheetData>
  <mergeCells count="16">
    <mergeCell ref="AC64:AC65"/>
    <mergeCell ref="N90:O90"/>
    <mergeCell ref="N70:O70"/>
    <mergeCell ref="N74:O74"/>
    <mergeCell ref="N76:O76"/>
    <mergeCell ref="N77:O77"/>
    <mergeCell ref="N78:O78"/>
    <mergeCell ref="B5:G9"/>
    <mergeCell ref="T63:U63"/>
    <mergeCell ref="Z63:AA63"/>
    <mergeCell ref="P64:P65"/>
    <mergeCell ref="R64:R65"/>
    <mergeCell ref="T64:T65"/>
    <mergeCell ref="V64:V65"/>
    <mergeCell ref="Z64:Z65"/>
    <mergeCell ref="X64:X65"/>
  </mergeCells>
  <phoneticPr fontId="3"/>
  <pageMargins left="0.70866141732283472" right="0.70866141732283472" top="0.55118110236220474" bottom="0.74803149606299213" header="0.31496062992125984" footer="0.31496062992125984"/>
  <pageSetup paperSize="9" firstPageNumber="4" orientation="portrait" useFirstPageNumber="1" r:id="rId1"/>
  <headerFooter>
    <oddFooter>&amp;C&amp;P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5"/>
  <sheetViews>
    <sheetView tabSelected="1" topLeftCell="B1" zoomScaleNormal="100" zoomScaleSheetLayoutView="100" workbookViewId="0">
      <selection activeCell="B1" sqref="B1"/>
    </sheetView>
  </sheetViews>
  <sheetFormatPr defaultRowHeight="18.75" x14ac:dyDescent="0.4"/>
  <cols>
    <col min="1" max="1" width="3.875" style="159" customWidth="1"/>
    <col min="2" max="2" width="22.75" style="159" customWidth="1"/>
    <col min="3" max="5" width="11.125" style="159" customWidth="1"/>
    <col min="6" max="8" width="7" style="159" customWidth="1"/>
    <col min="9" max="9" width="8.625" style="159" customWidth="1"/>
    <col min="10" max="29" width="7" style="159" customWidth="1"/>
    <col min="30" max="16384" width="9" style="159"/>
  </cols>
  <sheetData>
    <row r="1" spans="2:29" x14ac:dyDescent="0.4">
      <c r="B1" s="159" t="s">
        <v>128</v>
      </c>
    </row>
    <row r="3" spans="2:29" x14ac:dyDescent="0.4">
      <c r="B3" s="159" t="s">
        <v>129</v>
      </c>
      <c r="C3" s="160" t="s">
        <v>130</v>
      </c>
      <c r="D3" s="160" t="s">
        <v>131</v>
      </c>
      <c r="E3" s="160" t="s">
        <v>132</v>
      </c>
      <c r="F3" s="161"/>
    </row>
    <row r="4" spans="2:29" x14ac:dyDescent="0.4">
      <c r="B4" s="159" t="s">
        <v>133</v>
      </c>
      <c r="C4" s="167">
        <v>899.6</v>
      </c>
      <c r="D4" s="167">
        <v>906</v>
      </c>
      <c r="E4" s="167">
        <v>916.3</v>
      </c>
      <c r="F4" s="161"/>
      <c r="G4" s="162"/>
      <c r="H4" s="162"/>
      <c r="I4" s="162"/>
    </row>
    <row r="5" spans="2:29" x14ac:dyDescent="0.4">
      <c r="B5" s="198" t="s">
        <v>134</v>
      </c>
      <c r="C5" s="167">
        <v>361.1</v>
      </c>
      <c r="D5" s="167">
        <v>365.7</v>
      </c>
      <c r="E5" s="167">
        <v>367.4</v>
      </c>
      <c r="G5" s="162"/>
      <c r="H5" s="162"/>
      <c r="I5" s="162"/>
    </row>
    <row r="6" spans="2:29" x14ac:dyDescent="0.4">
      <c r="B6" s="198" t="s">
        <v>135</v>
      </c>
      <c r="C6" s="168">
        <v>355.7</v>
      </c>
      <c r="D6" s="168">
        <v>357.3</v>
      </c>
      <c r="E6" s="168">
        <v>361.5</v>
      </c>
      <c r="G6" s="162"/>
      <c r="H6" s="162"/>
      <c r="I6" s="162"/>
    </row>
    <row r="7" spans="2:29" x14ac:dyDescent="0.4">
      <c r="B7" s="198" t="s">
        <v>136</v>
      </c>
      <c r="C7" s="168">
        <v>69.400000000000006</v>
      </c>
      <c r="D7" s="168">
        <v>69.5</v>
      </c>
      <c r="E7" s="168">
        <v>70.400000000000006</v>
      </c>
      <c r="G7" s="162"/>
      <c r="H7" s="162"/>
      <c r="I7" s="162"/>
    </row>
    <row r="8" spans="2:29" x14ac:dyDescent="0.4">
      <c r="B8" s="198" t="s">
        <v>137</v>
      </c>
      <c r="C8" s="167">
        <v>54</v>
      </c>
      <c r="D8" s="167">
        <v>53.8</v>
      </c>
      <c r="E8" s="167">
        <v>56.2</v>
      </c>
      <c r="G8" s="162"/>
      <c r="H8" s="162"/>
      <c r="I8" s="162"/>
      <c r="J8" s="160"/>
      <c r="K8" s="160"/>
      <c r="L8" s="160"/>
      <c r="M8" s="160"/>
      <c r="N8" s="160"/>
      <c r="O8" s="160"/>
      <c r="P8" s="160"/>
      <c r="Q8" s="160"/>
      <c r="R8" s="160"/>
      <c r="S8" s="160"/>
      <c r="T8" s="160"/>
      <c r="U8" s="160"/>
      <c r="V8" s="160"/>
      <c r="W8" s="160"/>
      <c r="X8" s="160"/>
      <c r="Y8" s="160"/>
      <c r="Z8" s="160"/>
      <c r="AA8" s="160"/>
      <c r="AB8" s="160"/>
      <c r="AC8" s="160"/>
    </row>
    <row r="9" spans="2:29" x14ac:dyDescent="0.4">
      <c r="J9" s="163"/>
      <c r="K9" s="163"/>
      <c r="L9" s="163"/>
      <c r="M9" s="163"/>
      <c r="N9" s="163"/>
      <c r="O9" s="163"/>
      <c r="P9" s="163"/>
      <c r="Q9" s="163"/>
      <c r="R9" s="163"/>
      <c r="S9" s="163"/>
      <c r="T9" s="163"/>
      <c r="U9" s="163"/>
      <c r="V9" s="163"/>
      <c r="W9" s="163"/>
      <c r="X9" s="163"/>
      <c r="Y9" s="163"/>
      <c r="Z9" s="163"/>
      <c r="AA9" s="163"/>
      <c r="AB9" s="163"/>
      <c r="AC9" s="163"/>
    </row>
    <row r="10" spans="2:29" x14ac:dyDescent="0.4">
      <c r="E10" s="166" t="s">
        <v>127</v>
      </c>
      <c r="J10" s="163"/>
      <c r="K10" s="163"/>
      <c r="L10" s="163"/>
      <c r="M10" s="163"/>
      <c r="N10" s="163"/>
      <c r="O10" s="163"/>
      <c r="P10" s="163"/>
      <c r="Q10" s="163"/>
      <c r="R10" s="163"/>
      <c r="S10" s="163"/>
      <c r="T10" s="163"/>
      <c r="U10" s="163"/>
      <c r="V10" s="163"/>
      <c r="W10" s="163"/>
      <c r="X10" s="163"/>
      <c r="Y10" s="163"/>
      <c r="Z10" s="163"/>
      <c r="AA10" s="163"/>
      <c r="AB10" s="163"/>
      <c r="AC10" s="163"/>
    </row>
    <row r="11" spans="2:29" x14ac:dyDescent="0.4">
      <c r="J11" s="164"/>
      <c r="K11" s="164"/>
      <c r="L11" s="164"/>
      <c r="M11" s="164"/>
      <c r="N11" s="164"/>
      <c r="O11" s="164"/>
      <c r="P11" s="164"/>
      <c r="Q11" s="164"/>
      <c r="R11" s="164"/>
      <c r="S11" s="164"/>
      <c r="T11" s="164"/>
      <c r="U11" s="164"/>
      <c r="V11" s="164"/>
      <c r="W11" s="164"/>
      <c r="X11" s="164"/>
      <c r="Y11" s="164"/>
      <c r="Z11" s="164"/>
      <c r="AA11" s="164"/>
      <c r="AB11" s="164"/>
      <c r="AC11" s="164"/>
    </row>
    <row r="13" spans="2:29" x14ac:dyDescent="0.4">
      <c r="J13" s="163"/>
      <c r="K13" s="163"/>
      <c r="L13" s="163"/>
      <c r="M13" s="163"/>
      <c r="N13" s="163"/>
      <c r="O13" s="163"/>
      <c r="P13" s="163"/>
      <c r="Q13" s="163"/>
      <c r="R13" s="163"/>
      <c r="S13" s="163"/>
      <c r="T13" s="163"/>
      <c r="U13" s="163"/>
      <c r="V13" s="163"/>
      <c r="W13" s="163"/>
      <c r="X13" s="163"/>
      <c r="Y13" s="163"/>
      <c r="Z13" s="163"/>
      <c r="AA13" s="163"/>
      <c r="AB13" s="163"/>
      <c r="AC13" s="163"/>
    </row>
    <row r="14" spans="2:29" x14ac:dyDescent="0.4">
      <c r="C14" s="162"/>
      <c r="D14" s="162"/>
      <c r="E14" s="162"/>
    </row>
    <row r="21" spans="3:4" x14ac:dyDescent="0.4">
      <c r="C21" s="165"/>
      <c r="D21" s="165"/>
    </row>
    <row r="22" spans="3:4" x14ac:dyDescent="0.4">
      <c r="C22" s="165"/>
      <c r="D22" s="165"/>
    </row>
    <row r="23" spans="3:4" x14ac:dyDescent="0.4">
      <c r="C23" s="165"/>
      <c r="D23" s="165"/>
    </row>
    <row r="24" spans="3:4" x14ac:dyDescent="0.4">
      <c r="C24" s="165"/>
      <c r="D24" s="165"/>
    </row>
    <row r="25" spans="3:4" x14ac:dyDescent="0.4">
      <c r="C25" s="165"/>
      <c r="D25" s="165"/>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W156"/>
  <sheetViews>
    <sheetView showGridLines="0" view="pageBreakPreview" zoomScale="115" zoomScaleNormal="115" zoomScaleSheetLayoutView="115" workbookViewId="0">
      <selection activeCell="G11" sqref="G11"/>
    </sheetView>
  </sheetViews>
  <sheetFormatPr defaultRowHeight="13.5" outlineLevelCol="1" x14ac:dyDescent="0.15"/>
  <cols>
    <col min="1" max="1" width="1.375" customWidth="1"/>
    <col min="2" max="5" width="14.625" customWidth="1"/>
    <col min="6" max="6" width="28.375" customWidth="1"/>
    <col min="7" max="7" width="15.625" customWidth="1"/>
    <col min="9" max="9" width="14" customWidth="1"/>
    <col min="10" max="10" width="9" hidden="1" customWidth="1" outlineLevel="1"/>
    <col min="11" max="11" width="0" hidden="1" customWidth="1" outlineLevel="1" collapsed="1"/>
    <col min="12" max="12" width="9" collapsed="1"/>
    <col min="18" max="18" width="30.75" bestFit="1" customWidth="1"/>
    <col min="19" max="19" width="11.5" hidden="1" customWidth="1" outlineLevel="1"/>
    <col min="20" max="20" width="11.5" hidden="1" customWidth="1" outlineLevel="1" collapsed="1"/>
    <col min="21" max="21" width="11.5" customWidth="1" collapsed="1"/>
    <col min="22" max="23" width="11.5" customWidth="1"/>
  </cols>
  <sheetData>
    <row r="1" spans="2:14" s="27" customFormat="1" ht="7.5" customHeight="1" x14ac:dyDescent="0.15">
      <c r="I1"/>
      <c r="J1"/>
      <c r="K1"/>
      <c r="L1"/>
      <c r="M1"/>
      <c r="N1"/>
    </row>
    <row r="2" spans="2:14" s="27" customFormat="1" ht="33.75" customHeight="1" x14ac:dyDescent="0.2">
      <c r="B2" s="90" t="s">
        <v>68</v>
      </c>
      <c r="C2" s="28"/>
      <c r="D2" s="28"/>
      <c r="I2" s="75"/>
      <c r="J2"/>
      <c r="K2"/>
      <c r="L2"/>
      <c r="M2"/>
      <c r="N2"/>
    </row>
    <row r="3" spans="2:14" ht="14.25" x14ac:dyDescent="0.15">
      <c r="J3" s="75"/>
      <c r="K3" s="75"/>
      <c r="L3" s="188"/>
      <c r="M3" s="188"/>
      <c r="N3" s="188"/>
    </row>
    <row r="4" spans="2:14" s="27" customFormat="1" ht="17.25" customHeight="1" x14ac:dyDescent="0.15">
      <c r="B4" s="169" t="s">
        <v>125</v>
      </c>
      <c r="C4" s="169"/>
      <c r="D4" s="169"/>
      <c r="E4" s="169"/>
      <c r="F4" s="169"/>
      <c r="G4" s="154" t="s">
        <v>81</v>
      </c>
      <c r="I4" s="134"/>
      <c r="J4" s="134"/>
      <c r="K4" s="134"/>
      <c r="L4" s="134"/>
      <c r="M4" s="134"/>
      <c r="N4" s="134"/>
    </row>
    <row r="5" spans="2:14" s="27" customFormat="1" ht="17.25" customHeight="1" x14ac:dyDescent="0.15">
      <c r="B5" s="169"/>
      <c r="C5" s="169"/>
      <c r="D5" s="169"/>
      <c r="E5" s="169"/>
      <c r="F5" s="169"/>
      <c r="G5" s="155" t="s">
        <v>79</v>
      </c>
      <c r="I5" s="134"/>
      <c r="J5" s="135"/>
      <c r="K5" s="135"/>
      <c r="L5" s="135"/>
      <c r="M5" s="135"/>
      <c r="N5" s="135"/>
    </row>
    <row r="6" spans="2:14" s="27" customFormat="1" ht="17.25" customHeight="1" x14ac:dyDescent="0.15">
      <c r="B6" s="169"/>
      <c r="C6" s="169"/>
      <c r="D6" s="169"/>
      <c r="E6" s="169"/>
      <c r="F6" s="169"/>
      <c r="G6" s="74"/>
      <c r="I6" s="134"/>
      <c r="J6" s="135"/>
      <c r="K6" s="135"/>
      <c r="L6" s="135"/>
      <c r="M6" s="135"/>
      <c r="N6" s="135"/>
    </row>
    <row r="7" spans="2:14" ht="17.25" customHeight="1" x14ac:dyDescent="0.15">
      <c r="B7" s="169"/>
      <c r="C7" s="169"/>
      <c r="D7" s="169"/>
      <c r="E7" s="169"/>
      <c r="F7" s="169"/>
      <c r="G7" s="74"/>
      <c r="I7" s="134"/>
      <c r="J7" s="135"/>
      <c r="K7" s="135"/>
      <c r="L7" s="135"/>
      <c r="M7" s="135"/>
      <c r="N7" s="135"/>
    </row>
    <row r="8" spans="2:14" ht="17.25" customHeight="1" x14ac:dyDescent="0.15">
      <c r="B8" s="169"/>
      <c r="C8" s="169"/>
      <c r="D8" s="169"/>
      <c r="E8" s="169"/>
      <c r="F8" s="169"/>
      <c r="G8" s="74"/>
    </row>
    <row r="9" spans="2:14" ht="13.5" customHeight="1" x14ac:dyDescent="0.15">
      <c r="B9" s="169"/>
      <c r="C9" s="169"/>
      <c r="D9" s="169"/>
      <c r="E9" s="169"/>
      <c r="F9" s="169"/>
      <c r="G9" s="74"/>
    </row>
    <row r="10" spans="2:14" ht="13.5" customHeight="1" x14ac:dyDescent="0.15">
      <c r="B10" s="169"/>
      <c r="C10" s="169"/>
      <c r="D10" s="169"/>
      <c r="E10" s="169"/>
      <c r="F10" s="169"/>
      <c r="G10" s="74"/>
    </row>
    <row r="11" spans="2:14" ht="13.5" customHeight="1" x14ac:dyDescent="0.15">
      <c r="B11" s="169"/>
      <c r="C11" s="169"/>
      <c r="D11" s="169"/>
      <c r="E11" s="169"/>
      <c r="F11" s="169"/>
      <c r="G11" s="74"/>
    </row>
    <row r="12" spans="2:14" ht="7.5" customHeight="1" x14ac:dyDescent="0.15">
      <c r="B12" s="169"/>
      <c r="C12" s="169"/>
      <c r="D12" s="169"/>
      <c r="E12" s="169"/>
      <c r="F12" s="169"/>
      <c r="G12" s="74"/>
    </row>
    <row r="13" spans="2:14" ht="13.5" customHeight="1" x14ac:dyDescent="0.15">
      <c r="B13" s="169"/>
      <c r="C13" s="169"/>
      <c r="D13" s="169"/>
      <c r="E13" s="169"/>
      <c r="F13" s="169"/>
      <c r="G13" s="74"/>
    </row>
    <row r="14" spans="2:14" ht="13.5" customHeight="1" x14ac:dyDescent="0.15">
      <c r="B14" s="169"/>
      <c r="C14" s="169"/>
      <c r="D14" s="169"/>
      <c r="E14" s="169"/>
      <c r="F14" s="169"/>
      <c r="G14" s="74"/>
    </row>
    <row r="15" spans="2:14" ht="13.5" customHeight="1" x14ac:dyDescent="0.15">
      <c r="B15" s="169"/>
      <c r="C15" s="169"/>
      <c r="D15" s="169"/>
      <c r="E15" s="169"/>
      <c r="F15" s="169"/>
      <c r="G15" s="74"/>
    </row>
    <row r="16" spans="2:14" ht="15.75" customHeight="1" x14ac:dyDescent="0.15">
      <c r="B16" s="169"/>
      <c r="C16" s="169"/>
      <c r="D16" s="169"/>
      <c r="E16" s="169"/>
      <c r="F16" s="169"/>
      <c r="G16" s="74"/>
    </row>
    <row r="17" spans="2:7" ht="13.5" customHeight="1" x14ac:dyDescent="0.15">
      <c r="B17" s="169"/>
      <c r="C17" s="169"/>
      <c r="D17" s="169"/>
      <c r="E17" s="169"/>
      <c r="F17" s="169"/>
      <c r="G17" s="74"/>
    </row>
    <row r="18" spans="2:7" ht="13.5" customHeight="1" x14ac:dyDescent="0.15">
      <c r="B18" s="169"/>
      <c r="C18" s="169"/>
      <c r="D18" s="169"/>
      <c r="E18" s="169"/>
      <c r="F18" s="169"/>
      <c r="G18" s="74"/>
    </row>
    <row r="19" spans="2:7" ht="13.5" customHeight="1" x14ac:dyDescent="0.15">
      <c r="B19" s="169"/>
      <c r="C19" s="169"/>
      <c r="D19" s="169"/>
      <c r="E19" s="169"/>
      <c r="F19" s="169"/>
      <c r="G19" s="74"/>
    </row>
    <row r="20" spans="2:7" ht="13.5" customHeight="1" x14ac:dyDescent="0.15">
      <c r="B20" s="169"/>
      <c r="C20" s="169"/>
      <c r="D20" s="169"/>
      <c r="E20" s="169"/>
      <c r="F20" s="169"/>
      <c r="G20" s="74"/>
    </row>
    <row r="21" spans="2:7" ht="13.5" customHeight="1" x14ac:dyDescent="0.15">
      <c r="B21" s="74"/>
      <c r="C21" s="74"/>
      <c r="D21" s="74"/>
      <c r="E21" s="74"/>
      <c r="F21" s="74"/>
      <c r="G21" s="74"/>
    </row>
    <row r="27" spans="2:7" ht="14.25" x14ac:dyDescent="0.15">
      <c r="B27" s="83"/>
      <c r="C27" s="83"/>
      <c r="D27" s="83"/>
      <c r="E27" s="83"/>
      <c r="F27" s="83"/>
    </row>
    <row r="28" spans="2:7" ht="14.25" x14ac:dyDescent="0.15">
      <c r="B28" s="83"/>
      <c r="C28" s="83"/>
      <c r="D28" s="83"/>
      <c r="E28" s="83"/>
      <c r="F28" s="83"/>
    </row>
    <row r="30" spans="2:7" ht="14.25" x14ac:dyDescent="0.15">
      <c r="B30" s="49" t="s">
        <v>74</v>
      </c>
    </row>
    <row r="50" spans="2:7" ht="13.5" customHeight="1" x14ac:dyDescent="0.15"/>
    <row r="51" spans="2:7" ht="13.5" customHeight="1" x14ac:dyDescent="0.15"/>
    <row r="52" spans="2:7" ht="13.5" customHeight="1" x14ac:dyDescent="0.15">
      <c r="B52" s="169" t="s">
        <v>110</v>
      </c>
      <c r="C52" s="169"/>
      <c r="D52" s="169"/>
      <c r="E52" s="169"/>
      <c r="F52" s="169"/>
    </row>
    <row r="53" spans="2:7" ht="13.5" customHeight="1" x14ac:dyDescent="0.15">
      <c r="B53" s="169"/>
      <c r="C53" s="169"/>
      <c r="D53" s="169"/>
      <c r="E53" s="169"/>
      <c r="F53" s="169"/>
    </row>
    <row r="54" spans="2:7" ht="13.5" customHeight="1" x14ac:dyDescent="0.15">
      <c r="B54" s="169"/>
      <c r="C54" s="169"/>
      <c r="D54" s="169"/>
      <c r="E54" s="169"/>
      <c r="F54" s="169"/>
    </row>
    <row r="55" spans="2:7" ht="13.5" customHeight="1" x14ac:dyDescent="0.15">
      <c r="B55" s="169"/>
      <c r="C55" s="169"/>
      <c r="D55" s="169"/>
      <c r="E55" s="169"/>
      <c r="F55" s="169"/>
    </row>
    <row r="56" spans="2:7" ht="13.5" customHeight="1" x14ac:dyDescent="0.15">
      <c r="B56" s="169"/>
      <c r="C56" s="169"/>
      <c r="D56" s="169"/>
      <c r="E56" s="169"/>
      <c r="F56" s="169"/>
    </row>
    <row r="57" spans="2:7" ht="13.5" customHeight="1" x14ac:dyDescent="0.15">
      <c r="B57" s="169"/>
      <c r="C57" s="169"/>
      <c r="D57" s="169"/>
      <c r="E57" s="169"/>
      <c r="F57" s="169"/>
    </row>
    <row r="59" spans="2:7" ht="14.25" x14ac:dyDescent="0.15">
      <c r="B59" s="49" t="s">
        <v>75</v>
      </c>
      <c r="G59" t="s">
        <v>81</v>
      </c>
    </row>
    <row r="61" spans="2:7" x14ac:dyDescent="0.15">
      <c r="B61" s="169" t="s">
        <v>123</v>
      </c>
      <c r="C61" s="169"/>
      <c r="D61" s="169"/>
      <c r="E61" s="169"/>
      <c r="F61" s="169"/>
    </row>
    <row r="62" spans="2:7" ht="12.75" customHeight="1" x14ac:dyDescent="0.15">
      <c r="B62" s="169"/>
      <c r="C62" s="169"/>
      <c r="D62" s="169"/>
      <c r="E62" s="169"/>
      <c r="F62" s="169"/>
    </row>
    <row r="63" spans="2:7" x14ac:dyDescent="0.15">
      <c r="B63" s="169"/>
      <c r="C63" s="169"/>
      <c r="D63" s="169"/>
      <c r="E63" s="169"/>
      <c r="F63" s="169"/>
    </row>
    <row r="64" spans="2:7" x14ac:dyDescent="0.15">
      <c r="B64" s="169"/>
      <c r="C64" s="169"/>
      <c r="D64" s="169"/>
      <c r="E64" s="169"/>
      <c r="F64" s="169"/>
    </row>
    <row r="65" spans="2:6" x14ac:dyDescent="0.15">
      <c r="B65" s="169"/>
      <c r="C65" s="169"/>
      <c r="D65" s="169"/>
      <c r="E65" s="169"/>
      <c r="F65" s="169"/>
    </row>
    <row r="66" spans="2:6" x14ac:dyDescent="0.15">
      <c r="B66" s="169"/>
      <c r="C66" s="169"/>
      <c r="D66" s="169"/>
      <c r="E66" s="169"/>
      <c r="F66" s="169"/>
    </row>
    <row r="67" spans="2:6" x14ac:dyDescent="0.15">
      <c r="B67" s="169"/>
      <c r="C67" s="169"/>
      <c r="D67" s="169"/>
      <c r="E67" s="169"/>
      <c r="F67" s="169"/>
    </row>
    <row r="68" spans="2:6" x14ac:dyDescent="0.15">
      <c r="B68" s="169"/>
      <c r="C68" s="169"/>
      <c r="D68" s="169"/>
      <c r="E68" s="169"/>
      <c r="F68" s="169"/>
    </row>
    <row r="69" spans="2:6" x14ac:dyDescent="0.15">
      <c r="B69" s="169"/>
      <c r="C69" s="169"/>
      <c r="D69" s="169"/>
      <c r="E69" s="169"/>
      <c r="F69" s="169"/>
    </row>
    <row r="70" spans="2:6" x14ac:dyDescent="0.15">
      <c r="B70" s="169"/>
      <c r="C70" s="169"/>
      <c r="D70" s="169"/>
      <c r="E70" s="169"/>
      <c r="F70" s="169"/>
    </row>
    <row r="71" spans="2:6" x14ac:dyDescent="0.15">
      <c r="B71" s="169"/>
      <c r="C71" s="169"/>
      <c r="D71" s="169"/>
      <c r="E71" s="169"/>
      <c r="F71" s="169"/>
    </row>
    <row r="72" spans="2:6" x14ac:dyDescent="0.15">
      <c r="B72" s="169"/>
      <c r="C72" s="169"/>
      <c r="D72" s="169"/>
      <c r="E72" s="169"/>
      <c r="F72" s="169"/>
    </row>
    <row r="73" spans="2:6" x14ac:dyDescent="0.15">
      <c r="B73" s="169"/>
      <c r="C73" s="169"/>
      <c r="D73" s="169"/>
      <c r="E73" s="169"/>
      <c r="F73" s="169"/>
    </row>
    <row r="74" spans="2:6" x14ac:dyDescent="0.15">
      <c r="B74" s="187"/>
      <c r="C74" s="187"/>
      <c r="D74" s="187"/>
      <c r="E74" s="187"/>
      <c r="F74" s="187"/>
    </row>
    <row r="75" spans="2:6" x14ac:dyDescent="0.15">
      <c r="B75" s="187"/>
      <c r="C75" s="187"/>
      <c r="D75" s="187"/>
      <c r="E75" s="187"/>
      <c r="F75" s="187"/>
    </row>
    <row r="76" spans="2:6" x14ac:dyDescent="0.15">
      <c r="B76" s="187"/>
      <c r="C76" s="187"/>
      <c r="D76" s="187"/>
      <c r="E76" s="187"/>
      <c r="F76" s="187"/>
    </row>
    <row r="77" spans="2:6" x14ac:dyDescent="0.15">
      <c r="B77" s="187"/>
      <c r="C77" s="187"/>
      <c r="D77" s="187"/>
      <c r="E77" s="187"/>
      <c r="F77" s="187"/>
    </row>
    <row r="78" spans="2:6" ht="14.25" x14ac:dyDescent="0.15">
      <c r="B78" s="49"/>
    </row>
    <row r="86" ht="14.2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103" spans="2:2" ht="14.25" x14ac:dyDescent="0.15">
      <c r="B103" s="49"/>
    </row>
    <row r="120" spans="9:14" ht="14.25" x14ac:dyDescent="0.15">
      <c r="I120" s="75" t="s">
        <v>65</v>
      </c>
    </row>
    <row r="121" spans="9:14" ht="14.25" x14ac:dyDescent="0.15">
      <c r="J121" s="75"/>
      <c r="K121" s="75"/>
      <c r="L121" s="186" t="s">
        <v>78</v>
      </c>
      <c r="M121" s="186"/>
      <c r="N121" s="186"/>
    </row>
    <row r="122" spans="9:14" ht="14.25" x14ac:dyDescent="0.15">
      <c r="I122" s="76" t="s">
        <v>66</v>
      </c>
      <c r="J122" s="76" t="s">
        <v>36</v>
      </c>
      <c r="K122" s="76" t="s">
        <v>37</v>
      </c>
      <c r="L122" s="76" t="s">
        <v>38</v>
      </c>
      <c r="M122" s="76" t="s">
        <v>39</v>
      </c>
      <c r="N122" s="76" t="s">
        <v>113</v>
      </c>
    </row>
    <row r="123" spans="9:14" ht="14.25" x14ac:dyDescent="0.15">
      <c r="I123" s="76" t="s">
        <v>52</v>
      </c>
      <c r="J123" s="77">
        <v>50</v>
      </c>
      <c r="K123" s="77">
        <v>43</v>
      </c>
      <c r="L123" s="77">
        <v>43</v>
      </c>
      <c r="M123" s="77">
        <v>35</v>
      </c>
      <c r="N123" s="77">
        <v>40</v>
      </c>
    </row>
    <row r="124" spans="9:14" ht="15" thickBot="1" x14ac:dyDescent="0.2">
      <c r="I124" s="78" t="s">
        <v>53</v>
      </c>
      <c r="J124" s="79">
        <v>5</v>
      </c>
      <c r="K124" s="79">
        <v>4</v>
      </c>
      <c r="L124" s="79">
        <v>3</v>
      </c>
      <c r="M124" s="79">
        <v>3</v>
      </c>
      <c r="N124" s="79">
        <v>3</v>
      </c>
    </row>
    <row r="125" spans="9:14" ht="15" thickTop="1" x14ac:dyDescent="0.15">
      <c r="I125" s="80" t="s">
        <v>8</v>
      </c>
      <c r="J125" s="81">
        <f>J123+J124</f>
        <v>55</v>
      </c>
      <c r="K125" s="81">
        <f>K123+K124</f>
        <v>47</v>
      </c>
      <c r="L125" s="81">
        <f>L123+L124</f>
        <v>46</v>
      </c>
      <c r="M125" s="81">
        <v>38</v>
      </c>
      <c r="N125" s="81">
        <f>N123+N124</f>
        <v>43</v>
      </c>
    </row>
    <row r="133" spans="18:23" x14ac:dyDescent="0.15">
      <c r="W133" s="47" t="s">
        <v>44</v>
      </c>
    </row>
    <row r="134" spans="18:23" ht="14.25" x14ac:dyDescent="0.15">
      <c r="R134" s="51" t="s">
        <v>35</v>
      </c>
      <c r="S134" s="52" t="s">
        <v>36</v>
      </c>
      <c r="T134" s="52" t="s">
        <v>37</v>
      </c>
      <c r="U134" s="52" t="s">
        <v>38</v>
      </c>
      <c r="V134" s="52" t="s">
        <v>39</v>
      </c>
      <c r="W134" s="52" t="s">
        <v>113</v>
      </c>
    </row>
    <row r="135" spans="18:23" ht="14.25" x14ac:dyDescent="0.15">
      <c r="R135" s="51" t="s">
        <v>60</v>
      </c>
      <c r="S135" s="53">
        <v>74982436</v>
      </c>
      <c r="T135" s="53">
        <v>75719290</v>
      </c>
      <c r="U135" s="53">
        <v>79952855</v>
      </c>
      <c r="V135" s="53">
        <v>81108001</v>
      </c>
      <c r="W135" s="53">
        <v>79324858</v>
      </c>
    </row>
    <row r="136" spans="18:23" ht="14.25" x14ac:dyDescent="0.15">
      <c r="R136" s="51" t="s">
        <v>61</v>
      </c>
      <c r="S136" s="29">
        <v>70018117</v>
      </c>
      <c r="T136" s="29">
        <v>71408306</v>
      </c>
      <c r="U136" s="29">
        <v>75651811</v>
      </c>
      <c r="V136" s="29">
        <v>77577453</v>
      </c>
      <c r="W136" s="29">
        <v>75301469</v>
      </c>
    </row>
    <row r="137" spans="18:23" ht="14.25" x14ac:dyDescent="0.15">
      <c r="R137" s="51" t="s">
        <v>62</v>
      </c>
      <c r="S137" s="29">
        <f>S135-S136</f>
        <v>4964319</v>
      </c>
      <c r="T137" s="29">
        <f>T135-T136</f>
        <v>4310984</v>
      </c>
      <c r="U137" s="29">
        <f>U135-U136</f>
        <v>4301044</v>
      </c>
      <c r="V137" s="29">
        <v>3530548</v>
      </c>
      <c r="W137" s="29">
        <f>W135-W136</f>
        <v>4023389</v>
      </c>
    </row>
    <row r="138" spans="18:23" ht="14.25" x14ac:dyDescent="0.15">
      <c r="R138" s="51" t="s">
        <v>63</v>
      </c>
      <c r="S138" s="53">
        <v>7934921</v>
      </c>
      <c r="T138" s="53">
        <v>7213332</v>
      </c>
      <c r="U138" s="53">
        <v>6589712</v>
      </c>
      <c r="V138" s="53">
        <v>5158451</v>
      </c>
      <c r="W138" s="53">
        <v>6909307</v>
      </c>
    </row>
    <row r="139" spans="18:23" ht="14.25" x14ac:dyDescent="0.15">
      <c r="R139" s="51" t="s">
        <v>42</v>
      </c>
      <c r="S139" s="29">
        <v>5400000</v>
      </c>
      <c r="T139" s="29">
        <v>4800000</v>
      </c>
      <c r="U139" s="29">
        <v>5100000</v>
      </c>
      <c r="V139" s="29">
        <v>5100000</v>
      </c>
      <c r="W139" s="29">
        <v>4900000</v>
      </c>
    </row>
    <row r="140" spans="18:23" ht="14.25" x14ac:dyDescent="0.15">
      <c r="R140" s="54" t="s">
        <v>45</v>
      </c>
      <c r="S140" s="55">
        <v>61.5</v>
      </c>
      <c r="T140" s="55">
        <v>62.6</v>
      </c>
      <c r="U140" s="55">
        <v>60.5</v>
      </c>
      <c r="V140" s="55">
        <v>59.4</v>
      </c>
      <c r="W140" s="153">
        <v>63.2</v>
      </c>
    </row>
    <row r="141" spans="18:23" ht="14.25" x14ac:dyDescent="0.15">
      <c r="R141" s="51" t="s">
        <v>43</v>
      </c>
      <c r="S141" s="29">
        <f>S138-S139</f>
        <v>2534921</v>
      </c>
      <c r="T141" s="29">
        <f>T138-T139</f>
        <v>2413332</v>
      </c>
      <c r="U141" s="29">
        <f>U138-U139</f>
        <v>1489712</v>
      </c>
      <c r="V141" s="29">
        <v>58451</v>
      </c>
      <c r="W141" s="29">
        <f>W138-W139</f>
        <v>2009307</v>
      </c>
    </row>
    <row r="142" spans="18:23" ht="14.25" x14ac:dyDescent="0.15">
      <c r="R142" s="51" t="s">
        <v>46</v>
      </c>
      <c r="S142" s="55">
        <f>S139/S138*100</f>
        <v>68.053607591052256</v>
      </c>
      <c r="T142" s="55">
        <f>T139/T138*100</f>
        <v>66.543450377717264</v>
      </c>
      <c r="U142" s="55">
        <f>U139/U138*100</f>
        <v>77.393367115285159</v>
      </c>
      <c r="V142" s="55">
        <v>98.86688852913403</v>
      </c>
      <c r="W142" s="55">
        <f>W139/W138*100</f>
        <v>70.918834551714085</v>
      </c>
    </row>
    <row r="147" spans="18:23" x14ac:dyDescent="0.15">
      <c r="R147" t="s">
        <v>64</v>
      </c>
      <c r="W147" s="47" t="s">
        <v>58</v>
      </c>
    </row>
    <row r="148" spans="18:23" ht="14.25" x14ac:dyDescent="0.15">
      <c r="R148" s="51" t="s">
        <v>35</v>
      </c>
      <c r="S148" s="52" t="s">
        <v>36</v>
      </c>
      <c r="T148" s="52" t="s">
        <v>37</v>
      </c>
      <c r="U148" s="52" t="s">
        <v>38</v>
      </c>
      <c r="V148" s="52" t="s">
        <v>39</v>
      </c>
      <c r="W148" s="52" t="s">
        <v>113</v>
      </c>
    </row>
    <row r="149" spans="18:23" ht="14.25" x14ac:dyDescent="0.15">
      <c r="R149" s="56" t="s">
        <v>60</v>
      </c>
      <c r="S149" s="29">
        <f>+S135/100000</f>
        <v>749.82435999999996</v>
      </c>
      <c r="T149" s="29">
        <f>+T135/100000</f>
        <v>757.19290000000001</v>
      </c>
      <c r="U149" s="29">
        <f>+U135/100000</f>
        <v>799.52855</v>
      </c>
      <c r="V149" s="29">
        <v>811.08001000000002</v>
      </c>
      <c r="W149" s="29">
        <f>+W135/100000</f>
        <v>793.24857999999995</v>
      </c>
    </row>
    <row r="150" spans="18:23" ht="14.25" x14ac:dyDescent="0.15">
      <c r="R150" s="51" t="s">
        <v>62</v>
      </c>
      <c r="S150" s="29">
        <f>S149-S152</f>
        <v>49.643190000000004</v>
      </c>
      <c r="T150" s="29">
        <f>T149-T152</f>
        <v>43.109839999999963</v>
      </c>
      <c r="U150" s="29">
        <f>U149-U152</f>
        <v>43.010440000000017</v>
      </c>
      <c r="V150" s="29">
        <v>35.305479999999989</v>
      </c>
      <c r="W150" s="29">
        <f>W149-W152</f>
        <v>40.233889999999974</v>
      </c>
    </row>
    <row r="151" spans="18:23" ht="14.25" x14ac:dyDescent="0.15">
      <c r="R151" s="56" t="s">
        <v>84</v>
      </c>
      <c r="S151" s="29">
        <f>+S138/100000</f>
        <v>79.349209999999999</v>
      </c>
      <c r="T151" s="29">
        <f>+T138/100000</f>
        <v>72.133319999999998</v>
      </c>
      <c r="U151" s="29">
        <f>+U138/100000</f>
        <v>65.897120000000001</v>
      </c>
      <c r="V151" s="29">
        <v>51.584510000000002</v>
      </c>
      <c r="W151" s="29">
        <f>+W138/100000</f>
        <v>69.093069999999997</v>
      </c>
    </row>
    <row r="152" spans="18:23" ht="14.25" x14ac:dyDescent="0.15">
      <c r="R152" s="57" t="s">
        <v>61</v>
      </c>
      <c r="S152" s="29">
        <f>+S136/100000</f>
        <v>700.18116999999995</v>
      </c>
      <c r="T152" s="29">
        <f>+T136/100000</f>
        <v>714.08306000000005</v>
      </c>
      <c r="U152" s="29">
        <f>+U136/100000</f>
        <v>756.51810999999998</v>
      </c>
      <c r="V152" s="29">
        <v>775.77453000000003</v>
      </c>
      <c r="W152" s="29">
        <f>+W136/100000</f>
        <v>753.01468999999997</v>
      </c>
    </row>
    <row r="153" spans="18:23" ht="14.25" x14ac:dyDescent="0.15">
      <c r="R153" s="51" t="s">
        <v>51</v>
      </c>
      <c r="S153" s="29">
        <f>+S139/100000</f>
        <v>54</v>
      </c>
      <c r="T153" s="29">
        <f>+T139/100000</f>
        <v>48</v>
      </c>
      <c r="U153" s="29">
        <f>+U139/100000</f>
        <v>51</v>
      </c>
      <c r="V153" s="29">
        <v>51</v>
      </c>
      <c r="W153" s="29">
        <f>+W139/100000</f>
        <v>49</v>
      </c>
    </row>
    <row r="154" spans="18:23" ht="14.25" x14ac:dyDescent="0.15">
      <c r="R154" s="54" t="s">
        <v>45</v>
      </c>
      <c r="S154" s="55">
        <v>61.5</v>
      </c>
      <c r="T154" s="55">
        <v>62.6</v>
      </c>
      <c r="U154" s="55">
        <v>60.5</v>
      </c>
      <c r="V154" s="55">
        <v>59.4</v>
      </c>
      <c r="W154" s="153">
        <v>63.2</v>
      </c>
    </row>
    <row r="155" spans="18:23" ht="14.25" x14ac:dyDescent="0.15">
      <c r="R155" s="51" t="s">
        <v>43</v>
      </c>
      <c r="S155" s="29">
        <f>S151-S153</f>
        <v>25.349209999999999</v>
      </c>
      <c r="T155" s="29">
        <f>T151-T153</f>
        <v>24.133319999999998</v>
      </c>
      <c r="U155" s="29">
        <f>U151-U153</f>
        <v>14.897120000000001</v>
      </c>
      <c r="V155" s="29">
        <v>0.58451000000000164</v>
      </c>
      <c r="W155" s="29">
        <f>W151-W153</f>
        <v>20.093069999999997</v>
      </c>
    </row>
    <row r="156" spans="18:23" ht="14.25" x14ac:dyDescent="0.15">
      <c r="R156" s="51" t="s">
        <v>46</v>
      </c>
      <c r="S156" s="55">
        <f>S153/S151*100</f>
        <v>68.053607591052256</v>
      </c>
      <c r="T156" s="55">
        <f>T153/T151*100</f>
        <v>66.543450377717264</v>
      </c>
      <c r="U156" s="55">
        <f>U153/U151*100</f>
        <v>77.393367115285159</v>
      </c>
      <c r="V156" s="55">
        <v>98.86688852913403</v>
      </c>
      <c r="W156" s="55">
        <f>W153/W151*100</f>
        <v>70.918834551714099</v>
      </c>
    </row>
  </sheetData>
  <mergeCells count="5">
    <mergeCell ref="L121:N121"/>
    <mergeCell ref="B52:F57"/>
    <mergeCell ref="B61:F77"/>
    <mergeCell ref="L3:N3"/>
    <mergeCell ref="B4:F20"/>
  </mergeCells>
  <phoneticPr fontId="3"/>
  <conditionalFormatting sqref="S141:W141">
    <cfRule type="cellIs" dxfId="12" priority="2" stopIfTrue="1" operator="notEqual">
      <formula>#REF!+#REF!+#REF!+#REF!+#REF!</formula>
    </cfRule>
  </conditionalFormatting>
  <conditionalFormatting sqref="S156:W156 S142:W142">
    <cfRule type="cellIs" dxfId="11" priority="1" stopIfTrue="1" operator="notEqual">
      <formula>#REF!+#REF!+#REF!+#REF!+#REF!</formula>
    </cfRule>
  </conditionalFormatting>
  <conditionalFormatting sqref="S155:W155">
    <cfRule type="cellIs" dxfId="10" priority="3" stopIfTrue="1" operator="notEqual">
      <formula>#REF!+#REF!+#REF!+#REF!+#REF!</formula>
    </cfRule>
  </conditionalFormatting>
  <pageMargins left="0.70866141732283472" right="0.70866141732283472" top="0.74803149606299213" bottom="0.74803149606299213" header="0.31496062992125984" footer="0.31496062992125984"/>
  <pageSetup paperSize="9" firstPageNumber="6" orientation="portrait" useFirstPageNumber="1" r:id="rId1"/>
  <headerFooter>
    <oddFooter>&amp;C&amp;P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V62"/>
  <sheetViews>
    <sheetView view="pageBreakPreview" zoomScaleNormal="190" zoomScaleSheetLayoutView="100" zoomScalePageLayoutView="160" workbookViewId="0">
      <selection activeCell="G11" sqref="G11"/>
    </sheetView>
  </sheetViews>
  <sheetFormatPr defaultRowHeight="13.5" outlineLevelCol="2" x14ac:dyDescent="0.15"/>
  <cols>
    <col min="1" max="1" width="1.375" customWidth="1"/>
    <col min="2" max="7" width="14.625" customWidth="1"/>
    <col min="8" max="8" width="12.75" style="93" customWidth="1"/>
    <col min="12" max="12" width="9" style="99"/>
    <col min="13" max="14" width="9" style="99" customWidth="1" outlineLevel="1"/>
    <col min="15" max="18" width="9" style="99"/>
    <col min="19" max="19" width="16.625" style="99" customWidth="1"/>
    <col min="20" max="24" width="7.625" style="100" hidden="1" customWidth="1" outlineLevel="1"/>
    <col min="25" max="26" width="7.625" style="100" hidden="1" customWidth="1" outlineLevel="1" collapsed="1"/>
    <col min="27" max="27" width="7.625" style="98" hidden="1" customWidth="1" outlineLevel="1"/>
    <col min="28" max="28" width="7.625" style="98" customWidth="1" collapsed="1"/>
    <col min="29" max="38" width="7.625" style="98" customWidth="1"/>
    <col min="41" max="41" width="5.375" customWidth="1"/>
    <col min="42" max="42" width="16.875" customWidth="1"/>
    <col min="43" max="43" width="11.5" hidden="1" customWidth="1" outlineLevel="2"/>
    <col min="44" max="44" width="11.5" hidden="1" customWidth="1" outlineLevel="1"/>
    <col min="45" max="45" width="11.5" customWidth="1" collapsed="1"/>
    <col min="46" max="48" width="11.5" customWidth="1"/>
  </cols>
  <sheetData>
    <row r="1" spans="2:38" s="48" customFormat="1" ht="33.75" customHeight="1" x14ac:dyDescent="0.15">
      <c r="B1" s="90" t="s">
        <v>69</v>
      </c>
      <c r="H1" s="92"/>
      <c r="L1" s="99"/>
      <c r="M1" s="99"/>
      <c r="N1" s="99"/>
      <c r="O1" s="99"/>
      <c r="P1" s="99"/>
      <c r="Q1" s="99"/>
      <c r="R1" s="99"/>
      <c r="S1" s="96"/>
      <c r="T1" s="97"/>
      <c r="U1" s="97"/>
      <c r="V1" s="97"/>
      <c r="W1" s="97"/>
      <c r="X1" s="97"/>
      <c r="Y1" s="97"/>
      <c r="Z1" s="97"/>
      <c r="AA1" s="98"/>
      <c r="AB1" s="98"/>
      <c r="AC1" s="98"/>
      <c r="AD1" s="98"/>
      <c r="AE1" s="98"/>
      <c r="AF1" s="98"/>
      <c r="AG1" s="98"/>
      <c r="AH1" s="98"/>
      <c r="AI1" s="98"/>
      <c r="AJ1" s="98"/>
      <c r="AK1" s="98"/>
      <c r="AL1" s="98"/>
    </row>
    <row r="2" spans="2:38" ht="8.25" customHeight="1" x14ac:dyDescent="0.15"/>
    <row r="3" spans="2:38" s="27" customFormat="1" ht="67.5" customHeight="1" x14ac:dyDescent="0.15">
      <c r="B3" s="169" t="s">
        <v>122</v>
      </c>
      <c r="C3" s="169"/>
      <c r="D3" s="169"/>
      <c r="E3" s="169"/>
      <c r="F3" s="169"/>
      <c r="G3" s="169"/>
      <c r="H3" s="156" t="s">
        <v>81</v>
      </c>
      <c r="L3" s="99"/>
      <c r="M3" s="99"/>
      <c r="N3" s="99"/>
      <c r="O3" s="99"/>
      <c r="P3" s="99"/>
      <c r="Q3" s="99"/>
      <c r="R3" s="99"/>
      <c r="S3" s="101" t="s">
        <v>85</v>
      </c>
      <c r="T3" s="102"/>
      <c r="U3" s="102"/>
      <c r="V3" s="102"/>
      <c r="W3" s="102"/>
      <c r="X3" s="102"/>
      <c r="Y3" s="102"/>
      <c r="Z3" s="102"/>
      <c r="AA3" s="98"/>
      <c r="AB3" s="98"/>
      <c r="AC3" s="98"/>
      <c r="AD3" s="103"/>
      <c r="AE3" s="103"/>
      <c r="AF3" s="104"/>
      <c r="AG3" s="104"/>
      <c r="AH3" s="104"/>
      <c r="AI3" s="104"/>
      <c r="AJ3" s="104"/>
      <c r="AK3" s="104"/>
      <c r="AL3" s="104" t="s">
        <v>86</v>
      </c>
    </row>
    <row r="4" spans="2:38" s="27" customFormat="1" ht="67.5" customHeight="1" x14ac:dyDescent="0.15">
      <c r="B4" s="169"/>
      <c r="C4" s="169"/>
      <c r="D4" s="169"/>
      <c r="E4" s="169"/>
      <c r="F4" s="169"/>
      <c r="G4" s="169"/>
      <c r="H4" s="157" t="s">
        <v>83</v>
      </c>
      <c r="L4" s="105" t="s">
        <v>87</v>
      </c>
      <c r="M4" s="106" t="s">
        <v>31</v>
      </c>
      <c r="N4" s="106" t="s">
        <v>27</v>
      </c>
      <c r="O4" s="106" t="s">
        <v>28</v>
      </c>
      <c r="P4" s="106" t="s">
        <v>29</v>
      </c>
      <c r="Q4" s="106" t="s">
        <v>114</v>
      </c>
      <c r="R4" s="107"/>
      <c r="S4" s="105" t="s">
        <v>87</v>
      </c>
      <c r="T4" s="106">
        <v>11</v>
      </c>
      <c r="U4" s="106">
        <v>12</v>
      </c>
      <c r="V4" s="106">
        <v>13</v>
      </c>
      <c r="W4" s="106">
        <v>14</v>
      </c>
      <c r="X4" s="106" t="s">
        <v>88</v>
      </c>
      <c r="Y4" s="106" t="s">
        <v>89</v>
      </c>
      <c r="Z4" s="106" t="s">
        <v>90</v>
      </c>
      <c r="AA4" s="106" t="s">
        <v>91</v>
      </c>
      <c r="AB4" s="106" t="s">
        <v>92</v>
      </c>
      <c r="AC4" s="106" t="s">
        <v>93</v>
      </c>
      <c r="AD4" s="106" t="s">
        <v>94</v>
      </c>
      <c r="AE4" s="106" t="s">
        <v>95</v>
      </c>
      <c r="AF4" s="106" t="s">
        <v>96</v>
      </c>
      <c r="AG4" s="106" t="s">
        <v>30</v>
      </c>
      <c r="AH4" s="106" t="s">
        <v>31</v>
      </c>
      <c r="AI4" s="106" t="s">
        <v>27</v>
      </c>
      <c r="AJ4" s="106" t="s">
        <v>28</v>
      </c>
      <c r="AK4" s="106" t="s">
        <v>29</v>
      </c>
      <c r="AL4" s="106" t="s">
        <v>114</v>
      </c>
    </row>
    <row r="5" spans="2:38" s="27" customFormat="1" ht="45.75" customHeight="1" x14ac:dyDescent="0.15">
      <c r="B5" s="169"/>
      <c r="C5" s="169"/>
      <c r="D5" s="169"/>
      <c r="E5" s="169"/>
      <c r="F5" s="169"/>
      <c r="G5" s="169"/>
      <c r="H5" s="196" t="s">
        <v>121</v>
      </c>
      <c r="I5" s="197"/>
      <c r="L5" s="127"/>
      <c r="M5" s="111"/>
      <c r="N5" s="111"/>
      <c r="O5" s="111"/>
      <c r="P5" s="111"/>
      <c r="Q5" s="111"/>
      <c r="R5" s="99"/>
      <c r="S5" s="108" t="s">
        <v>97</v>
      </c>
      <c r="T5" s="109">
        <v>46</v>
      </c>
      <c r="U5" s="109">
        <v>157</v>
      </c>
      <c r="V5" s="109">
        <v>1078</v>
      </c>
      <c r="W5" s="109">
        <v>1062</v>
      </c>
      <c r="X5" s="110">
        <v>588</v>
      </c>
      <c r="Y5" s="110"/>
      <c r="Z5" s="110"/>
      <c r="AA5" s="111"/>
      <c r="AB5" s="111">
        <v>29</v>
      </c>
      <c r="AC5" s="111">
        <v>965</v>
      </c>
      <c r="AD5" s="111">
        <v>5704</v>
      </c>
      <c r="AE5" s="111">
        <v>3555</v>
      </c>
      <c r="AF5" s="111">
        <v>13</v>
      </c>
      <c r="AG5" s="111"/>
      <c r="AH5" s="111">
        <v>205</v>
      </c>
      <c r="AI5" s="111">
        <v>261</v>
      </c>
      <c r="AJ5" s="111">
        <v>274</v>
      </c>
      <c r="AK5" s="111">
        <v>314</v>
      </c>
      <c r="AL5" s="111"/>
    </row>
    <row r="6" spans="2:38" ht="8.25" customHeight="1" x14ac:dyDescent="0.15">
      <c r="L6" s="127" t="s">
        <v>98</v>
      </c>
      <c r="M6" s="111">
        <f t="shared" ref="M6:Q7" si="0">ROUND(AH6/100,0)</f>
        <v>3</v>
      </c>
      <c r="N6" s="111">
        <f t="shared" si="0"/>
        <v>9</v>
      </c>
      <c r="O6" s="111">
        <f t="shared" si="0"/>
        <v>2</v>
      </c>
      <c r="P6" s="111">
        <f t="shared" si="0"/>
        <v>3</v>
      </c>
      <c r="Q6" s="111">
        <f t="shared" si="0"/>
        <v>5</v>
      </c>
      <c r="S6" s="127" t="s">
        <v>98</v>
      </c>
      <c r="T6" s="109">
        <v>51</v>
      </c>
      <c r="U6" s="109">
        <v>47</v>
      </c>
      <c r="V6" s="109"/>
      <c r="W6" s="109">
        <v>74</v>
      </c>
      <c r="X6" s="110">
        <v>419</v>
      </c>
      <c r="Y6" s="110"/>
      <c r="Z6" s="110"/>
      <c r="AA6" s="111">
        <v>42</v>
      </c>
      <c r="AB6" s="111">
        <v>28</v>
      </c>
      <c r="AC6" s="111">
        <v>117</v>
      </c>
      <c r="AD6" s="111">
        <v>65</v>
      </c>
      <c r="AE6" s="111">
        <v>87</v>
      </c>
      <c r="AF6" s="111">
        <v>25</v>
      </c>
      <c r="AG6" s="111">
        <v>107</v>
      </c>
      <c r="AH6" s="111">
        <v>349</v>
      </c>
      <c r="AI6" s="111">
        <v>913</v>
      </c>
      <c r="AJ6" s="111">
        <v>156</v>
      </c>
      <c r="AK6" s="111">
        <v>318</v>
      </c>
      <c r="AL6" s="111">
        <v>547</v>
      </c>
    </row>
    <row r="7" spans="2:38" ht="14.25" x14ac:dyDescent="0.15">
      <c r="B7" s="84" t="s">
        <v>107</v>
      </c>
      <c r="L7" s="127" t="s">
        <v>99</v>
      </c>
      <c r="M7" s="111">
        <f t="shared" si="0"/>
        <v>2</v>
      </c>
      <c r="N7" s="111">
        <f t="shared" si="0"/>
        <v>5</v>
      </c>
      <c r="O7" s="111">
        <f t="shared" si="0"/>
        <v>1</v>
      </c>
      <c r="P7" s="111">
        <f t="shared" si="0"/>
        <v>4</v>
      </c>
      <c r="Q7" s="111">
        <f t="shared" si="0"/>
        <v>5</v>
      </c>
      <c r="S7" s="127" t="s">
        <v>99</v>
      </c>
      <c r="T7" s="109">
        <v>1136</v>
      </c>
      <c r="U7" s="109">
        <v>658</v>
      </c>
      <c r="V7" s="109">
        <v>1269</v>
      </c>
      <c r="W7" s="109">
        <v>229</v>
      </c>
      <c r="X7" s="110">
        <v>113</v>
      </c>
      <c r="Y7" s="110"/>
      <c r="Z7" s="110">
        <v>89</v>
      </c>
      <c r="AA7" s="111">
        <v>202</v>
      </c>
      <c r="AB7" s="111">
        <v>57</v>
      </c>
      <c r="AC7" s="111">
        <v>510</v>
      </c>
      <c r="AD7" s="111">
        <v>542</v>
      </c>
      <c r="AE7" s="111">
        <v>922</v>
      </c>
      <c r="AF7" s="111">
        <v>180</v>
      </c>
      <c r="AG7" s="111">
        <v>517</v>
      </c>
      <c r="AH7" s="111">
        <v>154</v>
      </c>
      <c r="AI7" s="111">
        <v>536</v>
      </c>
      <c r="AJ7" s="111">
        <v>123</v>
      </c>
      <c r="AK7" s="111">
        <v>414</v>
      </c>
      <c r="AL7" s="111">
        <v>524</v>
      </c>
    </row>
    <row r="8" spans="2:38" x14ac:dyDescent="0.15">
      <c r="L8" s="127" t="s">
        <v>101</v>
      </c>
      <c r="M8" s="111">
        <f>ROUND(AH9/100,0)</f>
        <v>31</v>
      </c>
      <c r="N8" s="111">
        <f>ROUND(AI9/100,0)</f>
        <v>22</v>
      </c>
      <c r="O8" s="111">
        <f>ROUND(AJ9/100,0)</f>
        <v>32</v>
      </c>
      <c r="P8" s="111">
        <f>ROUND(AK9/100,0)+1</f>
        <v>42</v>
      </c>
      <c r="Q8" s="111">
        <f>ROUND(AL9/100,0)</f>
        <v>26</v>
      </c>
      <c r="S8" s="108" t="s">
        <v>100</v>
      </c>
      <c r="T8" s="109"/>
      <c r="U8" s="109"/>
      <c r="V8" s="109"/>
      <c r="W8" s="109"/>
      <c r="X8" s="110"/>
      <c r="Y8" s="110"/>
      <c r="Z8" s="110"/>
      <c r="AA8" s="111"/>
      <c r="AB8" s="111"/>
      <c r="AC8" s="111"/>
      <c r="AD8" s="111"/>
      <c r="AE8" s="111"/>
      <c r="AF8" s="111"/>
      <c r="AG8" s="111"/>
      <c r="AH8" s="111">
        <v>156</v>
      </c>
      <c r="AI8" s="111">
        <v>579</v>
      </c>
      <c r="AJ8" s="111"/>
      <c r="AK8" s="111"/>
      <c r="AL8" s="111"/>
    </row>
    <row r="9" spans="2:38" x14ac:dyDescent="0.15">
      <c r="L9" s="127" t="s">
        <v>103</v>
      </c>
      <c r="M9" s="111">
        <f>ROUND(AH11/100,0)</f>
        <v>45</v>
      </c>
      <c r="N9" s="111">
        <f>ROUND(AI11/100,0)</f>
        <v>30</v>
      </c>
      <c r="O9" s="111">
        <f>ROUND(AJ11/100,0)</f>
        <v>21</v>
      </c>
      <c r="P9" s="111">
        <f>ROUND(AK11/100,0)</f>
        <v>14</v>
      </c>
      <c r="Q9" s="111">
        <f>ROUND(AL11/100,0)</f>
        <v>15</v>
      </c>
      <c r="S9" s="127" t="s">
        <v>101</v>
      </c>
      <c r="T9" s="109">
        <v>5409</v>
      </c>
      <c r="U9" s="109">
        <v>4957</v>
      </c>
      <c r="V9" s="109">
        <v>2790</v>
      </c>
      <c r="W9" s="109">
        <v>2847</v>
      </c>
      <c r="X9" s="110">
        <v>4032</v>
      </c>
      <c r="Y9" s="110">
        <v>2437</v>
      </c>
      <c r="Z9" s="110">
        <v>3563</v>
      </c>
      <c r="AA9" s="111">
        <v>2447</v>
      </c>
      <c r="AB9" s="111">
        <v>2692</v>
      </c>
      <c r="AC9" s="111">
        <v>4602</v>
      </c>
      <c r="AD9" s="111">
        <v>3703</v>
      </c>
      <c r="AE9" s="111">
        <v>2793</v>
      </c>
      <c r="AF9" s="111">
        <v>2447</v>
      </c>
      <c r="AG9" s="111">
        <v>2587</v>
      </c>
      <c r="AH9" s="111">
        <v>3123</v>
      </c>
      <c r="AI9" s="111">
        <v>2167</v>
      </c>
      <c r="AJ9" s="111">
        <v>3180</v>
      </c>
      <c r="AK9" s="111">
        <v>4133</v>
      </c>
      <c r="AL9" s="111">
        <v>2585</v>
      </c>
    </row>
    <row r="10" spans="2:38" x14ac:dyDescent="0.15">
      <c r="L10" s="126" t="s">
        <v>50</v>
      </c>
      <c r="M10" s="128">
        <f>ROUND((AH5+AH8+AH10+AH12+AH13)/100,0)</f>
        <v>4</v>
      </c>
      <c r="N10" s="128">
        <f>ROUND((AI5+AI8+AI10+AI12+AI13)/100,0)</f>
        <v>11</v>
      </c>
      <c r="O10" s="128">
        <f>ROUND((AJ5+AJ8+AJ10+AJ12+AJ13)/100,0)</f>
        <v>4</v>
      </c>
      <c r="P10" s="128">
        <f>ROUND((AK5+AK8+AK10+AK12+AK13)/100,0)</f>
        <v>5</v>
      </c>
      <c r="Q10" s="128">
        <f>ROUND((AL5+AL8+AL10+AL12+AL13)/100,0)</f>
        <v>3</v>
      </c>
      <c r="S10" s="108" t="s">
        <v>102</v>
      </c>
      <c r="T10" s="109">
        <v>86</v>
      </c>
      <c r="U10" s="109">
        <v>126</v>
      </c>
      <c r="V10" s="109"/>
      <c r="W10" s="109">
        <v>99</v>
      </c>
      <c r="X10" s="110">
        <v>78</v>
      </c>
      <c r="Y10" s="110">
        <v>139</v>
      </c>
      <c r="Z10" s="110">
        <v>132</v>
      </c>
      <c r="AA10" s="111">
        <v>55</v>
      </c>
      <c r="AB10" s="111">
        <v>188</v>
      </c>
      <c r="AC10" s="111">
        <v>141</v>
      </c>
      <c r="AD10" s="111">
        <v>54</v>
      </c>
      <c r="AE10" s="111">
        <v>255</v>
      </c>
      <c r="AF10" s="111">
        <v>289</v>
      </c>
      <c r="AG10" s="111">
        <v>225</v>
      </c>
      <c r="AH10" s="111">
        <v>73</v>
      </c>
      <c r="AI10" s="111">
        <v>255</v>
      </c>
      <c r="AJ10" s="111">
        <v>172</v>
      </c>
      <c r="AK10" s="111">
        <v>208</v>
      </c>
      <c r="AL10" s="111">
        <v>271</v>
      </c>
    </row>
    <row r="11" spans="2:38" ht="14.25" thickBot="1" x14ac:dyDescent="0.2">
      <c r="L11" s="114" t="s">
        <v>76</v>
      </c>
      <c r="M11" s="131">
        <f>ROUND(AH14/100,0)</f>
        <v>54</v>
      </c>
      <c r="N11" s="131">
        <f>ROUND(AI14/100,0)</f>
        <v>48</v>
      </c>
      <c r="O11" s="131">
        <f>ROUND(AJ14/100,0)</f>
        <v>51</v>
      </c>
      <c r="P11" s="131">
        <f>ROUND(AK14/100,0)</f>
        <v>51</v>
      </c>
      <c r="Q11" s="131">
        <f>ROUND(AL14/100,0)</f>
        <v>49</v>
      </c>
      <c r="S11" s="127" t="s">
        <v>103</v>
      </c>
      <c r="T11" s="109">
        <v>1626</v>
      </c>
      <c r="U11" s="109">
        <v>3628</v>
      </c>
      <c r="V11" s="109">
        <v>845</v>
      </c>
      <c r="W11" s="109">
        <v>1400</v>
      </c>
      <c r="X11" s="110">
        <v>626</v>
      </c>
      <c r="Y11" s="110">
        <v>1861</v>
      </c>
      <c r="Z11" s="110">
        <v>1144</v>
      </c>
      <c r="AA11" s="111">
        <v>2954</v>
      </c>
      <c r="AB11" s="111">
        <v>1853</v>
      </c>
      <c r="AC11" s="111">
        <v>1932</v>
      </c>
      <c r="AD11" s="111">
        <v>2305</v>
      </c>
      <c r="AE11" s="111">
        <v>2776</v>
      </c>
      <c r="AF11" s="111">
        <v>2052</v>
      </c>
      <c r="AG11" s="111">
        <v>2712</v>
      </c>
      <c r="AH11" s="111">
        <v>4478</v>
      </c>
      <c r="AI11" s="111">
        <v>2952</v>
      </c>
      <c r="AJ11" s="111">
        <v>2082</v>
      </c>
      <c r="AK11" s="111">
        <v>1425</v>
      </c>
      <c r="AL11" s="111">
        <v>1476</v>
      </c>
    </row>
    <row r="12" spans="2:38" ht="14.25" thickTop="1" x14ac:dyDescent="0.15">
      <c r="L12" s="129" t="s">
        <v>106</v>
      </c>
      <c r="M12" s="130">
        <f>SUM(M5:M11)</f>
        <v>139</v>
      </c>
      <c r="N12" s="130">
        <f>SUM(N5:N11)</f>
        <v>125</v>
      </c>
      <c r="O12" s="130">
        <f>SUM(O5:O11)</f>
        <v>111</v>
      </c>
      <c r="P12" s="130">
        <f>SUM(P5:P11)</f>
        <v>119</v>
      </c>
      <c r="Q12" s="130">
        <f>SUM(Q5:Q11)</f>
        <v>103</v>
      </c>
      <c r="S12" s="108" t="s">
        <v>104</v>
      </c>
      <c r="T12" s="109">
        <v>984</v>
      </c>
      <c r="U12" s="109">
        <f>U15-SUM(U5:U11)</f>
        <v>1194</v>
      </c>
      <c r="V12" s="109">
        <f>V15-SUM(V5:V11)</f>
        <v>1235</v>
      </c>
      <c r="W12" s="109">
        <f>W15-SUM(W5:W11)</f>
        <v>1212</v>
      </c>
      <c r="X12" s="110">
        <v>1730</v>
      </c>
      <c r="Y12" s="110">
        <f>Y15-SUM(Y5:Y11)</f>
        <v>8777</v>
      </c>
      <c r="Z12" s="110">
        <f>Z15-SUM(Z5:Z11)</f>
        <v>1205</v>
      </c>
      <c r="AA12" s="110">
        <v>960</v>
      </c>
      <c r="AB12" s="111"/>
      <c r="AC12" s="111"/>
      <c r="AD12" s="111"/>
      <c r="AE12" s="111"/>
      <c r="AF12" s="111"/>
      <c r="AG12" s="111"/>
      <c r="AH12" s="111"/>
      <c r="AI12" s="111"/>
      <c r="AJ12" s="111"/>
      <c r="AK12" s="111"/>
      <c r="AL12" s="111"/>
    </row>
    <row r="13" spans="2:38" ht="14.25" x14ac:dyDescent="0.15">
      <c r="I13" s="58"/>
      <c r="S13" s="108" t="s">
        <v>105</v>
      </c>
      <c r="T13" s="109">
        <v>17</v>
      </c>
      <c r="U13" s="109"/>
      <c r="V13" s="109"/>
      <c r="W13" s="109"/>
      <c r="X13" s="110">
        <v>56</v>
      </c>
      <c r="Y13" s="110"/>
      <c r="Z13" s="110"/>
      <c r="AA13" s="113"/>
      <c r="AB13" s="113"/>
      <c r="AC13" s="113"/>
      <c r="AD13" s="113">
        <v>61</v>
      </c>
      <c r="AE13" s="113"/>
      <c r="AF13" s="113"/>
      <c r="AG13" s="113"/>
      <c r="AH13" s="113"/>
      <c r="AI13" s="113"/>
      <c r="AJ13" s="113"/>
      <c r="AK13" s="113"/>
      <c r="AL13" s="113"/>
    </row>
    <row r="14" spans="2:38" ht="14.25" thickBot="1" x14ac:dyDescent="0.2">
      <c r="S14" s="114" t="s">
        <v>76</v>
      </c>
      <c r="T14" s="115"/>
      <c r="U14" s="115"/>
      <c r="V14" s="115"/>
      <c r="W14" s="115"/>
      <c r="X14" s="116"/>
      <c r="Y14" s="116"/>
      <c r="Z14" s="116"/>
      <c r="AA14" s="117"/>
      <c r="AB14" s="117"/>
      <c r="AC14" s="117"/>
      <c r="AD14" s="117">
        <v>4156</v>
      </c>
      <c r="AE14" s="117">
        <v>6000</v>
      </c>
      <c r="AF14" s="117">
        <v>4660</v>
      </c>
      <c r="AG14" s="117">
        <v>6300</v>
      </c>
      <c r="AH14" s="118">
        <v>5400</v>
      </c>
      <c r="AI14" s="118">
        <v>4800</v>
      </c>
      <c r="AJ14" s="118">
        <v>5100</v>
      </c>
      <c r="AK14" s="118">
        <v>5100</v>
      </c>
      <c r="AL14" s="118">
        <v>4900</v>
      </c>
    </row>
    <row r="15" spans="2:38" ht="14.25" thickTop="1" x14ac:dyDescent="0.15">
      <c r="S15" s="119" t="s">
        <v>8</v>
      </c>
      <c r="T15" s="120">
        <v>9355</v>
      </c>
      <c r="U15" s="120">
        <v>10767</v>
      </c>
      <c r="V15" s="120">
        <v>7217</v>
      </c>
      <c r="W15" s="120">
        <v>6923</v>
      </c>
      <c r="X15" s="121">
        <v>7642</v>
      </c>
      <c r="Y15" s="121">
        <v>13214</v>
      </c>
      <c r="Z15" s="121">
        <v>6133</v>
      </c>
      <c r="AA15" s="122">
        <f t="shared" ref="AA15:AK15" si="1">SUM(AA5:AA14)</f>
        <v>6660</v>
      </c>
      <c r="AB15" s="122">
        <f t="shared" si="1"/>
        <v>4847</v>
      </c>
      <c r="AC15" s="122">
        <f t="shared" si="1"/>
        <v>8267</v>
      </c>
      <c r="AD15" s="122">
        <f t="shared" si="1"/>
        <v>16590</v>
      </c>
      <c r="AE15" s="122">
        <f t="shared" si="1"/>
        <v>16388</v>
      </c>
      <c r="AF15" s="122">
        <f t="shared" si="1"/>
        <v>9666</v>
      </c>
      <c r="AG15" s="122">
        <f t="shared" si="1"/>
        <v>12448</v>
      </c>
      <c r="AH15" s="122">
        <f t="shared" si="1"/>
        <v>13938</v>
      </c>
      <c r="AI15" s="122">
        <f t="shared" si="1"/>
        <v>12463</v>
      </c>
      <c r="AJ15" s="122">
        <f t="shared" si="1"/>
        <v>11087</v>
      </c>
      <c r="AK15" s="122">
        <f t="shared" si="1"/>
        <v>11912</v>
      </c>
      <c r="AL15" s="122">
        <f>SUM(AL5:AL14)</f>
        <v>10303</v>
      </c>
    </row>
    <row r="16" spans="2:38" x14ac:dyDescent="0.15">
      <c r="L16" s="107"/>
      <c r="M16" s="107"/>
      <c r="N16" s="107"/>
      <c r="O16" s="107"/>
      <c r="P16" s="107"/>
      <c r="Q16" s="107"/>
      <c r="S16" s="123"/>
      <c r="T16" s="124"/>
      <c r="U16" s="124"/>
      <c r="V16" s="124"/>
      <c r="W16" s="124"/>
      <c r="X16" s="125"/>
      <c r="Y16" s="125"/>
      <c r="Z16" s="125"/>
      <c r="AA16" s="112"/>
      <c r="AB16" s="112"/>
      <c r="AC16" s="112"/>
      <c r="AD16" s="112"/>
      <c r="AE16" s="112"/>
      <c r="AF16" s="112"/>
      <c r="AG16" s="112"/>
      <c r="AH16" s="112"/>
      <c r="AI16" s="112"/>
      <c r="AJ16" s="112"/>
      <c r="AK16" s="112"/>
      <c r="AL16" s="112"/>
    </row>
    <row r="23" spans="2:9" ht="12" customHeight="1" x14ac:dyDescent="0.15"/>
    <row r="24" spans="2:9" ht="16.5" customHeight="1" x14ac:dyDescent="0.15">
      <c r="B24" s="91" t="s">
        <v>77</v>
      </c>
      <c r="C24" s="85"/>
      <c r="D24" s="85"/>
      <c r="E24" s="85"/>
      <c r="F24" s="85"/>
      <c r="G24" s="85"/>
      <c r="H24" s="94"/>
    </row>
    <row r="25" spans="2:9" ht="7.5" customHeight="1" x14ac:dyDescent="0.15">
      <c r="H25" s="95"/>
      <c r="I25" s="50"/>
    </row>
    <row r="26" spans="2:9" ht="14.25" customHeight="1" x14ac:dyDescent="0.15">
      <c r="B26" s="194" t="s">
        <v>124</v>
      </c>
      <c r="C26" s="194"/>
      <c r="D26" s="194"/>
      <c r="E26" s="194"/>
      <c r="F26" s="194"/>
      <c r="G26" s="194"/>
      <c r="H26" s="158" t="s">
        <v>81</v>
      </c>
    </row>
    <row r="27" spans="2:9" x14ac:dyDescent="0.15">
      <c r="B27" s="194"/>
      <c r="C27" s="194"/>
      <c r="D27" s="194"/>
      <c r="E27" s="194"/>
      <c r="F27" s="194"/>
      <c r="G27" s="194"/>
      <c r="H27" s="158"/>
    </row>
    <row r="28" spans="2:9" ht="18.75" customHeight="1" x14ac:dyDescent="0.15">
      <c r="B28" s="194"/>
      <c r="C28" s="194"/>
      <c r="D28" s="194"/>
      <c r="E28" s="194"/>
      <c r="F28" s="194"/>
      <c r="G28" s="194"/>
    </row>
    <row r="29" spans="2:9" ht="18.75" customHeight="1" x14ac:dyDescent="0.15">
      <c r="B29" s="194"/>
      <c r="C29" s="194"/>
      <c r="D29" s="194"/>
      <c r="E29" s="194"/>
      <c r="F29" s="194"/>
      <c r="G29" s="194"/>
    </row>
    <row r="30" spans="2:9" x14ac:dyDescent="0.15">
      <c r="B30" s="195"/>
      <c r="C30" s="195"/>
      <c r="D30" s="195"/>
      <c r="E30" s="195"/>
      <c r="F30" s="195"/>
      <c r="G30" s="195"/>
    </row>
    <row r="31" spans="2:9" x14ac:dyDescent="0.15">
      <c r="B31" s="195"/>
      <c r="C31" s="195"/>
      <c r="D31" s="195"/>
      <c r="E31" s="195"/>
      <c r="F31" s="195"/>
      <c r="G31" s="195"/>
    </row>
    <row r="51" spans="41:48" ht="14.25" thickBot="1" x14ac:dyDescent="0.2">
      <c r="AU51" s="47"/>
      <c r="AV51" s="47" t="s">
        <v>58</v>
      </c>
    </row>
    <row r="52" spans="41:48" ht="15" thickBot="1" x14ac:dyDescent="0.2">
      <c r="AO52" s="192" t="s">
        <v>35</v>
      </c>
      <c r="AP52" s="193"/>
      <c r="AQ52" s="36" t="s">
        <v>30</v>
      </c>
      <c r="AR52" s="36" t="s">
        <v>36</v>
      </c>
      <c r="AS52" s="37" t="s">
        <v>37</v>
      </c>
      <c r="AT52" s="36" t="s">
        <v>38</v>
      </c>
      <c r="AU52" s="38" t="s">
        <v>39</v>
      </c>
      <c r="AV52" s="38" t="s">
        <v>113</v>
      </c>
    </row>
    <row r="53" spans="41:48" x14ac:dyDescent="0.15">
      <c r="AO53" s="189" t="s">
        <v>40</v>
      </c>
      <c r="AP53" s="40" t="s">
        <v>32</v>
      </c>
      <c r="AQ53" s="44">
        <v>1263</v>
      </c>
      <c r="AR53" s="44">
        <v>1281</v>
      </c>
      <c r="AS53" s="45">
        <v>1291</v>
      </c>
      <c r="AT53" s="44">
        <v>1290</v>
      </c>
      <c r="AU53" s="46">
        <v>1297</v>
      </c>
      <c r="AV53" s="46">
        <v>1286</v>
      </c>
    </row>
    <row r="54" spans="41:48" x14ac:dyDescent="0.15">
      <c r="AO54" s="190"/>
      <c r="AP54" s="41" t="s">
        <v>41</v>
      </c>
      <c r="AQ54" s="30">
        <v>903</v>
      </c>
      <c r="AR54" s="30">
        <v>857</v>
      </c>
      <c r="AS54" s="29">
        <v>811</v>
      </c>
      <c r="AT54" s="30">
        <v>770</v>
      </c>
      <c r="AU54" s="39">
        <v>726</v>
      </c>
      <c r="AV54" s="39">
        <v>684</v>
      </c>
    </row>
    <row r="55" spans="41:48" x14ac:dyDescent="0.15">
      <c r="AO55" s="190"/>
      <c r="AP55" s="41" t="s">
        <v>33</v>
      </c>
      <c r="AQ55" s="30">
        <v>1</v>
      </c>
      <c r="AR55" s="30">
        <v>7</v>
      </c>
      <c r="AS55" s="29">
        <v>6</v>
      </c>
      <c r="AT55" s="30">
        <v>6</v>
      </c>
      <c r="AU55" s="39">
        <v>6</v>
      </c>
      <c r="AV55" s="39">
        <v>5</v>
      </c>
    </row>
    <row r="56" spans="41:48" ht="14.25" thickBot="1" x14ac:dyDescent="0.2">
      <c r="AO56" s="190"/>
      <c r="AP56" s="42" t="s">
        <v>34</v>
      </c>
      <c r="AQ56" s="32">
        <v>45</v>
      </c>
      <c r="AR56" s="32">
        <v>36</v>
      </c>
      <c r="AS56" s="31">
        <v>27</v>
      </c>
      <c r="AT56" s="32">
        <v>19</v>
      </c>
      <c r="AU56" s="33">
        <v>11</v>
      </c>
      <c r="AV56" s="33">
        <v>7</v>
      </c>
    </row>
    <row r="57" spans="41:48" ht="15" thickTop="1" thickBot="1" x14ac:dyDescent="0.2">
      <c r="AO57" s="191"/>
      <c r="AP57" s="43" t="s">
        <v>59</v>
      </c>
      <c r="AQ57" s="34">
        <v>2212</v>
      </c>
      <c r="AR57" s="34">
        <v>2181</v>
      </c>
      <c r="AS57" s="34">
        <v>2135</v>
      </c>
      <c r="AT57" s="34">
        <v>2085</v>
      </c>
      <c r="AU57" s="35">
        <v>2040</v>
      </c>
      <c r="AV57" s="35">
        <v>1982</v>
      </c>
    </row>
    <row r="58" spans="41:48" ht="14.25" thickBot="1" x14ac:dyDescent="0.2">
      <c r="AU58" s="47"/>
      <c r="AV58" s="47" t="s">
        <v>58</v>
      </c>
    </row>
    <row r="59" spans="41:48" ht="15" thickBot="1" x14ac:dyDescent="0.2">
      <c r="AO59" s="192" t="s">
        <v>35</v>
      </c>
      <c r="AP59" s="193"/>
      <c r="AQ59" s="36" t="s">
        <v>30</v>
      </c>
      <c r="AR59" s="36" t="s">
        <v>36</v>
      </c>
      <c r="AS59" s="37" t="s">
        <v>37</v>
      </c>
      <c r="AT59" s="36" t="s">
        <v>38</v>
      </c>
      <c r="AU59" s="38" t="s">
        <v>39</v>
      </c>
      <c r="AV59" s="38" t="s">
        <v>113</v>
      </c>
    </row>
    <row r="60" spans="41:48" ht="14.25" thickBot="1" x14ac:dyDescent="0.2">
      <c r="AO60" s="189" t="s">
        <v>55</v>
      </c>
      <c r="AP60" s="40" t="s">
        <v>56</v>
      </c>
      <c r="AQ60" s="59">
        <v>100.92318</v>
      </c>
      <c r="AR60" s="59">
        <v>93.657600000000002</v>
      </c>
      <c r="AS60" s="59">
        <v>103</v>
      </c>
      <c r="AT60" s="59">
        <v>103</v>
      </c>
      <c r="AU60" s="60">
        <v>124</v>
      </c>
      <c r="AV60" s="60">
        <v>114</v>
      </c>
    </row>
    <row r="61" spans="41:48" ht="14.25" thickBot="1" x14ac:dyDescent="0.2">
      <c r="AO61" s="190"/>
      <c r="AP61" s="41" t="s">
        <v>57</v>
      </c>
      <c r="AQ61" s="34">
        <v>22.776610000000002</v>
      </c>
      <c r="AR61" s="34">
        <v>32.014229999999998</v>
      </c>
      <c r="AS61" s="34">
        <v>28</v>
      </c>
      <c r="AT61" s="34">
        <v>32</v>
      </c>
      <c r="AU61" s="35">
        <v>33</v>
      </c>
      <c r="AV61" s="35">
        <v>44</v>
      </c>
    </row>
    <row r="62" spans="41:48" ht="14.25" thickBot="1" x14ac:dyDescent="0.2">
      <c r="AO62" s="191"/>
      <c r="AP62" s="43" t="s">
        <v>82</v>
      </c>
      <c r="AQ62" s="34">
        <v>179.17402999999999</v>
      </c>
      <c r="AR62" s="34">
        <v>182.70883000000001</v>
      </c>
      <c r="AS62" s="34">
        <v>211</v>
      </c>
      <c r="AT62" s="34">
        <v>235</v>
      </c>
      <c r="AU62" s="35">
        <v>262</v>
      </c>
      <c r="AV62" s="35">
        <v>272</v>
      </c>
    </row>
  </sheetData>
  <mergeCells count="7">
    <mergeCell ref="AO60:AO62"/>
    <mergeCell ref="AO52:AP52"/>
    <mergeCell ref="AO53:AO57"/>
    <mergeCell ref="AO59:AP59"/>
    <mergeCell ref="B3:G5"/>
    <mergeCell ref="B26:G31"/>
    <mergeCell ref="H5:I5"/>
  </mergeCells>
  <phoneticPr fontId="3"/>
  <conditionalFormatting sqref="AQ57:AU57">
    <cfRule type="cellIs" dxfId="9" priority="15" stopIfTrue="1" operator="notEqual">
      <formula>SUM(#REF!)</formula>
    </cfRule>
  </conditionalFormatting>
  <conditionalFormatting sqref="AQ62:AU62">
    <cfRule type="cellIs" dxfId="8" priority="13" stopIfTrue="1" operator="notEqual">
      <formula>SUM(#REF!)</formula>
    </cfRule>
  </conditionalFormatting>
  <conditionalFormatting sqref="AQ62:AU62">
    <cfRule type="cellIs" dxfId="7" priority="11" stopIfTrue="1" operator="notEqual">
      <formula>SUM(#REF!)</formula>
    </cfRule>
  </conditionalFormatting>
  <conditionalFormatting sqref="AU62 AQ60:AU61">
    <cfRule type="cellIs" dxfId="6" priority="10" stopIfTrue="1" operator="notEqual">
      <formula>SUM(#REF!)</formula>
    </cfRule>
  </conditionalFormatting>
  <conditionalFormatting sqref="AQ60:AU61">
    <cfRule type="cellIs" dxfId="5" priority="9" stopIfTrue="1" operator="notEqual">
      <formula>SUM(#REF!)</formula>
    </cfRule>
  </conditionalFormatting>
  <conditionalFormatting sqref="AV57">
    <cfRule type="cellIs" dxfId="4" priority="5" stopIfTrue="1" operator="notEqual">
      <formula>SUM(#REF!)</formula>
    </cfRule>
  </conditionalFormatting>
  <conditionalFormatting sqref="AV62">
    <cfRule type="cellIs" dxfId="3" priority="4" stopIfTrue="1" operator="notEqual">
      <formula>SUM(#REF!)</formula>
    </cfRule>
  </conditionalFormatting>
  <conditionalFormatting sqref="AV62">
    <cfRule type="cellIs" dxfId="2" priority="3" stopIfTrue="1" operator="notEqual">
      <formula>SUM(#REF!)</formula>
    </cfRule>
  </conditionalFormatting>
  <conditionalFormatting sqref="AV60:AV62">
    <cfRule type="cellIs" dxfId="1" priority="2" stopIfTrue="1" operator="notEqual">
      <formula>SUM(#REF!)</formula>
    </cfRule>
  </conditionalFormatting>
  <conditionalFormatting sqref="AV60:AV61">
    <cfRule type="cellIs" dxfId="0" priority="1" stopIfTrue="1" operator="notEqual">
      <formula>SUM(#REF!)</formula>
    </cfRule>
  </conditionalFormatting>
  <pageMargins left="0.70866141732283472" right="0.70866141732283472" top="0.74803149606299213" bottom="0.74803149606299213" header="0.31496062992125984" footer="0.31496062992125984"/>
  <pageSetup paperSize="9" firstPageNumber="8" orientation="portrait" useFirstPageNumber="1"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view="pageBreakPreview" zoomScale="80" zoomScaleNormal="100" zoomScaleSheetLayoutView="80" workbookViewId="0">
      <selection activeCell="D10" sqref="D10"/>
    </sheetView>
  </sheetViews>
  <sheetFormatPr defaultRowHeight="13.5" x14ac:dyDescent="0.15"/>
  <cols>
    <col min="1" max="1" width="1.375" customWidth="1"/>
    <col min="2" max="7" width="14.625" customWidth="1"/>
  </cols>
  <sheetData>
    <row r="1" spans="1:14" s="27" customFormat="1" x14ac:dyDescent="0.15"/>
    <row r="2" spans="1:14" s="48" customFormat="1" ht="33.75" customHeight="1" x14ac:dyDescent="0.15">
      <c r="B2" s="90" t="s">
        <v>67</v>
      </c>
    </row>
    <row r="4" spans="1:14" s="27" customFormat="1" ht="27.75" customHeight="1" x14ac:dyDescent="0.15">
      <c r="B4" s="169" t="s">
        <v>112</v>
      </c>
      <c r="C4" s="169"/>
      <c r="D4" s="169"/>
      <c r="E4" s="169"/>
      <c r="F4" s="169"/>
      <c r="G4" s="169"/>
      <c r="H4" s="89" t="s">
        <v>79</v>
      </c>
    </row>
    <row r="5" spans="1:14" s="27" customFormat="1" ht="27.75" customHeight="1" x14ac:dyDescent="0.15">
      <c r="B5" s="169"/>
      <c r="C5" s="169"/>
      <c r="D5" s="169"/>
      <c r="E5" s="169"/>
      <c r="F5" s="169"/>
      <c r="G5" s="169"/>
    </row>
    <row r="6" spans="1:14" s="27" customFormat="1" ht="37.5" customHeight="1" x14ac:dyDescent="0.15">
      <c r="B6" s="169"/>
      <c r="C6" s="169"/>
      <c r="D6" s="169"/>
      <c r="E6" s="169"/>
      <c r="F6" s="169"/>
      <c r="G6" s="169"/>
    </row>
    <row r="7" spans="1:14" x14ac:dyDescent="0.15">
      <c r="A7" s="27"/>
      <c r="B7" s="133"/>
      <c r="C7" s="133"/>
      <c r="D7" s="133"/>
      <c r="E7" s="133"/>
      <c r="F7" s="133"/>
      <c r="G7" s="133"/>
      <c r="H7" s="27"/>
      <c r="I7" s="27"/>
      <c r="J7" s="27"/>
      <c r="K7" s="27"/>
      <c r="L7" s="27"/>
      <c r="M7" s="27"/>
      <c r="N7" s="27"/>
    </row>
    <row r="8" spans="1:14" x14ac:dyDescent="0.15">
      <c r="A8" s="27"/>
      <c r="B8" s="133"/>
      <c r="C8" s="133"/>
      <c r="D8" s="133"/>
      <c r="E8" s="133"/>
      <c r="F8" s="133"/>
      <c r="G8" s="133"/>
      <c r="H8" s="27"/>
      <c r="I8" s="27"/>
      <c r="J8" s="27"/>
      <c r="K8" s="27"/>
      <c r="L8" s="27"/>
      <c r="M8" s="27"/>
      <c r="N8" s="27"/>
    </row>
    <row r="9" spans="1:14" ht="14.25" x14ac:dyDescent="0.15">
      <c r="A9" s="27"/>
      <c r="B9" s="49" t="s">
        <v>73</v>
      </c>
      <c r="C9" s="133"/>
      <c r="D9" s="133"/>
      <c r="E9" s="133"/>
      <c r="F9" s="133"/>
      <c r="G9" s="133"/>
      <c r="H9" s="27"/>
      <c r="I9" s="27"/>
      <c r="J9" s="27"/>
      <c r="K9" s="27"/>
      <c r="L9" s="27"/>
      <c r="M9" s="27"/>
      <c r="N9" s="27"/>
    </row>
    <row r="10" spans="1:14" ht="14.25" x14ac:dyDescent="0.15">
      <c r="A10" s="27"/>
      <c r="B10" s="82"/>
      <c r="C10" s="82"/>
      <c r="D10" s="82"/>
      <c r="E10" s="82"/>
      <c r="F10" s="82"/>
      <c r="G10" s="82"/>
      <c r="H10" s="27"/>
      <c r="I10" s="27"/>
      <c r="J10" s="27"/>
      <c r="K10" s="27"/>
      <c r="L10" s="27"/>
      <c r="M10" s="27"/>
      <c r="N10" s="27"/>
    </row>
    <row r="11" spans="1:14" x14ac:dyDescent="0.15">
      <c r="H11" s="27"/>
      <c r="I11" s="27"/>
      <c r="J11" s="27"/>
      <c r="K11" s="27"/>
      <c r="L11" s="27"/>
      <c r="M11" s="27"/>
      <c r="N11" s="27"/>
    </row>
    <row r="12" spans="1:14" x14ac:dyDescent="0.15">
      <c r="H12" s="27"/>
      <c r="I12" s="27"/>
      <c r="J12" s="27"/>
      <c r="K12" s="27"/>
      <c r="L12" s="27"/>
      <c r="M12" s="27"/>
      <c r="N12" s="27"/>
    </row>
    <row r="17" spans="8:9" x14ac:dyDescent="0.15">
      <c r="H17" s="50" t="s">
        <v>116</v>
      </c>
    </row>
    <row r="18" spans="8:9" x14ac:dyDescent="0.15">
      <c r="I18" s="50" t="s">
        <v>117</v>
      </c>
    </row>
    <row r="34" spans="8:9" x14ac:dyDescent="0.15">
      <c r="H34" s="50" t="s">
        <v>118</v>
      </c>
    </row>
    <row r="35" spans="8:9" x14ac:dyDescent="0.15">
      <c r="I35" s="50" t="s">
        <v>119</v>
      </c>
    </row>
    <row r="59" spans="2:2" ht="409.5" x14ac:dyDescent="0.15">
      <c r="B59" s="152" t="s">
        <v>120</v>
      </c>
    </row>
  </sheetData>
  <mergeCells count="1">
    <mergeCell ref="B4:G6"/>
  </mergeCells>
  <phoneticPr fontId="3"/>
  <pageMargins left="0.70866141732283472" right="0.70866141732283472" top="0.74803149606299213" bottom="0.74803149606299213" header="0.31496062992125984" footer="0.31496062992125984"/>
  <pageSetup paperSize="9" firstPageNumber="5" orientation="portrait" useFirstPageNumber="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収入編(1)歳入決算</vt:lpstr>
      <vt:lpstr>一般会計【歳入】市税収入額の推移</vt:lpstr>
      <vt:lpstr>収入編(3)交付税</vt:lpstr>
      <vt:lpstr>収入編(4)市債</vt:lpstr>
      <vt:lpstr>参考</vt:lpstr>
      <vt:lpstr>一般会計【歳入】市税収入額の推移!Print_Area</vt:lpstr>
      <vt:lpstr>参考!Print_Area</vt:lpstr>
      <vt:lpstr>'収入編(1)歳入決算'!Print_Area</vt:lpstr>
      <vt:lpstr>'収入編(3)交付税'!Print_Area</vt:lpstr>
      <vt:lpstr>'収入編(4)市債'!Print_Area</vt:lpstr>
    </vt:vector>
  </TitlesOfParts>
  <Company>八王子市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524843</dc:creator>
  <cp:lastModifiedBy>無藤　一貴</cp:lastModifiedBy>
  <cp:lastPrinted>2020-08-26T08:09:06Z</cp:lastPrinted>
  <dcterms:created xsi:type="dcterms:W3CDTF">2010-06-01T02:39:54Z</dcterms:created>
  <dcterms:modified xsi:type="dcterms:W3CDTF">2022-03-02T02:13:02Z</dcterms:modified>
</cp:coreProperties>
</file>