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"/>
    </mc:Choice>
  </mc:AlternateContent>
  <bookViews>
    <workbookView xWindow="0" yWindow="0" windowWidth="20490" windowHeight="6405" firstSheet="2" activeTab="2"/>
  </bookViews>
  <sheets>
    <sheet name="入力ページ" sheetId="5" state="hidden" r:id="rId1"/>
    <sheet name="年度別 町会・自治会数、加入世帯数" sheetId="1" state="hidden" r:id="rId2"/>
    <sheet name="町会・自治会加入世帯数及び加入率の推移" sheetId="11" r:id="rId3"/>
    <sheet name="決算資料 (2)" sheetId="6" state="hidden" r:id="rId4"/>
  </sheets>
  <externalReferences>
    <externalReference r:id="rId5"/>
    <externalReference r:id="rId6"/>
    <externalReference r:id="rId7"/>
    <externalReference r:id="rId8"/>
  </externalReferences>
  <definedNames>
    <definedName name="\p">#REF!</definedName>
    <definedName name="A">#N/A</definedName>
    <definedName name="A___0">#N/A</definedName>
    <definedName name="A___2">#N/A</definedName>
    <definedName name="AS2DocOpenMode" hidden="1">"AS2DocumentEdit"</definedName>
    <definedName name="B">#N/A</definedName>
    <definedName name="B___0">#N/A</definedName>
    <definedName name="B___2">#N/A</definedName>
    <definedName name="batu">#REF!</definedName>
    <definedName name="Data">[1]P18!#REF!</definedName>
    <definedName name="DataEnd">[1]P18!#REF!</definedName>
    <definedName name="Excel_BuiltIn_Print_Area_0">#N/A</definedName>
    <definedName name="Excel_BuiltIn_Print_Titles_0">#N/A</definedName>
    <definedName name="Hyousoku">#REF!</definedName>
    <definedName name="HyousokuArea">#REF!</definedName>
    <definedName name="HyousokuEnd">[1]P18!#REF!</definedName>
    <definedName name="Hyoutou">#REF!</definedName>
    <definedName name="_xlnm.Print_Area" localSheetId="3">'決算資料 (2)'!$A$1:$M$28</definedName>
    <definedName name="_xlnm.Print_Area" localSheetId="2">町会・自治会加入世帯数及び加入率の推移!$A$1:$AD$41</definedName>
    <definedName name="_xlnm.Print_Area" localSheetId="0">入力ページ!$A$2:$F$32</definedName>
    <definedName name="_xlnm.Print_Area" localSheetId="1">'年度別 町会・自治会数、加入世帯数'!$A$1:$H$33</definedName>
    <definedName name="_xlnm.Print_Area">#REF!</definedName>
    <definedName name="Print_Area_MI">#REF!</definedName>
    <definedName name="PRINT_AREA_MI___0">#N/A</definedName>
    <definedName name="PRINT_AREA1">#REF!</definedName>
    <definedName name="_xlnm.Print_Titles">#N/A</definedName>
    <definedName name="PRINT_TITLES_MI">#N/A</definedName>
    <definedName name="Rangai0">#REF!</definedName>
    <definedName name="TABLE">[2]小学校明細!#REF!</definedName>
    <definedName name="TABLE___2">'[2]中学校校明細 _2_'!#REF!</definedName>
    <definedName name="TABLE_2">[2]小学校明細!#REF!</definedName>
    <definedName name="TABLE_2___2">'[2]中学校校明細 _2_'!#REF!</definedName>
    <definedName name="Title">#REF!</definedName>
    <definedName name="TitleEnglish">[1]P18!#REF!</definedName>
    <definedName name="toukei">[3]P20!#REF!</definedName>
    <definedName name="コメント224">#REF!</definedName>
    <definedName name="バージョンアップ">[4]使い方!#REF!</definedName>
    <definedName name="バージョンアップ2">[4]使い方!#REF!</definedName>
    <definedName name="移行手順">[4]使い方!#REF!</definedName>
    <definedName name="移行手順2">[4]使い方!#REF!</definedName>
    <definedName name="構成">[4]使い方!#REF!</definedName>
    <definedName name="構成2">[4]使い方!#REF!</definedName>
    <definedName name="人口動態統計_export用">#REF!</definedName>
    <definedName name="人口動態統計_export用2">#REF!</definedName>
    <definedName name="要望">[4]使い方!#REF!</definedName>
    <definedName name="要望2">[4]使い方!#REF!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33" i="1"/>
  <c r="C33" i="1" s="1"/>
  <c r="H32" i="1"/>
  <c r="H33" i="1"/>
  <c r="D32" i="1"/>
  <c r="G32" i="1" s="1"/>
  <c r="D33" i="1"/>
  <c r="G33" i="1" s="1"/>
  <c r="C32" i="1"/>
  <c r="B31" i="1"/>
  <c r="C31" i="1" s="1"/>
  <c r="D31" i="1"/>
  <c r="H31" i="1"/>
  <c r="D30" i="1"/>
  <c r="H30" i="1"/>
  <c r="H29" i="1"/>
  <c r="D29" i="1"/>
  <c r="E29" i="1" s="1"/>
  <c r="B29" i="1"/>
  <c r="B28" i="6"/>
  <c r="E28" i="6"/>
  <c r="F28" i="6"/>
  <c r="L28" i="6" s="1"/>
  <c r="B28" i="1"/>
  <c r="D28" i="1"/>
  <c r="H28" i="1"/>
  <c r="F27" i="6"/>
  <c r="L27" i="6" s="1"/>
  <c r="E27" i="6"/>
  <c r="B27" i="6"/>
  <c r="F26" i="6"/>
  <c r="E26" i="6"/>
  <c r="B26" i="6"/>
  <c r="H26" i="6"/>
  <c r="F25" i="6"/>
  <c r="L25" i="6" s="1"/>
  <c r="E25" i="6"/>
  <c r="B25" i="6"/>
  <c r="F24" i="6"/>
  <c r="E24" i="6"/>
  <c r="B24" i="6"/>
  <c r="F23" i="6"/>
  <c r="E23" i="6"/>
  <c r="B23" i="6"/>
  <c r="H23" i="6" s="1"/>
  <c r="F22" i="6"/>
  <c r="E22" i="6"/>
  <c r="B22" i="6"/>
  <c r="F21" i="6"/>
  <c r="E21" i="6"/>
  <c r="B21" i="6"/>
  <c r="C22" i="6" s="1"/>
  <c r="F20" i="6"/>
  <c r="L21" i="6"/>
  <c r="E20" i="6"/>
  <c r="B20" i="6"/>
  <c r="F19" i="6"/>
  <c r="E19" i="6"/>
  <c r="B19" i="6"/>
  <c r="H19" i="6" s="1"/>
  <c r="F18" i="6"/>
  <c r="H18" i="6" s="1"/>
  <c r="E18" i="6"/>
  <c r="B18" i="6"/>
  <c r="F17" i="6"/>
  <c r="E17" i="6"/>
  <c r="B17" i="6"/>
  <c r="F16" i="6"/>
  <c r="E16" i="6"/>
  <c r="B16" i="6"/>
  <c r="F15" i="6"/>
  <c r="E15" i="6"/>
  <c r="B15" i="6"/>
  <c r="C16" i="6" s="1"/>
  <c r="F14" i="6"/>
  <c r="H14" i="6" s="1"/>
  <c r="E14" i="6"/>
  <c r="B14" i="6"/>
  <c r="C14" i="6" s="1"/>
  <c r="C13" i="6"/>
  <c r="C12" i="6"/>
  <c r="C11" i="6"/>
  <c r="C10" i="6"/>
  <c r="C9" i="6"/>
  <c r="C8" i="6"/>
  <c r="C7" i="6"/>
  <c r="C6" i="6"/>
  <c r="H27" i="1"/>
  <c r="D27" i="1"/>
  <c r="B27" i="1"/>
  <c r="C27" i="1" s="1"/>
  <c r="B5" i="1"/>
  <c r="D5" i="1"/>
  <c r="F6" i="1" s="1"/>
  <c r="B6" i="1"/>
  <c r="D6" i="1"/>
  <c r="B7" i="1"/>
  <c r="C7" i="1" s="1"/>
  <c r="D7" i="1"/>
  <c r="B8" i="1"/>
  <c r="D8" i="1"/>
  <c r="F8" i="1" s="1"/>
  <c r="B9" i="1"/>
  <c r="C9" i="1"/>
  <c r="D9" i="1"/>
  <c r="E9" i="1" s="1"/>
  <c r="B10" i="1"/>
  <c r="D10" i="1"/>
  <c r="B11" i="1"/>
  <c r="C11" i="1"/>
  <c r="D11" i="1"/>
  <c r="B12" i="1"/>
  <c r="D12" i="1"/>
  <c r="F12" i="1"/>
  <c r="B13" i="1"/>
  <c r="E12" i="6" s="1"/>
  <c r="D13" i="1"/>
  <c r="F13" i="1"/>
  <c r="B14" i="1"/>
  <c r="E13" i="6" s="1"/>
  <c r="D14" i="1"/>
  <c r="E14" i="1"/>
  <c r="B15" i="1"/>
  <c r="C16" i="1" s="1"/>
  <c r="D15" i="1"/>
  <c r="G15" i="1" s="1"/>
  <c r="H15" i="1"/>
  <c r="B16" i="1"/>
  <c r="D16" i="1"/>
  <c r="G16" i="1" s="1"/>
  <c r="F16" i="1"/>
  <c r="H16" i="1"/>
  <c r="B17" i="1"/>
  <c r="C17" i="1" s="1"/>
  <c r="D17" i="1"/>
  <c r="G17" i="1" s="1"/>
  <c r="H17" i="1"/>
  <c r="B18" i="1"/>
  <c r="C18" i="1"/>
  <c r="D18" i="1"/>
  <c r="H18" i="1"/>
  <c r="B19" i="1"/>
  <c r="C19" i="1" s="1"/>
  <c r="D19" i="1"/>
  <c r="E19" i="1"/>
  <c r="H19" i="1"/>
  <c r="B20" i="1"/>
  <c r="C21" i="1" s="1"/>
  <c r="D20" i="1"/>
  <c r="G20" i="1" s="1"/>
  <c r="F20" i="1"/>
  <c r="H20" i="1"/>
  <c r="B21" i="1"/>
  <c r="D21" i="1"/>
  <c r="F21" i="1"/>
  <c r="H21" i="1"/>
  <c r="B22" i="1"/>
  <c r="C23" i="1" s="1"/>
  <c r="D22" i="1"/>
  <c r="E23" i="1" s="1"/>
  <c r="H22" i="1"/>
  <c r="B23" i="1"/>
  <c r="D23" i="1"/>
  <c r="F23" i="1"/>
  <c r="H23" i="1"/>
  <c r="B24" i="1"/>
  <c r="C25" i="1" s="1"/>
  <c r="D24" i="1"/>
  <c r="H24" i="1"/>
  <c r="B25" i="1"/>
  <c r="D25" i="1"/>
  <c r="E26" i="1" s="1"/>
  <c r="F25" i="1"/>
  <c r="H25" i="1"/>
  <c r="J25" i="1"/>
  <c r="B26" i="1"/>
  <c r="D26" i="1"/>
  <c r="H26" i="1"/>
  <c r="L20" i="6"/>
  <c r="E7" i="6"/>
  <c r="E9" i="6"/>
  <c r="F9" i="6"/>
  <c r="H9" i="6" s="1"/>
  <c r="F5" i="6"/>
  <c r="H5" i="6"/>
  <c r="C27" i="6"/>
  <c r="H20" i="6"/>
  <c r="E7" i="1"/>
  <c r="F11" i="1"/>
  <c r="F28" i="1"/>
  <c r="G23" i="1"/>
  <c r="G19" i="1"/>
  <c r="G28" i="1"/>
  <c r="E16" i="1"/>
  <c r="E6" i="6"/>
  <c r="F8" i="6"/>
  <c r="H8" i="6" s="1"/>
  <c r="F22" i="1"/>
  <c r="E18" i="1"/>
  <c r="F18" i="1"/>
  <c r="E28" i="1"/>
  <c r="G27" i="1"/>
  <c r="H22" i="6"/>
  <c r="L24" i="6"/>
  <c r="C30" i="1"/>
  <c r="C10" i="1"/>
  <c r="G25" i="1"/>
  <c r="C12" i="1"/>
  <c r="L17" i="6"/>
  <c r="E10" i="6"/>
  <c r="E8" i="6"/>
  <c r="L22" i="6"/>
  <c r="C26" i="1"/>
  <c r="G21" i="1"/>
  <c r="E20" i="1"/>
  <c r="E15" i="1"/>
  <c r="E12" i="1"/>
  <c r="F10" i="6"/>
  <c r="L10" i="6" s="1"/>
  <c r="L16" i="6"/>
  <c r="L18" i="6"/>
  <c r="C19" i="6"/>
  <c r="C20" i="6"/>
  <c r="C28" i="6"/>
  <c r="H28" i="6"/>
  <c r="F29" i="1"/>
  <c r="G29" i="1"/>
  <c r="F6" i="6"/>
  <c r="L15" i="6"/>
  <c r="C18" i="6"/>
  <c r="C17" i="6"/>
  <c r="H17" i="6"/>
  <c r="C26" i="6"/>
  <c r="C24" i="6"/>
  <c r="H24" i="6"/>
  <c r="L26" i="6"/>
  <c r="F14" i="1"/>
  <c r="F12" i="6"/>
  <c r="F7" i="1"/>
  <c r="F11" i="6"/>
  <c r="L11" i="6" s="1"/>
  <c r="F26" i="1"/>
  <c r="E24" i="1"/>
  <c r="E22" i="1"/>
  <c r="G22" i="1"/>
  <c r="E11" i="6"/>
  <c r="C6" i="1"/>
  <c r="E5" i="6"/>
  <c r="H16" i="6"/>
  <c r="L23" i="6"/>
  <c r="G30" i="1"/>
  <c r="G26" i="1"/>
  <c r="C24" i="1"/>
  <c r="C22" i="1"/>
  <c r="G18" i="1"/>
  <c r="C29" i="1"/>
  <c r="F32" i="1"/>
  <c r="E32" i="1"/>
  <c r="F30" i="1"/>
  <c r="E13" i="1"/>
  <c r="F15" i="1"/>
  <c r="F17" i="1"/>
  <c r="E21" i="1"/>
  <c r="E27" i="1"/>
  <c r="C8" i="1"/>
  <c r="H12" i="6"/>
  <c r="F27" i="1"/>
  <c r="E17" i="1"/>
  <c r="L9" i="6"/>
  <c r="F24" i="1"/>
  <c r="G31" i="1"/>
  <c r="G24" i="1"/>
  <c r="F19" i="1"/>
  <c r="E25" i="1"/>
  <c r="F31" i="1"/>
  <c r="E30" i="1"/>
  <c r="F13" i="6"/>
  <c r="H13" i="6" s="1"/>
  <c r="E31" i="1"/>
  <c r="H6" i="6"/>
  <c r="L6" i="6"/>
  <c r="L14" i="6"/>
  <c r="C13" i="1" l="1"/>
  <c r="E8" i="1"/>
  <c r="C14" i="1"/>
  <c r="H27" i="6"/>
  <c r="F10" i="1"/>
  <c r="H11" i="6"/>
  <c r="H15" i="6"/>
  <c r="H10" i="6"/>
  <c r="E10" i="1"/>
  <c r="E11" i="1"/>
  <c r="C20" i="1"/>
  <c r="C15" i="1"/>
  <c r="F7" i="6"/>
  <c r="H21" i="6"/>
  <c r="C23" i="6"/>
  <c r="E6" i="1"/>
  <c r="H25" i="6"/>
  <c r="C15" i="6"/>
  <c r="L19" i="6"/>
  <c r="C25" i="6"/>
  <c r="F9" i="1"/>
  <c r="F33" i="1"/>
  <c r="L13" i="6"/>
  <c r="L12" i="6"/>
  <c r="C21" i="6"/>
  <c r="E33" i="1"/>
  <c r="C28" i="1"/>
  <c r="H7" i="6" l="1"/>
  <c r="L7" i="6"/>
  <c r="L8" i="6"/>
</calcChain>
</file>

<file path=xl/comments1.xml><?xml version="1.0" encoding="utf-8"?>
<comments xmlns="http://schemas.openxmlformats.org/spreadsheetml/2006/main">
  <authors>
    <author>8006505</author>
  </authors>
  <commentLis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8006505:</t>
        </r>
        <r>
          <rPr>
            <sz val="9"/>
            <color indexed="81"/>
            <rFont val="ＭＳ Ｐゴシック"/>
            <family val="3"/>
            <charset val="128"/>
          </rPr>
          <t xml:space="preserve">
O:\060000 市民部\060000 共通\住民基本台帳人口統計(５月末日現在）</t>
        </r>
      </text>
    </comment>
  </commentList>
</comments>
</file>

<file path=xl/sharedStrings.xml><?xml version="1.0" encoding="utf-8"?>
<sst xmlns="http://schemas.openxmlformats.org/spreadsheetml/2006/main" count="199" uniqueCount="74">
  <si>
    <t>年度</t>
    <rPh sb="0" eb="2">
      <t>ネンド</t>
    </rPh>
    <phoneticPr fontId="3"/>
  </si>
  <si>
    <t>団体数</t>
    <rPh sb="0" eb="2">
      <t>ダンタイ</t>
    </rPh>
    <rPh sb="2" eb="3">
      <t>スウ</t>
    </rPh>
    <phoneticPr fontId="3"/>
  </si>
  <si>
    <t>加入世帯数</t>
    <rPh sb="0" eb="2">
      <t>カニュウ</t>
    </rPh>
    <rPh sb="2" eb="5">
      <t>セタイスウ</t>
    </rPh>
    <phoneticPr fontId="3"/>
  </si>
  <si>
    <t>Ｈ．４</t>
  </si>
  <si>
    <t>Ｈ．５</t>
  </si>
  <si>
    <t>Ｈ．６</t>
  </si>
  <si>
    <t>Ｈ．７</t>
  </si>
  <si>
    <t>Ｈ．８</t>
  </si>
  <si>
    <t>Ｈ．９</t>
  </si>
  <si>
    <t>Ｈ．１０</t>
  </si>
  <si>
    <t>Ｈ．１１</t>
  </si>
  <si>
    <t>Ｈ．１２</t>
  </si>
  <si>
    <t>Ｈ．１３</t>
  </si>
  <si>
    <t>Ｈ．１４</t>
  </si>
  <si>
    <t>年度別　町会・自治会数、加入世帯数</t>
    <rPh sb="0" eb="2">
      <t>ネンド</t>
    </rPh>
    <rPh sb="2" eb="3">
      <t>ベツ</t>
    </rPh>
    <rPh sb="4" eb="6">
      <t>チョウカイ</t>
    </rPh>
    <rPh sb="7" eb="10">
      <t>ジ</t>
    </rPh>
    <rPh sb="10" eb="11">
      <t>スウ</t>
    </rPh>
    <rPh sb="12" eb="14">
      <t>カニュウ</t>
    </rPh>
    <rPh sb="14" eb="17">
      <t>セタイスウ</t>
    </rPh>
    <phoneticPr fontId="3"/>
  </si>
  <si>
    <t>Ｈ．１５</t>
  </si>
  <si>
    <t>Ｈ．１６</t>
  </si>
  <si>
    <t>Ｈ．１７</t>
  </si>
  <si>
    <t>Ｈ．１８</t>
  </si>
  <si>
    <t>Ｈ．１９</t>
  </si>
  <si>
    <t>Ｈ．２０</t>
  </si>
  <si>
    <t>Ｈ．２１</t>
  </si>
  <si>
    <t>Ｈ．２２</t>
  </si>
  <si>
    <t>Ｈ．２３</t>
  </si>
  <si>
    <t>Ｈ．２４</t>
  </si>
  <si>
    <t>対前年比</t>
    <rPh sb="0" eb="1">
      <t>タイ</t>
    </rPh>
    <rPh sb="1" eb="4">
      <t>ゼンネンヒ</t>
    </rPh>
    <phoneticPr fontId="3"/>
  </si>
  <si>
    <t>前年差</t>
    <rPh sb="0" eb="2">
      <t>ゼンネン</t>
    </rPh>
    <rPh sb="2" eb="3">
      <t>サ</t>
    </rPh>
    <phoneticPr fontId="3"/>
  </si>
  <si>
    <t>加入率</t>
    <rPh sb="0" eb="2">
      <t>カニュウ</t>
    </rPh>
    <rPh sb="2" eb="3">
      <t>リツ</t>
    </rPh>
    <phoneticPr fontId="3"/>
  </si>
  <si>
    <t>住基世帯数</t>
    <rPh sb="0" eb="1">
      <t>ジュウ</t>
    </rPh>
    <rPh sb="1" eb="2">
      <t>キ</t>
    </rPh>
    <rPh sb="2" eb="5">
      <t>セタイスウ</t>
    </rPh>
    <phoneticPr fontId="3"/>
  </si>
  <si>
    <t>Ｈ．５</t>
    <phoneticPr fontId="3"/>
  </si>
  <si>
    <t>％</t>
    <phoneticPr fontId="3"/>
  </si>
  <si>
    <t>　</t>
    <phoneticPr fontId="3"/>
  </si>
  <si>
    <t>世帯数</t>
    <rPh sb="0" eb="3">
      <t>セタイスウ</t>
    </rPh>
    <phoneticPr fontId="3"/>
  </si>
  <si>
    <r>
      <t xml:space="preserve">対前年比
</t>
    </r>
    <r>
      <rPr>
        <sz val="12"/>
        <rFont val="ＭＳ Ｐゴシック"/>
        <family val="3"/>
        <charset val="128"/>
      </rPr>
      <t>（加入世帯数）</t>
    </r>
    <rPh sb="0" eb="1">
      <t>タイ</t>
    </rPh>
    <rPh sb="1" eb="4">
      <t>ゼンネンヒ</t>
    </rPh>
    <rPh sb="6" eb="8">
      <t>カニュウ</t>
    </rPh>
    <rPh sb="8" eb="11">
      <t>セタイスウ</t>
    </rPh>
    <phoneticPr fontId="3"/>
  </si>
  <si>
    <t>町会加入
世帯数</t>
    <rPh sb="0" eb="2">
      <t>チョウカイ</t>
    </rPh>
    <rPh sb="2" eb="4">
      <t>カニュウ</t>
    </rPh>
    <rPh sb="5" eb="8">
      <t>セタイスウ</t>
    </rPh>
    <phoneticPr fontId="3"/>
  </si>
  <si>
    <t>各年度６／１現在　(Ｈ１５年度まで７/１現在）</t>
    <phoneticPr fontId="3"/>
  </si>
  <si>
    <t>（加入世帯数
/住基世帯数）</t>
    <rPh sb="1" eb="3">
      <t>カニュウ</t>
    </rPh>
    <rPh sb="3" eb="6">
      <t>セタイスウ</t>
    </rPh>
    <rPh sb="8" eb="9">
      <t>ジュウ</t>
    </rPh>
    <rPh sb="9" eb="10">
      <t>キ</t>
    </rPh>
    <rPh sb="10" eb="13">
      <t>セタイスウ</t>
    </rPh>
    <phoneticPr fontId="3"/>
  </si>
  <si>
    <t>各年度6/1現在</t>
    <rPh sb="0" eb="1">
      <t>カク</t>
    </rPh>
    <rPh sb="1" eb="3">
      <t>ネンド</t>
    </rPh>
    <rPh sb="6" eb="8">
      <t>ゲンザイ</t>
    </rPh>
    <phoneticPr fontId="3"/>
  </si>
  <si>
    <t>（Ｈ15年度まで7/1現在）</t>
    <rPh sb="4" eb="6">
      <t>ネンド</t>
    </rPh>
    <rPh sb="11" eb="13">
      <t>ゲンザイ</t>
    </rPh>
    <phoneticPr fontId="3"/>
  </si>
  <si>
    <t>Ｈ．２５</t>
  </si>
  <si>
    <t>入力画面</t>
    <rPh sb="0" eb="2">
      <t>ニュウリョク</t>
    </rPh>
    <rPh sb="2" eb="4">
      <t>ガメン</t>
    </rPh>
    <phoneticPr fontId="3"/>
  </si>
  <si>
    <t>町自連
団体数</t>
    <rPh sb="0" eb="1">
      <t>チョウ</t>
    </rPh>
    <rPh sb="1" eb="2">
      <t>ジ</t>
    </rPh>
    <rPh sb="2" eb="3">
      <t>レン</t>
    </rPh>
    <rPh sb="4" eb="6">
      <t>ダンタイ</t>
    </rPh>
    <rPh sb="6" eb="7">
      <t>カズ</t>
    </rPh>
    <phoneticPr fontId="3"/>
  </si>
  <si>
    <t>町自連
世帯数</t>
    <rPh sb="0" eb="1">
      <t>チョウ</t>
    </rPh>
    <rPh sb="1" eb="2">
      <t>ジ</t>
    </rPh>
    <rPh sb="2" eb="3">
      <t>レン</t>
    </rPh>
    <rPh sb="4" eb="6">
      <t>セタイ</t>
    </rPh>
    <rPh sb="6" eb="7">
      <t>スウ</t>
    </rPh>
    <phoneticPr fontId="3"/>
  </si>
  <si>
    <t>Ｈ．２２</t>
    <phoneticPr fontId="3"/>
  </si>
  <si>
    <t>ホームページからの数字</t>
    <rPh sb="9" eb="11">
      <t>スウジ</t>
    </rPh>
    <phoneticPr fontId="3"/>
  </si>
  <si>
    <t>Ｈ．２３</t>
    <phoneticPr fontId="3"/>
  </si>
  <si>
    <t>Ｈ．1</t>
    <phoneticPr fontId="3"/>
  </si>
  <si>
    <t>Ｈ．２４</t>
    <phoneticPr fontId="3"/>
  </si>
  <si>
    <t>Ｈ．２６</t>
  </si>
  <si>
    <t>Ｈ．２６</t>
    <phoneticPr fontId="3"/>
  </si>
  <si>
    <t>％</t>
  </si>
  <si>
    <t>外国籍</t>
    <rPh sb="0" eb="3">
      <t>ガイコクセキ</t>
    </rPh>
    <phoneticPr fontId="3"/>
  </si>
  <si>
    <t>Ｈ．２７</t>
  </si>
  <si>
    <t>Ｈ．２７</t>
    <phoneticPr fontId="3"/>
  </si>
  <si>
    <t>Ｈ．２８</t>
    <phoneticPr fontId="3"/>
  </si>
  <si>
    <t>Ｈ．２９</t>
  </si>
  <si>
    <t>Ｈ．３０</t>
  </si>
  <si>
    <t>Ｈ．３０</t>
    <phoneticPr fontId="3"/>
  </si>
  <si>
    <t>Ｈ．３１</t>
  </si>
  <si>
    <t>Ｒ．２</t>
    <phoneticPr fontId="3"/>
  </si>
  <si>
    <t>R．２</t>
    <phoneticPr fontId="3"/>
  </si>
  <si>
    <t>出典：協働推進課資料</t>
    <rPh sb="0" eb="2">
      <t>シュッテン</t>
    </rPh>
    <rPh sb="3" eb="5">
      <t>キョウドウ</t>
    </rPh>
    <rPh sb="5" eb="8">
      <t>スイシンカ</t>
    </rPh>
    <rPh sb="8" eb="10">
      <t>シリョウ</t>
    </rPh>
    <phoneticPr fontId="13"/>
  </si>
  <si>
    <t>■町会・自治会加入世帯数及び加入率の推移</t>
    <phoneticPr fontId="3"/>
  </si>
  <si>
    <t>各年度6/1現在</t>
  </si>
  <si>
    <t>年度</t>
    <rPh sb="0" eb="2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</si>
  <si>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</si>
  <si>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</si>
  <si>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</si>
  <si>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</si>
  <si>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※各年度６月１日現在</t>
    <phoneticPr fontId="3"/>
  </si>
  <si>
    <t>世帯数（世帯）</t>
    <rPh sb="4" eb="6">
      <t>セタイ</t>
    </rPh>
    <phoneticPr fontId="3"/>
  </si>
  <si>
    <t>加入世帯数（世帯）</t>
    <phoneticPr fontId="3"/>
  </si>
  <si>
    <t>非加入世帯数（世帯）</t>
    <rPh sb="0" eb="1">
      <t>ヒ</t>
    </rPh>
    <rPh sb="1" eb="3">
      <t>カニュウ</t>
    </rPh>
    <rPh sb="3" eb="5">
      <t>セタイ</t>
    </rPh>
    <rPh sb="5" eb="6">
      <t>スウ</t>
    </rPh>
    <phoneticPr fontId="3"/>
  </si>
  <si>
    <t>加入率（％）</t>
    <rPh sb="0" eb="2">
      <t>カニュウ</t>
    </rPh>
    <rPh sb="2" eb="3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</si>
</sst>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#,##0.0;[Red]\-#,##0.0"/>
    <numFmt numFmtId="178" formatCode="0.0%"/>
    <numFmt numFmtId="179" formatCode="0.00_ "/>
    <numFmt numFmtId="180" formatCode="#,##0_ "/>
    <numFmt numFmtId="181" formatCode="#,##0;&quot;△ &quot;#,##0"/>
    <numFmt numFmtId="182" formatCode="#,##0.0_);[Red]\(#,##0.0\)"/>
    <numFmt numFmtId="183" formatCode="#,##0_);[Red]\(#,##0\)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83">
    <xf numFmtId="0" fontId="0" fillId="0" borderId="0" xfId="0"/>
    <xf numFmtId="38" fontId="4" fillId="0" borderId="1" xfId="2" applyFont="1" applyBorder="1" applyAlignment="1">
      <alignment vertical="center"/>
    </xf>
    <xf numFmtId="38" fontId="5" fillId="0" borderId="0" xfId="2" applyFont="1"/>
    <xf numFmtId="38" fontId="5" fillId="0" borderId="0" xfId="2" applyFont="1" applyAlignment="1">
      <alignment vertical="center"/>
    </xf>
    <xf numFmtId="38" fontId="6" fillId="0" borderId="0" xfId="2" applyFont="1"/>
    <xf numFmtId="38" fontId="4" fillId="0" borderId="1" xfId="2" applyFont="1" applyBorder="1" applyAlignment="1">
      <alignment horizontal="right" vertical="center"/>
    </xf>
    <xf numFmtId="38" fontId="5" fillId="0" borderId="0" xfId="2" applyFont="1" applyAlignment="1">
      <alignment horizontal="right" vertical="center"/>
    </xf>
    <xf numFmtId="38" fontId="5" fillId="0" borderId="0" xfId="2" applyFont="1" applyBorder="1" applyAlignment="1">
      <alignment horizontal="right" vertical="center"/>
    </xf>
    <xf numFmtId="38" fontId="4" fillId="0" borderId="2" xfId="2" applyFont="1" applyBorder="1" applyAlignment="1">
      <alignment vertical="center"/>
    </xf>
    <xf numFmtId="38" fontId="4" fillId="0" borderId="3" xfId="2" applyFont="1" applyBorder="1" applyAlignment="1">
      <alignment vertical="center"/>
    </xf>
    <xf numFmtId="177" fontId="4" fillId="0" borderId="2" xfId="2" applyNumberFormat="1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38" fontId="5" fillId="0" borderId="2" xfId="2" applyFont="1" applyBorder="1" applyAlignment="1">
      <alignment vertical="center"/>
    </xf>
    <xf numFmtId="177" fontId="5" fillId="0" borderId="2" xfId="2" applyNumberFormat="1" applyFont="1" applyBorder="1" applyAlignment="1">
      <alignment vertical="center"/>
    </xf>
    <xf numFmtId="40" fontId="4" fillId="0" borderId="2" xfId="2" applyNumberFormat="1" applyFont="1" applyBorder="1" applyAlignment="1">
      <alignment vertical="center"/>
    </xf>
    <xf numFmtId="38" fontId="4" fillId="0" borderId="4" xfId="2" applyFont="1" applyBorder="1" applyAlignment="1">
      <alignment vertical="center"/>
    </xf>
    <xf numFmtId="38" fontId="5" fillId="0" borderId="0" xfId="2" applyFont="1" applyBorder="1"/>
    <xf numFmtId="38" fontId="5" fillId="0" borderId="1" xfId="2" applyFont="1" applyBorder="1" applyAlignment="1">
      <alignment horizontal="center" vertical="center"/>
    </xf>
    <xf numFmtId="40" fontId="4" fillId="0" borderId="6" xfId="2" applyNumberFormat="1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78" fontId="4" fillId="0" borderId="1" xfId="1" applyNumberFormat="1" applyFont="1" applyBorder="1" applyAlignment="1">
      <alignment vertical="center"/>
    </xf>
    <xf numFmtId="38" fontId="4" fillId="0" borderId="1" xfId="2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4" fillId="0" borderId="1" xfId="2" applyFont="1" applyBorder="1" applyAlignment="1">
      <alignment horizontal="center" vertical="center"/>
    </xf>
    <xf numFmtId="180" fontId="4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0" fontId="4" fillId="0" borderId="7" xfId="0" applyNumberFormat="1" applyFont="1" applyBorder="1" applyAlignment="1">
      <alignment vertical="center"/>
    </xf>
    <xf numFmtId="38" fontId="5" fillId="0" borderId="0" xfId="2" applyFont="1" applyBorder="1" applyAlignment="1">
      <alignment horizontal="center" vertical="center" wrapText="1"/>
    </xf>
    <xf numFmtId="38" fontId="4" fillId="2" borderId="1" xfId="2" applyFont="1" applyFill="1" applyBorder="1" applyAlignment="1">
      <alignment vertical="center"/>
    </xf>
    <xf numFmtId="38" fontId="4" fillId="2" borderId="2" xfId="2" applyFont="1" applyFill="1" applyBorder="1" applyAlignment="1">
      <alignment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1" xfId="2" applyNumberFormat="1" applyFont="1" applyBorder="1" applyAlignment="1">
      <alignment vertical="center"/>
    </xf>
    <xf numFmtId="179" fontId="4" fillId="3" borderId="1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>
      <alignment horizontal="right" vertical="center"/>
    </xf>
    <xf numFmtId="179" fontId="4" fillId="3" borderId="1" xfId="0" applyNumberFormat="1" applyFont="1" applyFill="1" applyBorder="1" applyAlignment="1">
      <alignment vertical="center"/>
    </xf>
    <xf numFmtId="179" fontId="4" fillId="3" borderId="1" xfId="1" applyNumberFormat="1" applyFont="1" applyFill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12" fillId="0" borderId="2" xfId="2" applyFont="1" applyBorder="1" applyAlignment="1">
      <alignment vertical="center"/>
    </xf>
    <xf numFmtId="0" fontId="14" fillId="0" borderId="0" xfId="6" applyFont="1" applyFill="1" applyAlignment="1"/>
    <xf numFmtId="0" fontId="14" fillId="0" borderId="0" xfId="3" applyFont="1" applyFill="1"/>
    <xf numFmtId="0" fontId="14" fillId="0" borderId="0" xfId="3" applyFont="1" applyFill="1" applyAlignment="1">
      <alignment horizontal="center" wrapText="1"/>
    </xf>
    <xf numFmtId="0" fontId="14" fillId="0" borderId="0" xfId="0" applyFont="1" applyFill="1"/>
    <xf numFmtId="38" fontId="14" fillId="0" borderId="0" xfId="4" applyFont="1" applyFill="1"/>
    <xf numFmtId="176" fontId="14" fillId="0" borderId="0" xfId="3" applyNumberFormat="1" applyFont="1" applyFill="1"/>
    <xf numFmtId="0" fontId="14" fillId="0" borderId="0" xfId="3" applyFont="1" applyFill="1" applyAlignment="1">
      <alignment horizontal="right"/>
    </xf>
    <xf numFmtId="0" fontId="14" fillId="0" borderId="0" xfId="3" applyFont="1" applyFill="1" applyAlignment="1">
      <alignment horizontal="left" vertical="center"/>
    </xf>
    <xf numFmtId="38" fontId="14" fillId="0" borderId="0" xfId="4" applyFont="1" applyFill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40" fontId="4" fillId="0" borderId="2" xfId="2" applyNumberFormat="1" applyFont="1" applyBorder="1" applyAlignment="1">
      <alignment horizontal="right" vertical="center"/>
    </xf>
    <xf numFmtId="40" fontId="4" fillId="0" borderId="6" xfId="2" applyNumberFormat="1" applyFont="1" applyBorder="1" applyAlignment="1">
      <alignment horizontal="right" vertical="center"/>
    </xf>
    <xf numFmtId="38" fontId="4" fillId="0" borderId="2" xfId="2" applyFont="1" applyBorder="1" applyAlignment="1">
      <alignment vertical="center"/>
    </xf>
    <xf numFmtId="38" fontId="4" fillId="0" borderId="3" xfId="2" applyFont="1" applyBorder="1" applyAlignment="1">
      <alignment vertical="center"/>
    </xf>
    <xf numFmtId="38" fontId="4" fillId="0" borderId="8" xfId="2" applyFont="1" applyBorder="1" applyAlignment="1">
      <alignment horizontal="center" vertical="center" wrapText="1"/>
    </xf>
    <xf numFmtId="38" fontId="4" fillId="0" borderId="9" xfId="2" applyFont="1" applyBorder="1" applyAlignment="1">
      <alignment horizontal="center" vertical="center"/>
    </xf>
    <xf numFmtId="38" fontId="4" fillId="0" borderId="10" xfId="2" applyFont="1" applyBorder="1" applyAlignment="1">
      <alignment horizontal="center" vertical="center"/>
    </xf>
    <xf numFmtId="38" fontId="4" fillId="0" borderId="11" xfId="2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38" fontId="5" fillId="0" borderId="3" xfId="2" applyFont="1" applyBorder="1" applyAlignment="1">
      <alignment horizontal="center" vertical="center"/>
    </xf>
    <xf numFmtId="38" fontId="9" fillId="0" borderId="10" xfId="2" applyFont="1" applyBorder="1" applyAlignment="1">
      <alignment horizontal="center" vertical="center" wrapText="1"/>
    </xf>
    <xf numFmtId="38" fontId="9" fillId="0" borderId="5" xfId="2" applyFont="1" applyBorder="1" applyAlignment="1">
      <alignment horizontal="center" vertical="center" wrapText="1"/>
    </xf>
    <xf numFmtId="38" fontId="9" fillId="0" borderId="11" xfId="2" applyFont="1" applyBorder="1" applyAlignment="1">
      <alignment horizontal="center" vertical="center"/>
    </xf>
    <xf numFmtId="38" fontId="4" fillId="0" borderId="12" xfId="2" applyFont="1" applyBorder="1" applyAlignment="1">
      <alignment horizontal="center" vertical="center"/>
    </xf>
    <xf numFmtId="38" fontId="4" fillId="0" borderId="13" xfId="2" applyFont="1" applyBorder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4" fillId="0" borderId="9" xfId="2" applyFont="1" applyBorder="1" applyAlignment="1">
      <alignment horizontal="center" vertical="center" wrapText="1"/>
    </xf>
    <xf numFmtId="38" fontId="4" fillId="0" borderId="10" xfId="2" applyFont="1" applyBorder="1" applyAlignment="1">
      <alignment horizontal="center" vertical="center" wrapText="1"/>
    </xf>
    <xf numFmtId="38" fontId="4" fillId="0" borderId="11" xfId="2" applyFont="1" applyBorder="1" applyAlignment="1">
      <alignment horizontal="center" vertical="center" wrapText="1"/>
    </xf>
    <xf numFmtId="38" fontId="4" fillId="0" borderId="8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182" fontId="14" fillId="0" borderId="0" xfId="3" applyNumberFormat="1" applyFont="1" applyFill="1"/>
    <xf numFmtId="183" fontId="14" fillId="0" borderId="0" xfId="2" applyNumberFormat="1" applyFont="1" applyFill="1"/>
    <xf numFmtId="183" fontId="14" fillId="0" borderId="0" xfId="4" applyNumberFormat="1" applyFont="1" applyFill="1"/>
  </cellXfs>
  <cellStyles count="7">
    <cellStyle name="パーセント" xfId="1" builtinId="5"/>
    <cellStyle name="桁区切り" xfId="2" builtinId="6"/>
    <cellStyle name="桁区切り 2" xfId="4"/>
    <cellStyle name="標準" xfId="0" builtinId="0"/>
    <cellStyle name="標準 2" xfId="6"/>
    <cellStyle name="標準 2 3" xfId="5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hiouji.local\&#38750;&#20844;&#38283;\&#31119;&#27704;\&#26481;&#20140;&#37117;\&#36275;&#31435;&#21306;\&#36275;&#31435;&#65297;&#65303;&#24180;&#24230;\&#20107;&#21209;&#12392;&#20013;2&#26657;\&#27231;&#22120;&#26126;&#32048;&#20107;&#21209;&#23460;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7974-00\01_&#22865;&#32004;\04.&#25552;&#26696;&#26360;\&#20107;&#21069;&#20998;&#26512;\&#12304;&#39151;&#33021;&#24066;&#12305;&#24180;&#40802;&#21029;&#20154;&#21475;&#65288;H26.3.31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C3736\AppData\Roaming\Microsoft\Excel\Data\Inp\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校明細"/>
      <sheetName val="小学校明細 (試算最終)"/>
      <sheetName val="小学校明細 (試算最終) (0318)"/>
      <sheetName val="中学校校明細 _2_"/>
      <sheetName val="中学校校明細(試算最終）"/>
      <sheetName val="中学校校明細(試算最終） (0318)"/>
      <sheetName val="LANﾒﾓ (0318)"/>
      <sheetName val="LANﾒﾓ (FJ)"/>
      <sheetName val="内訳 _2_"/>
      <sheetName val="見積書(77ヶ月小)"/>
      <sheetName val="見積書(77ヶ月中) "/>
      <sheetName val="0000K30409(買取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グラフ"/>
      <sheetName val="P8グラフ"/>
      <sheetName val="P9グラフ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view="pageBreakPreview" zoomScale="75" zoomScaleNormal="100" zoomScaleSheetLayoutView="75" workbookViewId="0">
      <pane ySplit="3" topLeftCell="A25" activePane="bottomLeft" state="frozen"/>
      <selection activeCell="C55" sqref="C55:D55"/>
      <selection pane="bottomLeft" activeCell="C55" sqref="C55:D55"/>
    </sheetView>
  </sheetViews>
  <sheetFormatPr defaultRowHeight="17.25" x14ac:dyDescent="0.15"/>
  <cols>
    <col min="1" max="1" width="11" style="20" customWidth="1"/>
    <col min="2" max="2" width="15.25" style="20" customWidth="1"/>
    <col min="3" max="3" width="20.375" style="20" customWidth="1"/>
    <col min="4" max="4" width="14.625" style="22" bestFit="1" customWidth="1"/>
    <col min="5" max="6" width="16.625" style="20" bestFit="1" customWidth="1"/>
    <col min="7" max="16384" width="9" style="20"/>
  </cols>
  <sheetData>
    <row r="1" spans="1:7" ht="23.25" customHeight="1" x14ac:dyDescent="0.15">
      <c r="A1" s="30" t="s">
        <v>40</v>
      </c>
    </row>
    <row r="2" spans="1:7" ht="18" customHeight="1" x14ac:dyDescent="0.15">
      <c r="D2" s="33" t="s">
        <v>37</v>
      </c>
    </row>
    <row r="3" spans="1:7" ht="31.5" customHeight="1" x14ac:dyDescent="0.15">
      <c r="A3" s="24" t="s">
        <v>0</v>
      </c>
      <c r="B3" s="24" t="s">
        <v>1</v>
      </c>
      <c r="C3" s="24" t="s">
        <v>2</v>
      </c>
      <c r="D3" s="31" t="s">
        <v>28</v>
      </c>
      <c r="E3" s="35" t="s">
        <v>41</v>
      </c>
      <c r="F3" s="35" t="s">
        <v>42</v>
      </c>
    </row>
    <row r="4" spans="1:7" ht="25.5" customHeight="1" x14ac:dyDescent="0.15">
      <c r="A4" s="25" t="s">
        <v>3</v>
      </c>
      <c r="B4" s="1">
        <v>462</v>
      </c>
      <c r="C4" s="1">
        <v>131335</v>
      </c>
      <c r="D4" s="34"/>
    </row>
    <row r="5" spans="1:7" ht="25.5" customHeight="1" x14ac:dyDescent="0.15">
      <c r="A5" s="25" t="s">
        <v>4</v>
      </c>
      <c r="B5" s="1">
        <v>464</v>
      </c>
      <c r="C5" s="1">
        <v>132932</v>
      </c>
      <c r="D5" s="34"/>
    </row>
    <row r="6" spans="1:7" ht="25.5" customHeight="1" x14ac:dyDescent="0.15">
      <c r="A6" s="25" t="s">
        <v>5</v>
      </c>
      <c r="B6" s="1">
        <v>468</v>
      </c>
      <c r="C6" s="1">
        <v>134049</v>
      </c>
      <c r="D6" s="34"/>
    </row>
    <row r="7" spans="1:7" ht="25.5" customHeight="1" x14ac:dyDescent="0.15">
      <c r="A7" s="25" t="s">
        <v>6</v>
      </c>
      <c r="B7" s="1">
        <v>475</v>
      </c>
      <c r="C7" s="1">
        <v>136523</v>
      </c>
      <c r="D7" s="34"/>
    </row>
    <row r="8" spans="1:7" ht="25.5" customHeight="1" x14ac:dyDescent="0.15">
      <c r="A8" s="25" t="s">
        <v>7</v>
      </c>
      <c r="B8" s="1">
        <v>488</v>
      </c>
      <c r="C8" s="1">
        <v>139064</v>
      </c>
      <c r="D8" s="34"/>
    </row>
    <row r="9" spans="1:7" ht="25.5" customHeight="1" x14ac:dyDescent="0.15">
      <c r="A9" s="25" t="s">
        <v>8</v>
      </c>
      <c r="B9" s="1">
        <v>504</v>
      </c>
      <c r="C9" s="1">
        <v>141442</v>
      </c>
      <c r="D9" s="34"/>
    </row>
    <row r="10" spans="1:7" ht="25.5" customHeight="1" x14ac:dyDescent="0.15">
      <c r="A10" s="25" t="s">
        <v>9</v>
      </c>
      <c r="B10" s="1">
        <v>507</v>
      </c>
      <c r="C10" s="1">
        <v>141652</v>
      </c>
      <c r="D10" s="34"/>
    </row>
    <row r="11" spans="1:7" ht="25.5" customHeight="1" x14ac:dyDescent="0.15">
      <c r="A11" s="25" t="s">
        <v>10</v>
      </c>
      <c r="B11" s="1">
        <v>507</v>
      </c>
      <c r="C11" s="1">
        <v>142784</v>
      </c>
      <c r="D11" s="34"/>
    </row>
    <row r="12" spans="1:7" ht="25.5" customHeight="1" x14ac:dyDescent="0.15">
      <c r="A12" s="25" t="s">
        <v>11</v>
      </c>
      <c r="B12" s="1">
        <v>513</v>
      </c>
      <c r="C12" s="28">
        <v>144448</v>
      </c>
      <c r="D12" s="34"/>
    </row>
    <row r="13" spans="1:7" ht="25.5" customHeight="1" x14ac:dyDescent="0.15">
      <c r="A13" s="25" t="s">
        <v>12</v>
      </c>
      <c r="B13" s="1">
        <v>514</v>
      </c>
      <c r="C13" s="1">
        <v>146280</v>
      </c>
      <c r="D13" s="34"/>
    </row>
    <row r="14" spans="1:7" ht="25.5" customHeight="1" x14ac:dyDescent="0.15">
      <c r="A14" s="25" t="s">
        <v>13</v>
      </c>
      <c r="B14" s="1">
        <v>522</v>
      </c>
      <c r="C14" s="1">
        <v>147680</v>
      </c>
      <c r="D14" s="32">
        <v>217166</v>
      </c>
    </row>
    <row r="15" spans="1:7" ht="25.5" customHeight="1" x14ac:dyDescent="0.15">
      <c r="A15" s="25" t="s">
        <v>15</v>
      </c>
      <c r="B15" s="26">
        <v>530</v>
      </c>
      <c r="C15" s="1">
        <v>149881</v>
      </c>
      <c r="D15" s="32">
        <v>220434</v>
      </c>
    </row>
    <row r="16" spans="1:7" ht="25.5" customHeight="1" x14ac:dyDescent="0.15">
      <c r="A16" s="25" t="s">
        <v>16</v>
      </c>
      <c r="B16" s="26">
        <v>537</v>
      </c>
      <c r="C16" s="1">
        <v>151633</v>
      </c>
      <c r="D16" s="32">
        <v>224410</v>
      </c>
      <c r="E16" s="1">
        <v>309</v>
      </c>
      <c r="F16" s="8">
        <v>118538</v>
      </c>
      <c r="G16" s="9"/>
    </row>
    <row r="17" spans="1:8" ht="25.5" customHeight="1" x14ac:dyDescent="0.15">
      <c r="A17" s="25" t="s">
        <v>17</v>
      </c>
      <c r="B17" s="26">
        <v>540</v>
      </c>
      <c r="C17" s="1">
        <v>153582</v>
      </c>
      <c r="D17" s="32">
        <v>228017</v>
      </c>
      <c r="E17" s="1">
        <v>313</v>
      </c>
      <c r="F17" s="8">
        <v>120193</v>
      </c>
      <c r="G17" s="9"/>
    </row>
    <row r="18" spans="1:8" ht="25.5" customHeight="1" x14ac:dyDescent="0.15">
      <c r="A18" s="25" t="s">
        <v>18</v>
      </c>
      <c r="B18" s="26">
        <v>551</v>
      </c>
      <c r="C18" s="1">
        <v>155219</v>
      </c>
      <c r="D18" s="32">
        <v>231580</v>
      </c>
      <c r="E18" s="1">
        <v>313</v>
      </c>
      <c r="F18" s="8">
        <v>120607</v>
      </c>
      <c r="G18" s="9"/>
    </row>
    <row r="19" spans="1:8" ht="25.5" customHeight="1" x14ac:dyDescent="0.15">
      <c r="A19" s="25" t="s">
        <v>19</v>
      </c>
      <c r="B19" s="26">
        <v>555</v>
      </c>
      <c r="C19" s="1">
        <v>156447</v>
      </c>
      <c r="D19" s="32">
        <v>235184</v>
      </c>
      <c r="E19" s="1">
        <v>315</v>
      </c>
      <c r="F19" s="8">
        <v>121187</v>
      </c>
      <c r="G19" s="9"/>
    </row>
    <row r="20" spans="1:8" ht="25.5" customHeight="1" x14ac:dyDescent="0.15">
      <c r="A20" s="25" t="s">
        <v>20</v>
      </c>
      <c r="B20" s="26">
        <v>558</v>
      </c>
      <c r="C20" s="1">
        <v>157073</v>
      </c>
      <c r="D20" s="32">
        <v>238568</v>
      </c>
      <c r="E20" s="1">
        <v>322</v>
      </c>
      <c r="F20" s="8">
        <v>122205</v>
      </c>
      <c r="G20" s="9"/>
    </row>
    <row r="21" spans="1:8" ht="25.5" customHeight="1" x14ac:dyDescent="0.15">
      <c r="A21" s="25" t="s">
        <v>21</v>
      </c>
      <c r="B21" s="26">
        <v>557</v>
      </c>
      <c r="C21" s="1">
        <v>156891</v>
      </c>
      <c r="D21" s="32">
        <v>242261</v>
      </c>
      <c r="E21" s="1">
        <v>321</v>
      </c>
      <c r="F21" s="8">
        <v>120804</v>
      </c>
      <c r="G21" s="9"/>
    </row>
    <row r="22" spans="1:8" ht="25.5" customHeight="1" x14ac:dyDescent="0.15">
      <c r="A22" s="25" t="s">
        <v>22</v>
      </c>
      <c r="B22" s="26">
        <v>557</v>
      </c>
      <c r="C22" s="1">
        <v>157448</v>
      </c>
      <c r="D22" s="32">
        <v>245306</v>
      </c>
      <c r="E22" s="36">
        <v>320</v>
      </c>
      <c r="F22" s="37">
        <v>120747</v>
      </c>
      <c r="G22" s="9"/>
      <c r="H22" s="20" t="s">
        <v>44</v>
      </c>
    </row>
    <row r="23" spans="1:8" ht="25.5" customHeight="1" x14ac:dyDescent="0.15">
      <c r="A23" s="25" t="s">
        <v>23</v>
      </c>
      <c r="B23" s="1">
        <v>558</v>
      </c>
      <c r="C23" s="1">
        <v>157291</v>
      </c>
      <c r="D23" s="32">
        <v>247943</v>
      </c>
      <c r="E23" s="1">
        <v>316</v>
      </c>
      <c r="F23" s="8">
        <v>119937</v>
      </c>
      <c r="G23" s="9"/>
    </row>
    <row r="24" spans="1:8" ht="25.5" customHeight="1" x14ac:dyDescent="0.15">
      <c r="A24" s="25" t="s">
        <v>24</v>
      </c>
      <c r="B24" s="26">
        <v>563</v>
      </c>
      <c r="C24" s="1">
        <v>157700</v>
      </c>
      <c r="D24" s="32">
        <v>249410</v>
      </c>
      <c r="E24" s="1">
        <v>324</v>
      </c>
      <c r="F24" s="8">
        <v>120569</v>
      </c>
      <c r="G24" s="9"/>
    </row>
    <row r="25" spans="1:8" ht="25.5" customHeight="1" x14ac:dyDescent="0.15">
      <c r="A25" s="25" t="s">
        <v>39</v>
      </c>
      <c r="B25" s="26">
        <v>564</v>
      </c>
      <c r="C25" s="1">
        <v>156633</v>
      </c>
      <c r="D25" s="32">
        <v>255284</v>
      </c>
      <c r="E25" s="1">
        <v>323</v>
      </c>
      <c r="F25" s="8">
        <v>118970</v>
      </c>
      <c r="G25" s="9"/>
      <c r="H25" s="20" t="s">
        <v>44</v>
      </c>
    </row>
    <row r="26" spans="1:8" ht="25.5" customHeight="1" x14ac:dyDescent="0.15">
      <c r="A26" s="25" t="s">
        <v>49</v>
      </c>
      <c r="B26" s="26">
        <v>566</v>
      </c>
      <c r="C26" s="1">
        <v>156264</v>
      </c>
      <c r="D26" s="32">
        <v>257001</v>
      </c>
      <c r="E26" s="1">
        <v>321</v>
      </c>
      <c r="F26" s="8">
        <v>118133</v>
      </c>
      <c r="G26" s="9"/>
    </row>
    <row r="27" spans="1:8" ht="25.5" customHeight="1" x14ac:dyDescent="0.15">
      <c r="A27" s="25" t="s">
        <v>53</v>
      </c>
      <c r="B27" s="26">
        <v>572</v>
      </c>
      <c r="C27" s="1">
        <v>155709</v>
      </c>
      <c r="D27" s="32">
        <v>258912</v>
      </c>
      <c r="E27" s="1">
        <v>325</v>
      </c>
      <c r="F27" s="8">
        <v>120663</v>
      </c>
      <c r="G27" s="9"/>
    </row>
    <row r="28" spans="1:8" ht="25.5" customHeight="1" x14ac:dyDescent="0.15">
      <c r="A28" s="25" t="s">
        <v>54</v>
      </c>
      <c r="B28" s="26">
        <v>575</v>
      </c>
      <c r="C28" s="1">
        <v>154323</v>
      </c>
      <c r="D28" s="32">
        <v>261685</v>
      </c>
      <c r="E28" s="1">
        <v>332</v>
      </c>
      <c r="F28" s="8">
        <v>120131</v>
      </c>
      <c r="G28" s="9"/>
    </row>
    <row r="29" spans="1:8" ht="25.5" customHeight="1" x14ac:dyDescent="0.15">
      <c r="A29" s="25" t="s">
        <v>55</v>
      </c>
      <c r="B29" s="26">
        <v>579</v>
      </c>
      <c r="C29" s="1">
        <v>154059</v>
      </c>
      <c r="D29" s="32">
        <v>264618</v>
      </c>
      <c r="E29" s="1">
        <v>356</v>
      </c>
      <c r="F29" s="8">
        <v>120611</v>
      </c>
      <c r="G29" s="9"/>
    </row>
    <row r="30" spans="1:8" ht="25.5" customHeight="1" x14ac:dyDescent="0.15">
      <c r="A30" s="25" t="s">
        <v>57</v>
      </c>
      <c r="B30" s="26">
        <v>579</v>
      </c>
      <c r="C30" s="1">
        <v>153014</v>
      </c>
      <c r="D30" s="32">
        <v>267263</v>
      </c>
      <c r="E30" s="1">
        <v>356</v>
      </c>
      <c r="F30" s="8">
        <v>120653</v>
      </c>
      <c r="G30" s="9"/>
    </row>
    <row r="31" spans="1:8" ht="26.25" customHeight="1" x14ac:dyDescent="0.15">
      <c r="A31" s="25" t="s">
        <v>58</v>
      </c>
      <c r="B31" s="26">
        <v>576</v>
      </c>
      <c r="C31" s="1">
        <v>151818</v>
      </c>
      <c r="D31" s="32">
        <v>269626</v>
      </c>
      <c r="E31" s="46">
        <v>356</v>
      </c>
      <c r="F31" s="47">
        <v>120653</v>
      </c>
    </row>
    <row r="32" spans="1:8" ht="26.25" customHeight="1" x14ac:dyDescent="0.15">
      <c r="A32" s="25" t="s">
        <v>59</v>
      </c>
      <c r="B32" s="26">
        <v>576</v>
      </c>
      <c r="C32" s="1">
        <v>150783</v>
      </c>
      <c r="D32" s="32">
        <v>271314</v>
      </c>
      <c r="E32" s="1">
        <v>348</v>
      </c>
      <c r="F32" s="8">
        <v>118157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3"/>
  <sheetViews>
    <sheetView view="pageBreakPreview" zoomScaleNormal="100" zoomScaleSheetLayoutView="100" workbookViewId="0">
      <pane ySplit="3" topLeftCell="A31" activePane="bottomLeft" state="frozen"/>
      <selection activeCell="C55" sqref="C55:D55"/>
      <selection pane="bottomLeft" activeCell="C55" sqref="C55:D55"/>
    </sheetView>
  </sheetViews>
  <sheetFormatPr defaultRowHeight="17.25" x14ac:dyDescent="0.15"/>
  <cols>
    <col min="1" max="1" width="11" style="20" customWidth="1"/>
    <col min="2" max="2" width="12.25" style="20" customWidth="1"/>
    <col min="3" max="3" width="8.625" style="20" customWidth="1"/>
    <col min="4" max="4" width="18.5" style="20" customWidth="1"/>
    <col min="5" max="5" width="12.25" style="20" customWidth="1"/>
    <col min="6" max="6" width="13.125" style="20" customWidth="1"/>
    <col min="7" max="7" width="9.875" style="21" bestFit="1" customWidth="1"/>
    <col min="8" max="8" width="14.375" style="22" bestFit="1" customWidth="1"/>
    <col min="9" max="9" width="9.375" style="20" bestFit="1" customWidth="1"/>
    <col min="10" max="10" width="10.875" style="20" bestFit="1" customWidth="1"/>
    <col min="11" max="16384" width="9" style="20"/>
  </cols>
  <sheetData>
    <row r="1" spans="1:8" ht="23.25" customHeight="1" x14ac:dyDescent="0.15">
      <c r="A1" s="29" t="s">
        <v>14</v>
      </c>
    </row>
    <row r="2" spans="1:8" ht="18" customHeight="1" x14ac:dyDescent="0.15">
      <c r="D2" s="23" t="s">
        <v>37</v>
      </c>
      <c r="E2" s="57" t="s">
        <v>38</v>
      </c>
      <c r="F2" s="57"/>
      <c r="G2" s="58"/>
    </row>
    <row r="3" spans="1:8" ht="25.5" customHeight="1" x14ac:dyDescent="0.15">
      <c r="A3" s="24" t="s">
        <v>0</v>
      </c>
      <c r="B3" s="24" t="s">
        <v>1</v>
      </c>
      <c r="C3" s="24" t="s">
        <v>26</v>
      </c>
      <c r="D3" s="24" t="s">
        <v>2</v>
      </c>
      <c r="E3" s="24" t="s">
        <v>26</v>
      </c>
      <c r="F3" s="24" t="s">
        <v>25</v>
      </c>
      <c r="G3" s="40" t="s">
        <v>27</v>
      </c>
      <c r="H3" s="31" t="s">
        <v>28</v>
      </c>
    </row>
    <row r="4" spans="1:8" ht="25.5" customHeight="1" x14ac:dyDescent="0.15">
      <c r="A4" s="25" t="s">
        <v>46</v>
      </c>
      <c r="B4" s="25">
        <v>439</v>
      </c>
      <c r="C4" s="38"/>
      <c r="D4" s="5">
        <v>127287</v>
      </c>
      <c r="E4" s="38"/>
      <c r="F4" s="24"/>
      <c r="G4" s="41">
        <v>79.87</v>
      </c>
      <c r="H4" s="5">
        <v>159368</v>
      </c>
    </row>
    <row r="5" spans="1:8" ht="25.5" customHeight="1" x14ac:dyDescent="0.15">
      <c r="A5" s="25" t="s">
        <v>3</v>
      </c>
      <c r="B5" s="1">
        <f>入力ページ!B4</f>
        <v>462</v>
      </c>
      <c r="C5" s="39"/>
      <c r="D5" s="1">
        <f>入力ページ!C4</f>
        <v>131335</v>
      </c>
      <c r="E5" s="39"/>
      <c r="F5" s="26"/>
      <c r="G5" s="42"/>
      <c r="H5" s="34"/>
    </row>
    <row r="6" spans="1:8" ht="25.5" customHeight="1" x14ac:dyDescent="0.15">
      <c r="A6" s="25" t="s">
        <v>4</v>
      </c>
      <c r="B6" s="1">
        <f>入力ページ!B5</f>
        <v>464</v>
      </c>
      <c r="C6" s="39">
        <f>B6-B5</f>
        <v>2</v>
      </c>
      <c r="D6" s="1">
        <f>入力ページ!C5</f>
        <v>132932</v>
      </c>
      <c r="E6" s="39">
        <f>D6-D5</f>
        <v>1597</v>
      </c>
      <c r="F6" s="27">
        <f t="shared" ref="F6:F25" si="0">D6/D5</f>
        <v>1.0121597441656831</v>
      </c>
      <c r="G6" s="43">
        <v>75.11</v>
      </c>
      <c r="H6" s="32">
        <v>176983</v>
      </c>
    </row>
    <row r="7" spans="1:8" ht="25.5" customHeight="1" x14ac:dyDescent="0.15">
      <c r="A7" s="25" t="s">
        <v>5</v>
      </c>
      <c r="B7" s="1">
        <f>入力ページ!B6</f>
        <v>468</v>
      </c>
      <c r="C7" s="39">
        <f t="shared" ref="C7:C25" si="1">B7-B6</f>
        <v>4</v>
      </c>
      <c r="D7" s="1">
        <f>入力ページ!C6</f>
        <v>134049</v>
      </c>
      <c r="E7" s="39">
        <f t="shared" ref="E7:E20" si="2">D7-D6</f>
        <v>1117</v>
      </c>
      <c r="F7" s="27">
        <f t="shared" si="0"/>
        <v>1.0084027924051395</v>
      </c>
      <c r="G7" s="43">
        <v>72.2</v>
      </c>
      <c r="H7" s="34"/>
    </row>
    <row r="8" spans="1:8" ht="25.5" customHeight="1" x14ac:dyDescent="0.15">
      <c r="A8" s="25" t="s">
        <v>6</v>
      </c>
      <c r="B8" s="1">
        <f>入力ページ!B7</f>
        <v>475</v>
      </c>
      <c r="C8" s="39">
        <f t="shared" si="1"/>
        <v>7</v>
      </c>
      <c r="D8" s="1">
        <f>入力ページ!C7</f>
        <v>136523</v>
      </c>
      <c r="E8" s="39">
        <f t="shared" si="2"/>
        <v>2474</v>
      </c>
      <c r="F8" s="27">
        <f t="shared" si="0"/>
        <v>1.0184559377541049</v>
      </c>
      <c r="G8" s="43">
        <v>72</v>
      </c>
      <c r="H8" s="34"/>
    </row>
    <row r="9" spans="1:8" ht="25.5" customHeight="1" x14ac:dyDescent="0.15">
      <c r="A9" s="25" t="s">
        <v>7</v>
      </c>
      <c r="B9" s="1">
        <f>入力ページ!B8</f>
        <v>488</v>
      </c>
      <c r="C9" s="39">
        <f t="shared" si="1"/>
        <v>13</v>
      </c>
      <c r="D9" s="1">
        <f>入力ページ!C8</f>
        <v>139064</v>
      </c>
      <c r="E9" s="39">
        <f t="shared" si="2"/>
        <v>2541</v>
      </c>
      <c r="F9" s="27">
        <f t="shared" si="0"/>
        <v>1.0186122484856031</v>
      </c>
      <c r="G9" s="43">
        <v>72.099999999999994</v>
      </c>
      <c r="H9" s="34"/>
    </row>
    <row r="10" spans="1:8" ht="25.5" customHeight="1" x14ac:dyDescent="0.15">
      <c r="A10" s="25" t="s">
        <v>8</v>
      </c>
      <c r="B10" s="1">
        <f>入力ページ!B9</f>
        <v>504</v>
      </c>
      <c r="C10" s="39">
        <f t="shared" si="1"/>
        <v>16</v>
      </c>
      <c r="D10" s="1">
        <f>入力ページ!C9</f>
        <v>141442</v>
      </c>
      <c r="E10" s="39">
        <f t="shared" si="2"/>
        <v>2378</v>
      </c>
      <c r="F10" s="27">
        <f t="shared" si="0"/>
        <v>1.0171000402692285</v>
      </c>
      <c r="G10" s="43">
        <v>71.47</v>
      </c>
      <c r="H10" s="34"/>
    </row>
    <row r="11" spans="1:8" ht="25.5" customHeight="1" x14ac:dyDescent="0.15">
      <c r="A11" s="25" t="s">
        <v>9</v>
      </c>
      <c r="B11" s="1">
        <f>入力ページ!B10</f>
        <v>507</v>
      </c>
      <c r="C11" s="39">
        <f t="shared" si="1"/>
        <v>3</v>
      </c>
      <c r="D11" s="1">
        <f>入力ページ!C10</f>
        <v>141652</v>
      </c>
      <c r="E11" s="39">
        <f t="shared" si="2"/>
        <v>210</v>
      </c>
      <c r="F11" s="27">
        <f t="shared" si="0"/>
        <v>1.0014847075126201</v>
      </c>
      <c r="G11" s="43">
        <v>70.37</v>
      </c>
      <c r="H11" s="32">
        <v>201296</v>
      </c>
    </row>
    <row r="12" spans="1:8" ht="25.5" customHeight="1" x14ac:dyDescent="0.15">
      <c r="A12" s="25" t="s">
        <v>10</v>
      </c>
      <c r="B12" s="1">
        <f>入力ページ!B11</f>
        <v>507</v>
      </c>
      <c r="C12" s="39">
        <f t="shared" si="1"/>
        <v>0</v>
      </c>
      <c r="D12" s="1">
        <f>入力ページ!C11</f>
        <v>142784</v>
      </c>
      <c r="E12" s="39">
        <f t="shared" si="2"/>
        <v>1132</v>
      </c>
      <c r="F12" s="27">
        <f t="shared" si="0"/>
        <v>1.0079914155818486</v>
      </c>
      <c r="G12" s="43">
        <v>69.150000000000006</v>
      </c>
      <c r="H12" s="34"/>
    </row>
    <row r="13" spans="1:8" ht="25.5" customHeight="1" x14ac:dyDescent="0.15">
      <c r="A13" s="25" t="s">
        <v>11</v>
      </c>
      <c r="B13" s="1">
        <f>入力ページ!B12</f>
        <v>513</v>
      </c>
      <c r="C13" s="39">
        <f t="shared" si="1"/>
        <v>6</v>
      </c>
      <c r="D13" s="1">
        <f>入力ページ!C12</f>
        <v>144448</v>
      </c>
      <c r="E13" s="39">
        <f t="shared" si="2"/>
        <v>1664</v>
      </c>
      <c r="F13" s="27">
        <f t="shared" si="0"/>
        <v>1.0116539668310174</v>
      </c>
      <c r="G13" s="43">
        <v>68.510000000000005</v>
      </c>
      <c r="H13" s="34"/>
    </row>
    <row r="14" spans="1:8" ht="25.5" customHeight="1" x14ac:dyDescent="0.15">
      <c r="A14" s="25" t="s">
        <v>12</v>
      </c>
      <c r="B14" s="1">
        <f>入力ページ!B13</f>
        <v>514</v>
      </c>
      <c r="C14" s="39">
        <f t="shared" si="1"/>
        <v>1</v>
      </c>
      <c r="D14" s="1">
        <f>入力ページ!C13</f>
        <v>146280</v>
      </c>
      <c r="E14" s="39">
        <f t="shared" si="2"/>
        <v>1832</v>
      </c>
      <c r="F14" s="27">
        <f t="shared" si="0"/>
        <v>1.012682764731945</v>
      </c>
      <c r="G14" s="43">
        <v>68.48</v>
      </c>
      <c r="H14" s="34"/>
    </row>
    <row r="15" spans="1:8" ht="25.5" customHeight="1" x14ac:dyDescent="0.15">
      <c r="A15" s="25" t="s">
        <v>13</v>
      </c>
      <c r="B15" s="1">
        <f>入力ページ!B14</f>
        <v>522</v>
      </c>
      <c r="C15" s="39">
        <f t="shared" si="1"/>
        <v>8</v>
      </c>
      <c r="D15" s="1">
        <f>入力ページ!C14</f>
        <v>147680</v>
      </c>
      <c r="E15" s="39">
        <f t="shared" si="2"/>
        <v>1400</v>
      </c>
      <c r="F15" s="27">
        <f t="shared" si="0"/>
        <v>1.0095706863549356</v>
      </c>
      <c r="G15" s="43">
        <f>D15/H15*100</f>
        <v>68.003278597938902</v>
      </c>
      <c r="H15" s="32">
        <f>入力ページ!D14</f>
        <v>217166</v>
      </c>
    </row>
    <row r="16" spans="1:8" ht="25.5" customHeight="1" x14ac:dyDescent="0.15">
      <c r="A16" s="25" t="s">
        <v>15</v>
      </c>
      <c r="B16" s="1">
        <f>入力ページ!B15</f>
        <v>530</v>
      </c>
      <c r="C16" s="39">
        <f t="shared" si="1"/>
        <v>8</v>
      </c>
      <c r="D16" s="1">
        <f>入力ページ!C15</f>
        <v>149881</v>
      </c>
      <c r="E16" s="39">
        <f t="shared" si="2"/>
        <v>2201</v>
      </c>
      <c r="F16" s="27">
        <f t="shared" si="0"/>
        <v>1.0149038461538462</v>
      </c>
      <c r="G16" s="43">
        <f t="shared" ref="G16:G25" si="3">D16/H16*100</f>
        <v>67.99359445457597</v>
      </c>
      <c r="H16" s="32">
        <f>入力ページ!D15</f>
        <v>220434</v>
      </c>
    </row>
    <row r="17" spans="1:10" ht="25.5" customHeight="1" x14ac:dyDescent="0.15">
      <c r="A17" s="25" t="s">
        <v>16</v>
      </c>
      <c r="B17" s="1">
        <f>入力ページ!B16</f>
        <v>537</v>
      </c>
      <c r="C17" s="39">
        <f t="shared" si="1"/>
        <v>7</v>
      </c>
      <c r="D17" s="1">
        <f>入力ページ!C16</f>
        <v>151633</v>
      </c>
      <c r="E17" s="39">
        <f t="shared" si="2"/>
        <v>1752</v>
      </c>
      <c r="F17" s="27">
        <f t="shared" si="0"/>
        <v>1.0116892734903022</v>
      </c>
      <c r="G17" s="43">
        <f t="shared" si="3"/>
        <v>67.569627021968714</v>
      </c>
      <c r="H17" s="32">
        <f>入力ページ!D16</f>
        <v>224410</v>
      </c>
    </row>
    <row r="18" spans="1:10" ht="25.5" customHeight="1" x14ac:dyDescent="0.15">
      <c r="A18" s="25" t="s">
        <v>17</v>
      </c>
      <c r="B18" s="1">
        <f>入力ページ!B17</f>
        <v>540</v>
      </c>
      <c r="C18" s="39">
        <f t="shared" si="1"/>
        <v>3</v>
      </c>
      <c r="D18" s="1">
        <f>入力ページ!C17</f>
        <v>153582</v>
      </c>
      <c r="E18" s="39">
        <f t="shared" si="2"/>
        <v>1949</v>
      </c>
      <c r="F18" s="27">
        <f t="shared" si="0"/>
        <v>1.0128534026234395</v>
      </c>
      <c r="G18" s="43">
        <f t="shared" si="3"/>
        <v>67.355504194862661</v>
      </c>
      <c r="H18" s="32">
        <f>入力ページ!D17</f>
        <v>228017</v>
      </c>
    </row>
    <row r="19" spans="1:10" ht="25.5" customHeight="1" x14ac:dyDescent="0.15">
      <c r="A19" s="25" t="s">
        <v>18</v>
      </c>
      <c r="B19" s="1">
        <f>入力ページ!B18</f>
        <v>551</v>
      </c>
      <c r="C19" s="39">
        <f t="shared" si="1"/>
        <v>11</v>
      </c>
      <c r="D19" s="1">
        <f>入力ページ!C18</f>
        <v>155219</v>
      </c>
      <c r="E19" s="39">
        <f t="shared" si="2"/>
        <v>1637</v>
      </c>
      <c r="F19" s="27">
        <f t="shared" si="0"/>
        <v>1.0106588011615945</v>
      </c>
      <c r="G19" s="43">
        <f t="shared" si="3"/>
        <v>67.026081699628634</v>
      </c>
      <c r="H19" s="32">
        <f>入力ページ!D18</f>
        <v>231580</v>
      </c>
    </row>
    <row r="20" spans="1:10" ht="25.5" customHeight="1" x14ac:dyDescent="0.15">
      <c r="A20" s="25" t="s">
        <v>19</v>
      </c>
      <c r="B20" s="1">
        <f>入力ページ!B19</f>
        <v>555</v>
      </c>
      <c r="C20" s="39">
        <f t="shared" si="1"/>
        <v>4</v>
      </c>
      <c r="D20" s="1">
        <f>入力ページ!C19</f>
        <v>156447</v>
      </c>
      <c r="E20" s="39">
        <f t="shared" si="2"/>
        <v>1228</v>
      </c>
      <c r="F20" s="27">
        <f t="shared" si="0"/>
        <v>1.0079114025989087</v>
      </c>
      <c r="G20" s="43">
        <f t="shared" si="3"/>
        <v>66.521106878018912</v>
      </c>
      <c r="H20" s="32">
        <f>入力ページ!D19</f>
        <v>235184</v>
      </c>
    </row>
    <row r="21" spans="1:10" ht="25.5" customHeight="1" x14ac:dyDescent="0.15">
      <c r="A21" s="25" t="s">
        <v>20</v>
      </c>
      <c r="B21" s="1">
        <f>入力ページ!B20</f>
        <v>558</v>
      </c>
      <c r="C21" s="39">
        <f t="shared" si="1"/>
        <v>3</v>
      </c>
      <c r="D21" s="1">
        <f>入力ページ!C20</f>
        <v>157073</v>
      </c>
      <c r="E21" s="39">
        <f t="shared" ref="E21:E26" si="4">D21-D20</f>
        <v>626</v>
      </c>
      <c r="F21" s="27">
        <f t="shared" si="0"/>
        <v>1.0040013550915006</v>
      </c>
      <c r="G21" s="43">
        <f t="shared" si="3"/>
        <v>65.839928238489648</v>
      </c>
      <c r="H21" s="32">
        <f>入力ページ!D20</f>
        <v>238568</v>
      </c>
    </row>
    <row r="22" spans="1:10" ht="25.5" customHeight="1" x14ac:dyDescent="0.15">
      <c r="A22" s="25" t="s">
        <v>21</v>
      </c>
      <c r="B22" s="1">
        <f>入力ページ!B21</f>
        <v>557</v>
      </c>
      <c r="C22" s="39">
        <f t="shared" si="1"/>
        <v>-1</v>
      </c>
      <c r="D22" s="1">
        <f>入力ページ!C21</f>
        <v>156891</v>
      </c>
      <c r="E22" s="39">
        <f t="shared" si="4"/>
        <v>-182</v>
      </c>
      <c r="F22" s="27">
        <f t="shared" si="0"/>
        <v>0.99884130308837293</v>
      </c>
      <c r="G22" s="43">
        <f t="shared" si="3"/>
        <v>64.761146036712475</v>
      </c>
      <c r="H22" s="32">
        <f>入力ページ!D21</f>
        <v>242261</v>
      </c>
    </row>
    <row r="23" spans="1:10" ht="25.5" customHeight="1" x14ac:dyDescent="0.15">
      <c r="A23" s="25" t="s">
        <v>22</v>
      </c>
      <c r="B23" s="1">
        <f>入力ページ!B22</f>
        <v>557</v>
      </c>
      <c r="C23" s="39">
        <f t="shared" si="1"/>
        <v>0</v>
      </c>
      <c r="D23" s="1">
        <f>入力ページ!C22</f>
        <v>157448</v>
      </c>
      <c r="E23" s="39">
        <f t="shared" si="4"/>
        <v>557</v>
      </c>
      <c r="F23" s="27">
        <f t="shared" si="0"/>
        <v>1.0035502355138282</v>
      </c>
      <c r="G23" s="43">
        <f t="shared" si="3"/>
        <v>64.184324884022402</v>
      </c>
      <c r="H23" s="32">
        <f>入力ページ!D22</f>
        <v>245306</v>
      </c>
    </row>
    <row r="24" spans="1:10" ht="25.5" customHeight="1" x14ac:dyDescent="0.15">
      <c r="A24" s="25" t="s">
        <v>23</v>
      </c>
      <c r="B24" s="1">
        <f>入力ページ!B23</f>
        <v>558</v>
      </c>
      <c r="C24" s="39">
        <f t="shared" si="1"/>
        <v>1</v>
      </c>
      <c r="D24" s="1">
        <f>入力ページ!C23</f>
        <v>157291</v>
      </c>
      <c r="E24" s="39">
        <f t="shared" si="4"/>
        <v>-157</v>
      </c>
      <c r="F24" s="27">
        <f t="shared" si="0"/>
        <v>0.99900284538387274</v>
      </c>
      <c r="G24" s="43">
        <f t="shared" si="3"/>
        <v>63.438370915895995</v>
      </c>
      <c r="H24" s="32">
        <f>入力ページ!D23</f>
        <v>247943</v>
      </c>
      <c r="I24" s="45" t="s">
        <v>51</v>
      </c>
    </row>
    <row r="25" spans="1:10" ht="25.5" customHeight="1" x14ac:dyDescent="0.15">
      <c r="A25" s="25" t="s">
        <v>24</v>
      </c>
      <c r="B25" s="1">
        <f>入力ページ!B24</f>
        <v>563</v>
      </c>
      <c r="C25" s="39">
        <f t="shared" si="1"/>
        <v>5</v>
      </c>
      <c r="D25" s="1">
        <f>入力ページ!C24</f>
        <v>157700</v>
      </c>
      <c r="E25" s="39">
        <f t="shared" si="4"/>
        <v>409</v>
      </c>
      <c r="F25" s="27">
        <f t="shared" si="0"/>
        <v>1.0026002759216992</v>
      </c>
      <c r="G25" s="43">
        <f t="shared" si="3"/>
        <v>63.229220961469068</v>
      </c>
      <c r="H25" s="32">
        <f>入力ページ!D24</f>
        <v>249410</v>
      </c>
      <c r="I25" s="22">
        <v>9277</v>
      </c>
      <c r="J25" s="22">
        <f>H25+I25</f>
        <v>258687</v>
      </c>
    </row>
    <row r="26" spans="1:10" ht="25.5" customHeight="1" x14ac:dyDescent="0.15">
      <c r="A26" s="25" t="s">
        <v>39</v>
      </c>
      <c r="B26" s="1">
        <f>入力ページ!B25</f>
        <v>564</v>
      </c>
      <c r="C26" s="39">
        <f t="shared" ref="C26:C31" si="5">B26-B25</f>
        <v>1</v>
      </c>
      <c r="D26" s="1">
        <f>入力ページ!C25</f>
        <v>156633</v>
      </c>
      <c r="E26" s="39">
        <f t="shared" si="4"/>
        <v>-1067</v>
      </c>
      <c r="F26" s="27">
        <f t="shared" ref="F26:F31" si="6">D26/D25</f>
        <v>0.9932339885859226</v>
      </c>
      <c r="G26" s="43">
        <f t="shared" ref="G26:G33" si="7">D26/H26*100</f>
        <v>61.356371727174441</v>
      </c>
      <c r="H26" s="32">
        <f>入力ページ!D25</f>
        <v>255284</v>
      </c>
    </row>
    <row r="27" spans="1:10" ht="25.5" customHeight="1" x14ac:dyDescent="0.15">
      <c r="A27" s="25" t="s">
        <v>48</v>
      </c>
      <c r="B27" s="26">
        <f>入力ページ!B26</f>
        <v>566</v>
      </c>
      <c r="C27" s="26">
        <f t="shared" si="5"/>
        <v>2</v>
      </c>
      <c r="D27" s="1">
        <f>入力ページ!C26</f>
        <v>156264</v>
      </c>
      <c r="E27" s="39">
        <f>D27-D26</f>
        <v>-369</v>
      </c>
      <c r="F27" s="44">
        <f t="shared" si="6"/>
        <v>0.99764417459922239</v>
      </c>
      <c r="G27" s="42">
        <f t="shared" si="7"/>
        <v>60.802876253399795</v>
      </c>
      <c r="H27" s="32">
        <f>入力ページ!D26</f>
        <v>257001</v>
      </c>
    </row>
    <row r="28" spans="1:10" ht="25.5" customHeight="1" x14ac:dyDescent="0.15">
      <c r="A28" s="25" t="s">
        <v>52</v>
      </c>
      <c r="B28" s="26">
        <f>入力ページ!B27</f>
        <v>572</v>
      </c>
      <c r="C28" s="26">
        <f t="shared" si="5"/>
        <v>6</v>
      </c>
      <c r="D28" s="1">
        <f>入力ページ!C27</f>
        <v>155709</v>
      </c>
      <c r="E28" s="39">
        <f>D28-D27</f>
        <v>-555</v>
      </c>
      <c r="F28" s="44">
        <f t="shared" si="6"/>
        <v>0.99644831823068658</v>
      </c>
      <c r="G28" s="42">
        <f t="shared" si="7"/>
        <v>60.139738598442719</v>
      </c>
      <c r="H28" s="32">
        <f>入力ページ!D27</f>
        <v>258912</v>
      </c>
    </row>
    <row r="29" spans="1:10" ht="25.5" customHeight="1" x14ac:dyDescent="0.15">
      <c r="A29" s="25" t="s">
        <v>54</v>
      </c>
      <c r="B29" s="26">
        <f>入力ページ!B28</f>
        <v>575</v>
      </c>
      <c r="C29" s="26">
        <f t="shared" si="5"/>
        <v>3</v>
      </c>
      <c r="D29" s="1">
        <f>入力ページ!C28</f>
        <v>154323</v>
      </c>
      <c r="E29" s="39">
        <f>D29-D28</f>
        <v>-1386</v>
      </c>
      <c r="F29" s="44">
        <f t="shared" si="6"/>
        <v>0.99109878041731692</v>
      </c>
      <c r="G29" s="42">
        <f t="shared" si="7"/>
        <v>58.972810822171695</v>
      </c>
      <c r="H29" s="32">
        <f>入力ページ!D28</f>
        <v>261685</v>
      </c>
    </row>
    <row r="30" spans="1:10" ht="25.5" customHeight="1" x14ac:dyDescent="0.15">
      <c r="A30" s="25" t="s">
        <v>55</v>
      </c>
      <c r="B30" s="26">
        <v>578</v>
      </c>
      <c r="C30" s="26">
        <f t="shared" si="5"/>
        <v>3</v>
      </c>
      <c r="D30" s="1">
        <f>入力ページ!C29</f>
        <v>154059</v>
      </c>
      <c r="E30" s="39">
        <f>D30-D29</f>
        <v>-264</v>
      </c>
      <c r="F30" s="44">
        <f t="shared" si="6"/>
        <v>0.99828930230749791</v>
      </c>
      <c r="G30" s="42">
        <f t="shared" si="7"/>
        <v>58.219395505974646</v>
      </c>
      <c r="H30" s="32">
        <f>入力ページ!D29</f>
        <v>264618</v>
      </c>
    </row>
    <row r="31" spans="1:10" ht="25.5" customHeight="1" x14ac:dyDescent="0.15">
      <c r="A31" s="25" t="s">
        <v>56</v>
      </c>
      <c r="B31" s="26">
        <f>入力ページ!B30</f>
        <v>579</v>
      </c>
      <c r="C31" s="26">
        <f t="shared" si="5"/>
        <v>1</v>
      </c>
      <c r="D31" s="1">
        <f>入力ページ!C30</f>
        <v>153014</v>
      </c>
      <c r="E31" s="39">
        <f>D31-D30</f>
        <v>-1045</v>
      </c>
      <c r="F31" s="44">
        <f t="shared" si="6"/>
        <v>0.9932168844403767</v>
      </c>
      <c r="G31" s="42">
        <f t="shared" si="7"/>
        <v>57.252219723643009</v>
      </c>
      <c r="H31" s="32">
        <f>入力ページ!D30</f>
        <v>267263</v>
      </c>
    </row>
    <row r="32" spans="1:10" ht="25.5" customHeight="1" x14ac:dyDescent="0.15">
      <c r="A32" s="25" t="s">
        <v>58</v>
      </c>
      <c r="B32" s="26">
        <f>入力ページ!B31</f>
        <v>576</v>
      </c>
      <c r="C32" s="26">
        <f>B32-B30</f>
        <v>-2</v>
      </c>
      <c r="D32" s="1">
        <f>入力ページ!C31</f>
        <v>151818</v>
      </c>
      <c r="E32" s="39">
        <f>D32-D30</f>
        <v>-2241</v>
      </c>
      <c r="F32" s="44">
        <f>D32/D30</f>
        <v>0.98545362490993715</v>
      </c>
      <c r="G32" s="42">
        <f t="shared" si="7"/>
        <v>56.306884350915709</v>
      </c>
      <c r="H32" s="32">
        <f>入力ページ!D31</f>
        <v>269626</v>
      </c>
    </row>
    <row r="33" spans="1:8" ht="25.5" customHeight="1" x14ac:dyDescent="0.15">
      <c r="A33" s="25" t="s">
        <v>60</v>
      </c>
      <c r="B33" s="26">
        <f>入力ページ!B32</f>
        <v>576</v>
      </c>
      <c r="C33" s="26">
        <f>B33-B31</f>
        <v>-3</v>
      </c>
      <c r="D33" s="1">
        <f>入力ページ!C32</f>
        <v>150783</v>
      </c>
      <c r="E33" s="39">
        <f>D33-D31</f>
        <v>-2231</v>
      </c>
      <c r="F33" s="44">
        <f>D33/D31</f>
        <v>0.98541963480465844</v>
      </c>
      <c r="G33" s="42">
        <f t="shared" si="7"/>
        <v>55.575090116986225</v>
      </c>
      <c r="H33" s="32">
        <f>入力ページ!D32</f>
        <v>271314</v>
      </c>
    </row>
  </sheetData>
  <mergeCells count="1">
    <mergeCell ref="E2:G2"/>
  </mergeCells>
  <phoneticPr fontId="3"/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zoomScaleNormal="100" zoomScaleSheetLayoutView="100" workbookViewId="0"/>
  </sheetViews>
  <sheetFormatPr defaultRowHeight="18.75" x14ac:dyDescent="0.4"/>
  <cols>
    <col min="1" max="1" width="19.125" style="49" customWidth="1"/>
    <col min="2" max="5" width="14.25" style="49" customWidth="1"/>
    <col min="6" max="29" width="7" style="49" customWidth="1"/>
    <col min="30" max="16384" width="9" style="49"/>
  </cols>
  <sheetData>
    <row r="1" spans="1:10" x14ac:dyDescent="0.4">
      <c r="A1" s="48" t="s">
        <v>62</v>
      </c>
    </row>
    <row r="3" spans="1:10" x14ac:dyDescent="0.4">
      <c r="A3" s="49" t="s">
        <v>64</v>
      </c>
      <c r="B3" s="50" t="s">
        <v>65</v>
      </c>
      <c r="C3" s="50" t="s">
        <v>66</v>
      </c>
      <c r="D3" s="50" t="s">
        <v>67</v>
      </c>
      <c r="E3" s="50" t="s">
        <v>68</v>
      </c>
      <c r="F3" s="55"/>
    </row>
    <row r="4" spans="1:10" x14ac:dyDescent="0.4">
      <c r="A4" s="51" t="s">
        <v>70</v>
      </c>
      <c r="B4" s="81">
        <v>242261</v>
      </c>
      <c r="C4" s="81">
        <v>267263</v>
      </c>
      <c r="D4" s="81">
        <v>269626</v>
      </c>
      <c r="E4" s="81">
        <v>271314</v>
      </c>
      <c r="F4" s="56"/>
    </row>
    <row r="5" spans="1:10" x14ac:dyDescent="0.4">
      <c r="A5" s="51" t="s">
        <v>71</v>
      </c>
      <c r="B5" s="82">
        <v>156891</v>
      </c>
      <c r="C5" s="82">
        <v>153014</v>
      </c>
      <c r="D5" s="82">
        <v>151818</v>
      </c>
      <c r="E5" s="82">
        <v>150783</v>
      </c>
      <c r="F5" s="52"/>
    </row>
    <row r="6" spans="1:10" x14ac:dyDescent="0.4">
      <c r="A6" s="51" t="s">
        <v>72</v>
      </c>
      <c r="B6" s="81">
        <v>85370</v>
      </c>
      <c r="C6" s="81">
        <v>114249</v>
      </c>
      <c r="D6" s="81">
        <v>117808</v>
      </c>
      <c r="E6" s="81">
        <v>120531</v>
      </c>
      <c r="F6" s="52"/>
    </row>
    <row r="7" spans="1:10" x14ac:dyDescent="0.4">
      <c r="A7" s="51" t="s">
        <v>73</v>
      </c>
      <c r="B7" s="80">
        <v>64.8</v>
      </c>
      <c r="C7" s="80">
        <v>57.3</v>
      </c>
      <c r="D7" s="80">
        <v>56.3</v>
      </c>
      <c r="E7" s="80">
        <v>55.6</v>
      </c>
      <c r="G7" s="53"/>
      <c r="H7" s="53"/>
      <c r="I7" s="53"/>
      <c r="J7" s="53"/>
    </row>
    <row r="9" spans="1:10" x14ac:dyDescent="0.4">
      <c r="B9" s="49" t="s">
        <v>69</v>
      </c>
    </row>
    <row r="10" spans="1:10" x14ac:dyDescent="0.4">
      <c r="E10" s="54" t="s">
        <v>61</v>
      </c>
    </row>
    <row r="25" spans="6:29" x14ac:dyDescent="0.4"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spans="6:29" x14ac:dyDescent="0.4"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6:29" x14ac:dyDescent="0.4"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</row>
    <row r="28" spans="6:29" x14ac:dyDescent="0.4"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</row>
    <row r="29" spans="6:29" x14ac:dyDescent="0.4"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</row>
    <row r="31" spans="6:29" x14ac:dyDescent="0.4">
      <c r="F31" s="49" t="s">
        <v>63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pane ySplit="4" topLeftCell="A23" activePane="bottomLeft" state="frozen"/>
      <selection pane="bottomLeft" activeCell="C28" sqref="C28"/>
    </sheetView>
  </sheetViews>
  <sheetFormatPr defaultRowHeight="14.25" x14ac:dyDescent="0.15"/>
  <cols>
    <col min="1" max="1" width="8.75" style="2" customWidth="1"/>
    <col min="2" max="2" width="9.375" style="2" customWidth="1"/>
    <col min="3" max="3" width="7" style="2" customWidth="1"/>
    <col min="4" max="4" width="4" style="2" customWidth="1"/>
    <col min="5" max="5" width="8.5" style="2" customWidth="1"/>
    <col min="6" max="6" width="8.125" style="2" customWidth="1"/>
    <col min="7" max="7" width="3.375" style="2" customWidth="1"/>
    <col min="8" max="8" width="9.625" style="2" bestFit="1" customWidth="1"/>
    <col min="9" max="9" width="3.875" style="2" customWidth="1"/>
    <col min="10" max="10" width="9.75" style="2" bestFit="1" customWidth="1"/>
    <col min="11" max="11" width="4.875" style="2" customWidth="1"/>
    <col min="12" max="12" width="9.875" style="2" customWidth="1"/>
    <col min="13" max="13" width="4.25" style="2" customWidth="1"/>
    <col min="14" max="16384" width="9" style="2"/>
  </cols>
  <sheetData>
    <row r="1" spans="1:14" ht="21" x14ac:dyDescent="0.2">
      <c r="A1" s="4" t="s">
        <v>14</v>
      </c>
    </row>
    <row r="2" spans="1:14" s="3" customFormat="1" ht="29.25" customHeight="1" x14ac:dyDescent="0.15">
      <c r="D2" s="7"/>
      <c r="F2" s="6"/>
      <c r="G2" s="6"/>
      <c r="K2" s="7"/>
      <c r="M2" s="7" t="s">
        <v>35</v>
      </c>
      <c r="N2" s="3" t="s">
        <v>31</v>
      </c>
    </row>
    <row r="3" spans="1:14" s="3" customFormat="1" ht="22.5" customHeight="1" x14ac:dyDescent="0.15">
      <c r="A3" s="72" t="s">
        <v>0</v>
      </c>
      <c r="B3" s="67" t="s">
        <v>28</v>
      </c>
      <c r="C3" s="74"/>
      <c r="D3" s="68"/>
      <c r="E3" s="72" t="s">
        <v>1</v>
      </c>
      <c r="F3" s="63" t="s">
        <v>34</v>
      </c>
      <c r="G3" s="75"/>
      <c r="H3" s="78" t="s">
        <v>27</v>
      </c>
      <c r="I3" s="79"/>
      <c r="J3" s="79"/>
      <c r="K3" s="64"/>
      <c r="L3" s="63" t="s">
        <v>33</v>
      </c>
      <c r="M3" s="64"/>
    </row>
    <row r="4" spans="1:14" s="3" customFormat="1" ht="27" customHeight="1" x14ac:dyDescent="0.15">
      <c r="A4" s="73"/>
      <c r="B4" s="17" t="s">
        <v>32</v>
      </c>
      <c r="C4" s="67" t="s">
        <v>25</v>
      </c>
      <c r="D4" s="68"/>
      <c r="E4" s="73"/>
      <c r="F4" s="76"/>
      <c r="G4" s="77"/>
      <c r="H4" s="69" t="s">
        <v>36</v>
      </c>
      <c r="I4" s="70"/>
      <c r="J4" s="70"/>
      <c r="K4" s="71"/>
      <c r="L4" s="65"/>
      <c r="M4" s="66"/>
    </row>
    <row r="5" spans="1:14" s="3" customFormat="1" ht="20.25" hidden="1" customHeight="1" x14ac:dyDescent="0.15">
      <c r="A5" s="5" t="s">
        <v>29</v>
      </c>
      <c r="B5" s="11">
        <v>180310</v>
      </c>
      <c r="C5" s="12"/>
      <c r="D5" s="9"/>
      <c r="E5" s="1">
        <f>'年度別 町会・自治会数、加入世帯数'!B6</f>
        <v>464</v>
      </c>
      <c r="F5" s="1">
        <f>'年度別 町会・自治会数、加入世帯数'!D6</f>
        <v>132932</v>
      </c>
      <c r="G5" s="8"/>
      <c r="H5" s="14">
        <f>F5/B5*100</f>
        <v>73.724141755864906</v>
      </c>
      <c r="I5" s="18"/>
      <c r="J5" s="18"/>
      <c r="K5" s="9"/>
      <c r="L5" s="8"/>
      <c r="M5" s="9"/>
    </row>
    <row r="6" spans="1:14" s="3" customFormat="1" ht="22.5" hidden="1" customHeight="1" x14ac:dyDescent="0.15">
      <c r="A6" s="5" t="s">
        <v>5</v>
      </c>
      <c r="B6" s="11">
        <v>184255</v>
      </c>
      <c r="C6" s="13">
        <f t="shared" ref="C6:C19" si="0">B6/B5*100</f>
        <v>102.18789861904499</v>
      </c>
      <c r="D6" s="9" t="s">
        <v>30</v>
      </c>
      <c r="E6" s="1">
        <f>'年度別 町会・自治会数、加入世帯数'!B7</f>
        <v>468</v>
      </c>
      <c r="F6" s="1">
        <f>'年度別 町会・自治会数、加入世帯数'!D7</f>
        <v>134049</v>
      </c>
      <c r="G6" s="8"/>
      <c r="H6" s="14">
        <f t="shared" ref="H6:H22" si="1">F6/B6*100</f>
        <v>72.751892757320007</v>
      </c>
      <c r="I6" s="18"/>
      <c r="J6" s="18"/>
      <c r="K6" s="9" t="s">
        <v>30</v>
      </c>
      <c r="L6" s="10">
        <f>F6/F5*100</f>
        <v>100.84027924051395</v>
      </c>
      <c r="M6" s="9" t="s">
        <v>30</v>
      </c>
    </row>
    <row r="7" spans="1:14" s="3" customFormat="1" ht="22.5" hidden="1" customHeight="1" x14ac:dyDescent="0.15">
      <c r="A7" s="5" t="s">
        <v>6</v>
      </c>
      <c r="B7" s="11">
        <v>188503</v>
      </c>
      <c r="C7" s="13">
        <f t="shared" si="0"/>
        <v>102.30550052915797</v>
      </c>
      <c r="D7" s="9" t="s">
        <v>30</v>
      </c>
      <c r="E7" s="1">
        <f>'年度別 町会・自治会数、加入世帯数'!B8</f>
        <v>475</v>
      </c>
      <c r="F7" s="1">
        <f>'年度別 町会・自治会数、加入世帯数'!D8</f>
        <v>136523</v>
      </c>
      <c r="G7" s="8"/>
      <c r="H7" s="14">
        <f t="shared" si="1"/>
        <v>72.42484204495419</v>
      </c>
      <c r="I7" s="18"/>
      <c r="J7" s="18"/>
      <c r="K7" s="9" t="s">
        <v>30</v>
      </c>
      <c r="L7" s="10">
        <f t="shared" ref="L7:L19" si="2">F7/F6*100</f>
        <v>101.84559377541049</v>
      </c>
      <c r="M7" s="9" t="s">
        <v>30</v>
      </c>
    </row>
    <row r="8" spans="1:14" s="3" customFormat="1" ht="22.5" hidden="1" customHeight="1" x14ac:dyDescent="0.15">
      <c r="A8" s="5" t="s">
        <v>7</v>
      </c>
      <c r="B8" s="11">
        <v>191885</v>
      </c>
      <c r="C8" s="13">
        <f t="shared" si="0"/>
        <v>101.79413590234638</v>
      </c>
      <c r="D8" s="9" t="s">
        <v>30</v>
      </c>
      <c r="E8" s="1">
        <f>'年度別 町会・自治会数、加入世帯数'!B9</f>
        <v>488</v>
      </c>
      <c r="F8" s="1">
        <f>'年度別 町会・自治会数、加入世帯数'!D9</f>
        <v>139064</v>
      </c>
      <c r="G8" s="8"/>
      <c r="H8" s="14">
        <f t="shared" si="1"/>
        <v>72.472574719232881</v>
      </c>
      <c r="I8" s="18"/>
      <c r="J8" s="18"/>
      <c r="K8" s="9" t="s">
        <v>30</v>
      </c>
      <c r="L8" s="10">
        <f>F8/F7*100</f>
        <v>101.86122484856031</v>
      </c>
      <c r="M8" s="9" t="s">
        <v>30</v>
      </c>
    </row>
    <row r="9" spans="1:14" s="3" customFormat="1" ht="22.5" hidden="1" customHeight="1" x14ac:dyDescent="0.15">
      <c r="A9" s="5" t="s">
        <v>8</v>
      </c>
      <c r="B9" s="11">
        <v>196023</v>
      </c>
      <c r="C9" s="13">
        <f t="shared" si="0"/>
        <v>102.15649998697135</v>
      </c>
      <c r="D9" s="9" t="s">
        <v>30</v>
      </c>
      <c r="E9" s="1">
        <f>'年度別 町会・自治会数、加入世帯数'!B10</f>
        <v>504</v>
      </c>
      <c r="F9" s="1">
        <f>'年度別 町会・自治会数、加入世帯数'!D10</f>
        <v>141442</v>
      </c>
      <c r="G9" s="8"/>
      <c r="H9" s="14">
        <f t="shared" si="1"/>
        <v>72.155818449875781</v>
      </c>
      <c r="I9" s="18"/>
      <c r="J9" s="18"/>
      <c r="K9" s="9" t="s">
        <v>30</v>
      </c>
      <c r="L9" s="10">
        <f t="shared" si="2"/>
        <v>101.71000402692285</v>
      </c>
      <c r="M9" s="9" t="s">
        <v>30</v>
      </c>
    </row>
    <row r="10" spans="1:14" s="3" customFormat="1" ht="22.5" hidden="1" customHeight="1" x14ac:dyDescent="0.15">
      <c r="A10" s="5" t="s">
        <v>9</v>
      </c>
      <c r="B10" s="11">
        <v>201094</v>
      </c>
      <c r="C10" s="13">
        <f t="shared" si="0"/>
        <v>102.58694132831351</v>
      </c>
      <c r="D10" s="9" t="s">
        <v>30</v>
      </c>
      <c r="E10" s="1">
        <f>'年度別 町会・自治会数、加入世帯数'!B11</f>
        <v>507</v>
      </c>
      <c r="F10" s="1">
        <f>'年度別 町会・自治会数、加入世帯数'!D11</f>
        <v>141652</v>
      </c>
      <c r="G10" s="8"/>
      <c r="H10" s="14">
        <f>F10/B10*100</f>
        <v>70.440689428824328</v>
      </c>
      <c r="I10" s="18"/>
      <c r="J10" s="18"/>
      <c r="K10" s="9" t="s">
        <v>30</v>
      </c>
      <c r="L10" s="10">
        <f t="shared" si="2"/>
        <v>100.14847075126201</v>
      </c>
      <c r="M10" s="9" t="s">
        <v>30</v>
      </c>
    </row>
    <row r="11" spans="1:14" s="3" customFormat="1" ht="22.5" hidden="1" customHeight="1" x14ac:dyDescent="0.15">
      <c r="A11" s="5" t="s">
        <v>10</v>
      </c>
      <c r="B11" s="11">
        <v>206295</v>
      </c>
      <c r="C11" s="13">
        <f t="shared" si="0"/>
        <v>102.58635265099902</v>
      </c>
      <c r="D11" s="9" t="s">
        <v>30</v>
      </c>
      <c r="E11" s="1">
        <f>'年度別 町会・自治会数、加入世帯数'!B12</f>
        <v>507</v>
      </c>
      <c r="F11" s="1">
        <f>'年度別 町会・自治会数、加入世帯数'!D12</f>
        <v>142784</v>
      </c>
      <c r="G11" s="8"/>
      <c r="H11" s="14">
        <f t="shared" si="1"/>
        <v>69.213504932257209</v>
      </c>
      <c r="I11" s="18"/>
      <c r="J11" s="18"/>
      <c r="K11" s="9" t="s">
        <v>30</v>
      </c>
      <c r="L11" s="10">
        <f t="shared" si="2"/>
        <v>100.79914155818486</v>
      </c>
      <c r="M11" s="9" t="s">
        <v>30</v>
      </c>
    </row>
    <row r="12" spans="1:14" s="3" customFormat="1" ht="22.5" hidden="1" customHeight="1" x14ac:dyDescent="0.15">
      <c r="A12" s="5" t="s">
        <v>11</v>
      </c>
      <c r="B12" s="11">
        <v>210636</v>
      </c>
      <c r="C12" s="13">
        <f t="shared" si="0"/>
        <v>102.10426815967426</v>
      </c>
      <c r="D12" s="9" t="s">
        <v>30</v>
      </c>
      <c r="E12" s="1">
        <f>'年度別 町会・自治会数、加入世帯数'!B13</f>
        <v>513</v>
      </c>
      <c r="F12" s="1">
        <f>'年度別 町会・自治会数、加入世帯数'!D13</f>
        <v>144448</v>
      </c>
      <c r="G12" s="8"/>
      <c r="H12" s="14">
        <f t="shared" si="1"/>
        <v>68.577071345828827</v>
      </c>
      <c r="I12" s="18"/>
      <c r="J12" s="18"/>
      <c r="K12" s="9" t="s">
        <v>30</v>
      </c>
      <c r="L12" s="10">
        <f t="shared" si="2"/>
        <v>101.16539668310173</v>
      </c>
      <c r="M12" s="9" t="s">
        <v>30</v>
      </c>
    </row>
    <row r="13" spans="1:14" s="3" customFormat="1" ht="24.75" hidden="1" customHeight="1" x14ac:dyDescent="0.15">
      <c r="A13" s="5" t="s">
        <v>12</v>
      </c>
      <c r="B13" s="11">
        <v>213878</v>
      </c>
      <c r="C13" s="13">
        <f t="shared" si="0"/>
        <v>101.5391481038379</v>
      </c>
      <c r="D13" s="9" t="s">
        <v>30</v>
      </c>
      <c r="E13" s="1">
        <f>'年度別 町会・自治会数、加入世帯数'!B14</f>
        <v>514</v>
      </c>
      <c r="F13" s="1">
        <f>'年度別 町会・自治会数、加入世帯数'!D14</f>
        <v>146280</v>
      </c>
      <c r="G13" s="8"/>
      <c r="H13" s="14">
        <f t="shared" si="1"/>
        <v>68.394131233693983</v>
      </c>
      <c r="I13" s="18"/>
      <c r="J13" s="18"/>
      <c r="K13" s="9" t="s">
        <v>30</v>
      </c>
      <c r="L13" s="10">
        <f t="shared" si="2"/>
        <v>101.26827647319449</v>
      </c>
      <c r="M13" s="9" t="s">
        <v>30</v>
      </c>
    </row>
    <row r="14" spans="1:14" s="3" customFormat="1" ht="24.75" customHeight="1" x14ac:dyDescent="0.15">
      <c r="A14" s="5" t="s">
        <v>13</v>
      </c>
      <c r="B14" s="1">
        <f>入力ページ!D14</f>
        <v>217166</v>
      </c>
      <c r="C14" s="10">
        <f t="shared" si="0"/>
        <v>101.53732501706581</v>
      </c>
      <c r="D14" s="9" t="s">
        <v>30</v>
      </c>
      <c r="E14" s="1">
        <f>入力ページ!B14</f>
        <v>522</v>
      </c>
      <c r="F14" s="61">
        <f>入力ページ!C14</f>
        <v>147680</v>
      </c>
      <c r="G14" s="62"/>
      <c r="H14" s="59">
        <f t="shared" si="1"/>
        <v>68.003278597938902</v>
      </c>
      <c r="I14" s="60"/>
      <c r="J14" s="19" t="s">
        <v>30</v>
      </c>
      <c r="K14" s="9"/>
      <c r="L14" s="10">
        <f t="shared" si="2"/>
        <v>100.95706863549356</v>
      </c>
      <c r="M14" s="9" t="s">
        <v>30</v>
      </c>
    </row>
    <row r="15" spans="1:14" s="3" customFormat="1" ht="23.25" customHeight="1" x14ac:dyDescent="0.15">
      <c r="A15" s="5" t="s">
        <v>15</v>
      </c>
      <c r="B15" s="1">
        <f>入力ページ!D15</f>
        <v>220434</v>
      </c>
      <c r="C15" s="10">
        <f t="shared" si="0"/>
        <v>101.50483961577778</v>
      </c>
      <c r="D15" s="9" t="s">
        <v>30</v>
      </c>
      <c r="E15" s="1">
        <f>入力ページ!B15</f>
        <v>530</v>
      </c>
      <c r="F15" s="61">
        <f>入力ページ!C15</f>
        <v>149881</v>
      </c>
      <c r="G15" s="62"/>
      <c r="H15" s="59">
        <f t="shared" si="1"/>
        <v>67.99359445457597</v>
      </c>
      <c r="I15" s="60"/>
      <c r="J15" s="19" t="s">
        <v>30</v>
      </c>
      <c r="K15" s="9"/>
      <c r="L15" s="10">
        <f t="shared" si="2"/>
        <v>101.49038461538463</v>
      </c>
      <c r="M15" s="9" t="s">
        <v>30</v>
      </c>
    </row>
    <row r="16" spans="1:14" s="3" customFormat="1" ht="22.5" customHeight="1" x14ac:dyDescent="0.15">
      <c r="A16" s="5" t="s">
        <v>16</v>
      </c>
      <c r="B16" s="1">
        <f>入力ページ!D16</f>
        <v>224410</v>
      </c>
      <c r="C16" s="10">
        <f t="shared" si="0"/>
        <v>101.80371449050509</v>
      </c>
      <c r="D16" s="9" t="s">
        <v>30</v>
      </c>
      <c r="E16" s="1">
        <f>入力ページ!B16</f>
        <v>537</v>
      </c>
      <c r="F16" s="61">
        <f>入力ページ!C16</f>
        <v>151633</v>
      </c>
      <c r="G16" s="62"/>
      <c r="H16" s="59">
        <f t="shared" si="1"/>
        <v>67.569627021968714</v>
      </c>
      <c r="I16" s="60"/>
      <c r="J16" s="19" t="s">
        <v>30</v>
      </c>
      <c r="K16" s="9"/>
      <c r="L16" s="10">
        <f t="shared" si="2"/>
        <v>101.16892734903023</v>
      </c>
      <c r="M16" s="9" t="s">
        <v>30</v>
      </c>
    </row>
    <row r="17" spans="1:13" s="3" customFormat="1" ht="22.5" customHeight="1" x14ac:dyDescent="0.15">
      <c r="A17" s="5" t="s">
        <v>17</v>
      </c>
      <c r="B17" s="1">
        <f>入力ページ!D17</f>
        <v>228017</v>
      </c>
      <c r="C17" s="10">
        <f t="shared" si="0"/>
        <v>101.60732587674346</v>
      </c>
      <c r="D17" s="9" t="s">
        <v>30</v>
      </c>
      <c r="E17" s="1">
        <f>入力ページ!B17</f>
        <v>540</v>
      </c>
      <c r="F17" s="61">
        <f>入力ページ!C17</f>
        <v>153582</v>
      </c>
      <c r="G17" s="62"/>
      <c r="H17" s="59">
        <f t="shared" si="1"/>
        <v>67.355504194862661</v>
      </c>
      <c r="I17" s="60"/>
      <c r="J17" s="19" t="s">
        <v>30</v>
      </c>
      <c r="K17" s="9"/>
      <c r="L17" s="10">
        <f t="shared" si="2"/>
        <v>101.28534026234395</v>
      </c>
      <c r="M17" s="9" t="s">
        <v>30</v>
      </c>
    </row>
    <row r="18" spans="1:13" s="3" customFormat="1" ht="22.5" customHeight="1" x14ac:dyDescent="0.15">
      <c r="A18" s="5" t="s">
        <v>18</v>
      </c>
      <c r="B18" s="1">
        <f>入力ページ!D18</f>
        <v>231580</v>
      </c>
      <c r="C18" s="10">
        <f t="shared" si="0"/>
        <v>101.56260278838857</v>
      </c>
      <c r="D18" s="9" t="s">
        <v>30</v>
      </c>
      <c r="E18" s="1">
        <f>入力ページ!B18</f>
        <v>551</v>
      </c>
      <c r="F18" s="61">
        <f>入力ページ!C18</f>
        <v>155219</v>
      </c>
      <c r="G18" s="62"/>
      <c r="H18" s="59">
        <f t="shared" si="1"/>
        <v>67.026081699628634</v>
      </c>
      <c r="I18" s="60"/>
      <c r="J18" s="19" t="s">
        <v>30</v>
      </c>
      <c r="K18" s="9"/>
      <c r="L18" s="10">
        <f t="shared" si="2"/>
        <v>101.06588011615945</v>
      </c>
      <c r="M18" s="9" t="s">
        <v>30</v>
      </c>
    </row>
    <row r="19" spans="1:13" s="3" customFormat="1" ht="22.5" customHeight="1" x14ac:dyDescent="0.15">
      <c r="A19" s="5" t="s">
        <v>19</v>
      </c>
      <c r="B19" s="1">
        <f>入力ページ!D19</f>
        <v>235184</v>
      </c>
      <c r="C19" s="10">
        <f t="shared" si="0"/>
        <v>101.55626565333793</v>
      </c>
      <c r="D19" s="9" t="s">
        <v>30</v>
      </c>
      <c r="E19" s="1">
        <f>入力ページ!B19</f>
        <v>555</v>
      </c>
      <c r="F19" s="61">
        <f>入力ページ!C19</f>
        <v>156447</v>
      </c>
      <c r="G19" s="62"/>
      <c r="H19" s="59">
        <f t="shared" si="1"/>
        <v>66.521106878018912</v>
      </c>
      <c r="I19" s="60"/>
      <c r="J19" s="19" t="s">
        <v>30</v>
      </c>
      <c r="K19" s="9"/>
      <c r="L19" s="10">
        <f t="shared" si="2"/>
        <v>100.79114025989087</v>
      </c>
      <c r="M19" s="9" t="s">
        <v>30</v>
      </c>
    </row>
    <row r="20" spans="1:13" s="3" customFormat="1" ht="22.5" customHeight="1" x14ac:dyDescent="0.15">
      <c r="A20" s="5" t="s">
        <v>20</v>
      </c>
      <c r="B20" s="1">
        <f>入力ページ!D20</f>
        <v>238568</v>
      </c>
      <c r="C20" s="10">
        <f>B20/B19*100</f>
        <v>101.43887339274779</v>
      </c>
      <c r="D20" s="9" t="s">
        <v>30</v>
      </c>
      <c r="E20" s="1">
        <f>入力ページ!B20</f>
        <v>558</v>
      </c>
      <c r="F20" s="61">
        <f>入力ページ!C20</f>
        <v>157073</v>
      </c>
      <c r="G20" s="62"/>
      <c r="H20" s="59">
        <f>F20/B20*100</f>
        <v>65.839928238489648</v>
      </c>
      <c r="I20" s="60"/>
      <c r="J20" s="19" t="s">
        <v>30</v>
      </c>
      <c r="K20" s="9"/>
      <c r="L20" s="10">
        <f>F20/F19*100</f>
        <v>100.40013550915006</v>
      </c>
      <c r="M20" s="9" t="s">
        <v>30</v>
      </c>
    </row>
    <row r="21" spans="1:13" s="3" customFormat="1" ht="22.5" customHeight="1" x14ac:dyDescent="0.15">
      <c r="A21" s="5" t="s">
        <v>21</v>
      </c>
      <c r="B21" s="1">
        <f>入力ページ!D21</f>
        <v>242261</v>
      </c>
      <c r="C21" s="10">
        <f>B21/B20*100</f>
        <v>101.54798631836626</v>
      </c>
      <c r="D21" s="9" t="s">
        <v>30</v>
      </c>
      <c r="E21" s="1">
        <f>入力ページ!B21</f>
        <v>557</v>
      </c>
      <c r="F21" s="61">
        <f>入力ページ!C21</f>
        <v>156891</v>
      </c>
      <c r="G21" s="62"/>
      <c r="H21" s="59">
        <f>F21/B21*100</f>
        <v>64.761146036712475</v>
      </c>
      <c r="I21" s="60"/>
      <c r="J21" s="19" t="s">
        <v>30</v>
      </c>
      <c r="K21" s="9"/>
      <c r="L21" s="10">
        <f>F21/F20*100</f>
        <v>99.8841303088373</v>
      </c>
      <c r="M21" s="9" t="s">
        <v>30</v>
      </c>
    </row>
    <row r="22" spans="1:13" s="3" customFormat="1" ht="22.5" customHeight="1" x14ac:dyDescent="0.15">
      <c r="A22" s="5" t="s">
        <v>43</v>
      </c>
      <c r="B22" s="1">
        <f>入力ページ!D22</f>
        <v>245306</v>
      </c>
      <c r="C22" s="10">
        <f>B22/B21*100</f>
        <v>101.25690887101102</v>
      </c>
      <c r="D22" s="9" t="s">
        <v>30</v>
      </c>
      <c r="E22" s="1">
        <f>入力ページ!B22</f>
        <v>557</v>
      </c>
      <c r="F22" s="61">
        <f>入力ページ!C22</f>
        <v>157448</v>
      </c>
      <c r="G22" s="62"/>
      <c r="H22" s="59">
        <f t="shared" si="1"/>
        <v>64.184324884022402</v>
      </c>
      <c r="I22" s="60"/>
      <c r="J22" s="19" t="s">
        <v>30</v>
      </c>
      <c r="K22" s="9"/>
      <c r="L22" s="10">
        <f>F22/F21*100</f>
        <v>100.35502355138281</v>
      </c>
      <c r="M22" s="9" t="s">
        <v>30</v>
      </c>
    </row>
    <row r="23" spans="1:13" s="3" customFormat="1" ht="22.5" customHeight="1" x14ac:dyDescent="0.15">
      <c r="A23" s="5" t="s">
        <v>45</v>
      </c>
      <c r="B23" s="1">
        <f>入力ページ!D23</f>
        <v>247943</v>
      </c>
      <c r="C23" s="10">
        <f t="shared" ref="C23:C28" si="3">B23/B21*100</f>
        <v>102.34540433664519</v>
      </c>
      <c r="D23" s="9" t="s">
        <v>30</v>
      </c>
      <c r="E23" s="1">
        <f>入力ページ!B23</f>
        <v>558</v>
      </c>
      <c r="F23" s="61">
        <f>入力ページ!C23</f>
        <v>157291</v>
      </c>
      <c r="G23" s="62"/>
      <c r="H23" s="59">
        <f t="shared" ref="H23:H28" si="4">F23/B23*100</f>
        <v>63.438370915895995</v>
      </c>
      <c r="I23" s="60"/>
      <c r="J23" s="19" t="s">
        <v>30</v>
      </c>
      <c r="K23" s="9"/>
      <c r="L23" s="10">
        <f t="shared" ref="L23:L28" si="5">F23/F21*100</f>
        <v>100.254954076397</v>
      </c>
      <c r="M23" s="9" t="s">
        <v>30</v>
      </c>
    </row>
    <row r="24" spans="1:13" s="3" customFormat="1" ht="22.5" customHeight="1" x14ac:dyDescent="0.15">
      <c r="A24" s="5" t="s">
        <v>47</v>
      </c>
      <c r="B24" s="1">
        <f>入力ページ!D24</f>
        <v>249410</v>
      </c>
      <c r="C24" s="10">
        <f t="shared" si="3"/>
        <v>101.67301248236895</v>
      </c>
      <c r="D24" s="9" t="s">
        <v>30</v>
      </c>
      <c r="E24" s="1">
        <f>入力ページ!B24</f>
        <v>563</v>
      </c>
      <c r="F24" s="61">
        <f>入力ページ!C24</f>
        <v>157700</v>
      </c>
      <c r="G24" s="62"/>
      <c r="H24" s="59">
        <f t="shared" si="4"/>
        <v>63.229220961469068</v>
      </c>
      <c r="I24" s="60"/>
      <c r="J24" s="19" t="s">
        <v>30</v>
      </c>
      <c r="K24" s="9"/>
      <c r="L24" s="10">
        <f t="shared" si="5"/>
        <v>100.16005284284336</v>
      </c>
      <c r="M24" s="9" t="s">
        <v>30</v>
      </c>
    </row>
    <row r="25" spans="1:13" s="3" customFormat="1" ht="22.5" customHeight="1" x14ac:dyDescent="0.15">
      <c r="A25" s="5" t="s">
        <v>39</v>
      </c>
      <c r="B25" s="1">
        <f>入力ページ!D25</f>
        <v>255284</v>
      </c>
      <c r="C25" s="10">
        <f t="shared" si="3"/>
        <v>102.96076114268197</v>
      </c>
      <c r="D25" s="9" t="s">
        <v>30</v>
      </c>
      <c r="E25" s="1">
        <f>入力ページ!B25</f>
        <v>564</v>
      </c>
      <c r="F25" s="61">
        <f>入力ページ!C25</f>
        <v>156633</v>
      </c>
      <c r="G25" s="62"/>
      <c r="H25" s="59">
        <f t="shared" si="4"/>
        <v>61.356371727174441</v>
      </c>
      <c r="I25" s="60"/>
      <c r="J25" s="19" t="s">
        <v>30</v>
      </c>
      <c r="K25" s="9"/>
      <c r="L25" s="10">
        <f t="shared" si="5"/>
        <v>99.581667101105594</v>
      </c>
      <c r="M25" s="9" t="s">
        <v>30</v>
      </c>
    </row>
    <row r="26" spans="1:13" s="3" customFormat="1" ht="22.5" hidden="1" customHeight="1" x14ac:dyDescent="0.15">
      <c r="A26" s="5" t="s">
        <v>49</v>
      </c>
      <c r="B26" s="15">
        <f>入力ページ!D26</f>
        <v>257001</v>
      </c>
      <c r="C26" s="10">
        <f t="shared" si="3"/>
        <v>103.04358285553907</v>
      </c>
      <c r="D26" s="9" t="s">
        <v>50</v>
      </c>
      <c r="E26" s="15">
        <f>入力ページ!B26</f>
        <v>566</v>
      </c>
      <c r="F26" s="8">
        <f>入力ページ!C26</f>
        <v>156264</v>
      </c>
      <c r="G26" s="9"/>
      <c r="H26" s="59">
        <f t="shared" si="4"/>
        <v>60.802876253399795</v>
      </c>
      <c r="I26" s="60"/>
      <c r="J26" s="15" t="s">
        <v>50</v>
      </c>
      <c r="K26" s="15"/>
      <c r="L26" s="10">
        <f t="shared" si="5"/>
        <v>99.089410272669625</v>
      </c>
      <c r="M26" s="9" t="s">
        <v>50</v>
      </c>
    </row>
    <row r="27" spans="1:13" s="3" customFormat="1" ht="22.5" customHeight="1" x14ac:dyDescent="0.15">
      <c r="A27" s="5" t="s">
        <v>49</v>
      </c>
      <c r="B27" s="1">
        <f>入力ページ!D26</f>
        <v>257001</v>
      </c>
      <c r="C27" s="10">
        <f t="shared" si="3"/>
        <v>100.67258425909966</v>
      </c>
      <c r="D27" s="9" t="s">
        <v>30</v>
      </c>
      <c r="E27" s="1">
        <f>入力ページ!B26</f>
        <v>566</v>
      </c>
      <c r="F27" s="61">
        <f>入力ページ!C26</f>
        <v>156264</v>
      </c>
      <c r="G27" s="62"/>
      <c r="H27" s="59">
        <f t="shared" si="4"/>
        <v>60.802876253399795</v>
      </c>
      <c r="I27" s="60"/>
      <c r="J27" s="19" t="s">
        <v>30</v>
      </c>
      <c r="K27" s="9"/>
      <c r="L27" s="10">
        <f t="shared" si="5"/>
        <v>99.764417459922242</v>
      </c>
      <c r="M27" s="9" t="s">
        <v>30</v>
      </c>
    </row>
    <row r="28" spans="1:13" s="16" customFormat="1" ht="22.5" customHeight="1" x14ac:dyDescent="0.15">
      <c r="A28" s="5" t="s">
        <v>52</v>
      </c>
      <c r="B28" s="1">
        <f>入力ページ!D27</f>
        <v>258912</v>
      </c>
      <c r="C28" s="10">
        <f t="shared" si="3"/>
        <v>100.74357687324174</v>
      </c>
      <c r="D28" s="9" t="s">
        <v>30</v>
      </c>
      <c r="E28" s="1">
        <f>入力ページ!B27</f>
        <v>572</v>
      </c>
      <c r="F28" s="61">
        <f>入力ページ!C27</f>
        <v>155709</v>
      </c>
      <c r="G28" s="62"/>
      <c r="H28" s="59">
        <f t="shared" si="4"/>
        <v>60.139738598442719</v>
      </c>
      <c r="I28" s="60"/>
      <c r="J28" s="19" t="s">
        <v>30</v>
      </c>
      <c r="K28" s="9"/>
      <c r="L28" s="10">
        <f t="shared" si="5"/>
        <v>99.644831823068657</v>
      </c>
      <c r="M28" s="9" t="s">
        <v>30</v>
      </c>
    </row>
  </sheetData>
  <mergeCells count="37">
    <mergeCell ref="F28:G28"/>
    <mergeCell ref="H28:I28"/>
    <mergeCell ref="A3:A4"/>
    <mergeCell ref="B3:D3"/>
    <mergeCell ref="E3:E4"/>
    <mergeCell ref="F3:G4"/>
    <mergeCell ref="H3:K3"/>
    <mergeCell ref="F16:G16"/>
    <mergeCell ref="H16:I16"/>
    <mergeCell ref="F17:G17"/>
    <mergeCell ref="F20:G20"/>
    <mergeCell ref="H20:I20"/>
    <mergeCell ref="F15:G15"/>
    <mergeCell ref="H15:I15"/>
    <mergeCell ref="H17:I17"/>
    <mergeCell ref="F18:G18"/>
    <mergeCell ref="L3:M4"/>
    <mergeCell ref="C4:D4"/>
    <mergeCell ref="H4:K4"/>
    <mergeCell ref="F14:G14"/>
    <mergeCell ref="H14:I14"/>
    <mergeCell ref="H18:I18"/>
    <mergeCell ref="F19:G19"/>
    <mergeCell ref="H19:I19"/>
    <mergeCell ref="F27:G27"/>
    <mergeCell ref="H27:I27"/>
    <mergeCell ref="F23:G23"/>
    <mergeCell ref="H23:I23"/>
    <mergeCell ref="F24:G24"/>
    <mergeCell ref="H24:I24"/>
    <mergeCell ref="F25:G25"/>
    <mergeCell ref="H25:I25"/>
    <mergeCell ref="F21:G21"/>
    <mergeCell ref="H21:I21"/>
    <mergeCell ref="F22:G22"/>
    <mergeCell ref="H22:I22"/>
    <mergeCell ref="H26:I26"/>
  </mergeCells>
  <phoneticPr fontId="3"/>
  <pageMargins left="0.99" right="0.52" top="0.64" bottom="0.22" header="0.17" footer="0.16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入力ページ</vt:lpstr>
      <vt:lpstr>年度別 町会・自治会数、加入世帯数</vt:lpstr>
      <vt:lpstr>町会・自治会加入世帯数及び加入率の推移</vt:lpstr>
      <vt:lpstr>決算資料 (2)</vt:lpstr>
      <vt:lpstr>'決算資料 (2)'!Print_Area</vt:lpstr>
      <vt:lpstr>町会・自治会加入世帯数及び加入率の推移!Print_Area</vt:lpstr>
      <vt:lpstr>入力ページ!Print_Area</vt:lpstr>
      <vt:lpstr>'年度別 町会・自治会数、加入世帯数'!Print_Area</vt:lpstr>
    </vt:vector>
  </TitlesOfParts>
  <Company>八王子市役所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</dc:creator>
  <cp:lastModifiedBy>無藤　一貴</cp:lastModifiedBy>
  <cp:lastPrinted>2020-10-21T14:23:54Z</cp:lastPrinted>
  <dcterms:created xsi:type="dcterms:W3CDTF">2003-01-10T08:01:29Z</dcterms:created>
  <dcterms:modified xsi:type="dcterms:W3CDTF">2022-03-02T02:28:01Z</dcterms:modified>
</cp:coreProperties>
</file>