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26.132.2\施設サービス支援課\児童福祉施設係\：新型コロナウイルス関係：\★国庫補助関係\国庫補助\20 ２年度分の算出方法変更について\030127一般１問題に着手\"/>
    </mc:Choice>
  </mc:AlternateContent>
  <bookViews>
    <workbookView xWindow="-108" yWindow="-108" windowWidth="19428" windowHeight="10428"/>
  </bookViews>
  <sheets>
    <sheet name="切り分け用 (R2.4用)" sheetId="3" r:id="rId1"/>
    <sheet name="切り分け用 (R2.5以降用)" sheetId="4" r:id="rId2"/>
    <sheet name="（※）基準の単価　簡易計算シート" sheetId="5" r:id="rId3"/>
    <sheet name="＜例１＞切り分け用 (R2.4用) " sheetId="6" r:id="rId4"/>
    <sheet name="＜例２＞切り分け用 (R2.5以降用) " sheetId="7" r:id="rId5"/>
    <sheet name="＜例３＞切り分け用 (R2.5以降用)" sheetId="8" r:id="rId6"/>
    <sheet name="＜例４＞切り分け用 (R2.5以降用) (一般１・上限)" sheetId="9" r:id="rId7"/>
    <sheet name="＜例４＞切り分け用 (R2.5以降用) (一般１・上限以外）" sheetId="10" r:id="rId8"/>
  </sheets>
  <definedNames>
    <definedName name="_xlnm._FilterDatabase" localSheetId="2" hidden="1">'（※）基準の単価　簡易計算シート'!$B$3:$H$10</definedName>
    <definedName name="_xlnm.Print_Area" localSheetId="3">'＜例１＞切り分け用 (R2.4用) '!$A$1:$N$84</definedName>
    <definedName name="_xlnm.Print_Area" localSheetId="4">'＜例２＞切り分け用 (R2.5以降用) '!$A$1:$N$82</definedName>
    <definedName name="_xlnm.Print_Area" localSheetId="5">'＜例３＞切り分け用 (R2.5以降用)'!$A$1:$N$82</definedName>
    <definedName name="_xlnm.Print_Area" localSheetId="6">'＜例４＞切り分け用 (R2.5以降用) (一般１・上限)'!$A$1:$N$82</definedName>
    <definedName name="_xlnm.Print_Area" localSheetId="7">'＜例４＞切り分け用 (R2.5以降用) (一般１・上限以外）'!$A$1:$N$82</definedName>
    <definedName name="_xlnm.Print_Area" localSheetId="0">'切り分け用 (R2.4用)'!$A$1:$N$84</definedName>
    <definedName name="_xlnm.Print_Area" localSheetId="1">'切り分け用 (R2.5以降用)'!$A$1:$N$82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1" i="10" l="1"/>
  <c r="M71" i="9"/>
  <c r="M71" i="8"/>
  <c r="M71" i="7"/>
  <c r="M73" i="6"/>
  <c r="M71" i="4"/>
  <c r="M73" i="3"/>
  <c r="M58" i="10"/>
  <c r="M57" i="10"/>
  <c r="M56" i="10"/>
  <c r="M55" i="10"/>
  <c r="M54" i="10"/>
  <c r="M53" i="10"/>
  <c r="M59" i="10" s="1"/>
  <c r="J47" i="10"/>
  <c r="J49" i="10" s="1"/>
  <c r="M41" i="10"/>
  <c r="M40" i="10"/>
  <c r="M39" i="10"/>
  <c r="M38" i="10"/>
  <c r="M37" i="10"/>
  <c r="M36" i="10"/>
  <c r="M35" i="10"/>
  <c r="M34" i="10"/>
  <c r="M33" i="10"/>
  <c r="M32" i="10"/>
  <c r="M42" i="10" s="1"/>
  <c r="L28" i="10"/>
  <c r="L23" i="10"/>
  <c r="J16" i="10"/>
  <c r="J10" i="10"/>
  <c r="M58" i="9"/>
  <c r="M57" i="9"/>
  <c r="M56" i="9"/>
  <c r="M55" i="9"/>
  <c r="M54" i="9"/>
  <c r="M53" i="9"/>
  <c r="M59" i="9" s="1"/>
  <c r="J49" i="9"/>
  <c r="J47" i="9"/>
  <c r="M41" i="9"/>
  <c r="M40" i="9"/>
  <c r="M39" i="9"/>
  <c r="M38" i="9"/>
  <c r="M37" i="9"/>
  <c r="M36" i="9"/>
  <c r="M35" i="9"/>
  <c r="M34" i="9"/>
  <c r="M33" i="9"/>
  <c r="M32" i="9"/>
  <c r="M42" i="9" s="1"/>
  <c r="L28" i="9"/>
  <c r="L23" i="9"/>
  <c r="J16" i="9"/>
  <c r="J10" i="9"/>
  <c r="M61" i="10" l="1"/>
  <c r="M65" i="10" s="1"/>
  <c r="M61" i="9"/>
  <c r="M64" i="9" s="1"/>
  <c r="M64" i="10"/>
  <c r="M65" i="9"/>
  <c r="M58" i="8"/>
  <c r="M57" i="8"/>
  <c r="M56" i="8"/>
  <c r="M55" i="8"/>
  <c r="M54" i="8"/>
  <c r="M53" i="8"/>
  <c r="M59" i="8" s="1"/>
  <c r="J47" i="8"/>
  <c r="J49" i="8" s="1"/>
  <c r="M41" i="8"/>
  <c r="M40" i="8"/>
  <c r="M39" i="8"/>
  <c r="M38" i="8"/>
  <c r="M37" i="8"/>
  <c r="M36" i="8"/>
  <c r="M35" i="8"/>
  <c r="M34" i="8"/>
  <c r="M33" i="8"/>
  <c r="M32" i="8"/>
  <c r="L28" i="8"/>
  <c r="L23" i="8"/>
  <c r="J16" i="8"/>
  <c r="J10" i="8"/>
  <c r="M58" i="7"/>
  <c r="M57" i="7"/>
  <c r="M56" i="7"/>
  <c r="M55" i="7"/>
  <c r="M54" i="7"/>
  <c r="M53" i="7"/>
  <c r="M59" i="7" s="1"/>
  <c r="J47" i="7"/>
  <c r="J49" i="7" s="1"/>
  <c r="M41" i="7"/>
  <c r="M40" i="7"/>
  <c r="M39" i="7"/>
  <c r="M38" i="7"/>
  <c r="M37" i="7"/>
  <c r="M36" i="7"/>
  <c r="M35" i="7"/>
  <c r="M34" i="7"/>
  <c r="M33" i="7"/>
  <c r="M32" i="7"/>
  <c r="L28" i="7"/>
  <c r="L23" i="7"/>
  <c r="J16" i="7"/>
  <c r="J10" i="7"/>
  <c r="M60" i="6"/>
  <c r="M59" i="6"/>
  <c r="M58" i="6"/>
  <c r="M57" i="6"/>
  <c r="M56" i="6"/>
  <c r="M55" i="6"/>
  <c r="J49" i="6"/>
  <c r="J51" i="6" s="1"/>
  <c r="M43" i="6"/>
  <c r="M42" i="6"/>
  <c r="M41" i="6"/>
  <c r="M40" i="6"/>
  <c r="M39" i="6"/>
  <c r="M38" i="6"/>
  <c r="M37" i="6"/>
  <c r="M36" i="6"/>
  <c r="M35" i="6"/>
  <c r="M34" i="6"/>
  <c r="L30" i="6"/>
  <c r="L25" i="6"/>
  <c r="J18" i="6"/>
  <c r="J14" i="6"/>
  <c r="J10" i="6"/>
  <c r="M67" i="10" l="1"/>
  <c r="M69" i="10" s="1"/>
  <c r="M77" i="10" s="1"/>
  <c r="M80" i="10" s="1"/>
  <c r="M67" i="9"/>
  <c r="M69" i="9" s="1"/>
  <c r="M77" i="9" s="1"/>
  <c r="M80" i="9" s="1"/>
  <c r="M42" i="8"/>
  <c r="M61" i="6"/>
  <c r="M44" i="6"/>
  <c r="M61" i="8"/>
  <c r="M64" i="8" s="1"/>
  <c r="M42" i="7"/>
  <c r="M61" i="7" s="1"/>
  <c r="M64" i="7" s="1"/>
  <c r="M63" i="6"/>
  <c r="M66" i="6" s="1"/>
  <c r="L28" i="4"/>
  <c r="I11" i="5"/>
  <c r="I6" i="5"/>
  <c r="I8" i="5"/>
  <c r="I9" i="5"/>
  <c r="I10" i="5"/>
  <c r="I4" i="5"/>
  <c r="I5" i="5"/>
  <c r="I7" i="5"/>
  <c r="L30" i="3"/>
  <c r="L25" i="3"/>
  <c r="M58" i="4"/>
  <c r="M57" i="4"/>
  <c r="M56" i="4"/>
  <c r="M55" i="4"/>
  <c r="M54" i="4"/>
  <c r="M53" i="4"/>
  <c r="J47" i="4"/>
  <c r="J49" i="4" s="1"/>
  <c r="M41" i="4"/>
  <c r="M40" i="4"/>
  <c r="M39" i="4"/>
  <c r="M38" i="4"/>
  <c r="M37" i="4"/>
  <c r="M36" i="4"/>
  <c r="M35" i="4"/>
  <c r="M34" i="4"/>
  <c r="M33" i="4"/>
  <c r="M32" i="4"/>
  <c r="M42" i="4" s="1"/>
  <c r="L23" i="4"/>
  <c r="J16" i="4"/>
  <c r="J10" i="4"/>
  <c r="J14" i="3"/>
  <c r="J10" i="3"/>
  <c r="M60" i="3"/>
  <c r="M59" i="3"/>
  <c r="M58" i="3"/>
  <c r="M57" i="3"/>
  <c r="M56" i="3"/>
  <c r="M55" i="3"/>
  <c r="J49" i="3"/>
  <c r="J51" i="3" s="1"/>
  <c r="M43" i="3"/>
  <c r="M42" i="3"/>
  <c r="M41" i="3"/>
  <c r="M40" i="3"/>
  <c r="M39" i="3"/>
  <c r="M38" i="3"/>
  <c r="M37" i="3"/>
  <c r="M36" i="3"/>
  <c r="M35" i="3"/>
  <c r="M34" i="3"/>
  <c r="J18" i="3"/>
  <c r="M65" i="8" l="1"/>
  <c r="M67" i="8" s="1"/>
  <c r="M69" i="8" s="1"/>
  <c r="M65" i="7"/>
  <c r="M67" i="7" s="1"/>
  <c r="M69" i="7" s="1"/>
  <c r="M77" i="7" s="1"/>
  <c r="M80" i="7" s="1"/>
  <c r="M67" i="6"/>
  <c r="M69" i="6" s="1"/>
  <c r="M71" i="6" s="1"/>
  <c r="M79" i="6" s="1"/>
  <c r="M82" i="6" s="1"/>
  <c r="M61" i="4"/>
  <c r="M64" i="4" s="1"/>
  <c r="M44" i="3"/>
  <c r="M61" i="3"/>
  <c r="M59" i="4"/>
  <c r="M77" i="8" l="1"/>
  <c r="M80" i="8" s="1"/>
  <c r="M65" i="4"/>
  <c r="M63" i="3"/>
  <c r="M66" i="3" s="1"/>
  <c r="M67" i="3" l="1"/>
  <c r="M69" i="3" s="1"/>
  <c r="M71" i="3" s="1"/>
  <c r="M79" i="3" s="1"/>
  <c r="M82" i="3" s="1"/>
  <c r="M67" i="4"/>
  <c r="M69" i="4" s="1"/>
  <c r="M77" i="4" s="1"/>
  <c r="M80" i="4" s="1"/>
</calcChain>
</file>

<file path=xl/sharedStrings.xml><?xml version="1.0" encoding="utf-8"?>
<sst xmlns="http://schemas.openxmlformats.org/spreadsheetml/2006/main" count="1284" uniqueCount="135">
  <si>
    <t>①</t>
    <phoneticPr fontId="1"/>
  </si>
  <si>
    <t>②</t>
    <phoneticPr fontId="1"/>
  </si>
  <si>
    <t>③</t>
    <phoneticPr fontId="1"/>
  </si>
  <si>
    <t>補助金対象単価（②－①）</t>
    <rPh sb="0" eb="3">
      <t>ホジョキン</t>
    </rPh>
    <rPh sb="3" eb="5">
      <t>タイショウ</t>
    </rPh>
    <rPh sb="5" eb="7">
      <t>タンカ</t>
    </rPh>
    <phoneticPr fontId="1"/>
  </si>
  <si>
    <t>④</t>
    <phoneticPr fontId="1"/>
  </si>
  <si>
    <t>回</t>
    <rPh sb="0" eb="1">
      <t>カイ</t>
    </rPh>
    <phoneticPr fontId="1"/>
  </si>
  <si>
    <t>⑤</t>
    <phoneticPr fontId="1"/>
  </si>
  <si>
    <t>⑥</t>
    <phoneticPr fontId="1"/>
  </si>
  <si>
    <t>⑦</t>
    <phoneticPr fontId="1"/>
  </si>
  <si>
    <t>特別支援加算</t>
    <rPh sb="0" eb="2">
      <t>トクベツ</t>
    </rPh>
    <rPh sb="2" eb="4">
      <t>シエン</t>
    </rPh>
    <rPh sb="4" eb="6">
      <t>カサン</t>
    </rPh>
    <phoneticPr fontId="1"/>
  </si>
  <si>
    <t>⑧</t>
    <phoneticPr fontId="1"/>
  </si>
  <si>
    <t>強度障害児支援加算</t>
    <rPh sb="0" eb="2">
      <t>キョウド</t>
    </rPh>
    <rPh sb="2" eb="5">
      <t>ショウガイジ</t>
    </rPh>
    <rPh sb="5" eb="7">
      <t>シエン</t>
    </rPh>
    <rPh sb="7" eb="9">
      <t>カサン</t>
    </rPh>
    <phoneticPr fontId="1"/>
  </si>
  <si>
    <t>⑨</t>
    <phoneticPr fontId="1"/>
  </si>
  <si>
    <t>医療連携体制加算（Ⅰ）</t>
    <rPh sb="0" eb="2">
      <t>イリョウ</t>
    </rPh>
    <rPh sb="2" eb="4">
      <t>レンケイ</t>
    </rPh>
    <rPh sb="4" eb="6">
      <t>タイセイ</t>
    </rPh>
    <rPh sb="6" eb="8">
      <t>カサン</t>
    </rPh>
    <phoneticPr fontId="1"/>
  </si>
  <si>
    <t>⑩</t>
    <phoneticPr fontId="1"/>
  </si>
  <si>
    <t>医療連携体制加算（Ⅱ）</t>
    <rPh sb="0" eb="2">
      <t>イリョウ</t>
    </rPh>
    <rPh sb="2" eb="4">
      <t>レンケイ</t>
    </rPh>
    <rPh sb="4" eb="6">
      <t>タイセイ</t>
    </rPh>
    <rPh sb="6" eb="8">
      <t>カサン</t>
    </rPh>
    <phoneticPr fontId="1"/>
  </si>
  <si>
    <t>⑪</t>
    <phoneticPr fontId="1"/>
  </si>
  <si>
    <t>医療連携体制加算（Ⅲ）</t>
    <rPh sb="0" eb="2">
      <t>イリョウ</t>
    </rPh>
    <rPh sb="2" eb="4">
      <t>レンケイ</t>
    </rPh>
    <rPh sb="4" eb="6">
      <t>タイセイ</t>
    </rPh>
    <rPh sb="6" eb="8">
      <t>カサン</t>
    </rPh>
    <phoneticPr fontId="1"/>
  </si>
  <si>
    <t>医療連携体制加算（Ⅳ）</t>
    <rPh sb="0" eb="2">
      <t>イリョウ</t>
    </rPh>
    <rPh sb="2" eb="4">
      <t>レンケイ</t>
    </rPh>
    <rPh sb="4" eb="6">
      <t>タイセイ</t>
    </rPh>
    <rPh sb="6" eb="8">
      <t>カサン</t>
    </rPh>
    <phoneticPr fontId="1"/>
  </si>
  <si>
    <t>医療連携体制加算（Ⅴ）</t>
    <rPh sb="0" eb="2">
      <t>イリョウ</t>
    </rPh>
    <rPh sb="2" eb="4">
      <t>レンケイ</t>
    </rPh>
    <rPh sb="4" eb="6">
      <t>タイセイ</t>
    </rPh>
    <rPh sb="6" eb="8">
      <t>カサン</t>
    </rPh>
    <phoneticPr fontId="1"/>
  </si>
  <si>
    <t>医療連携体制加算（Ⅵ）</t>
    <rPh sb="0" eb="2">
      <t>イリョウ</t>
    </rPh>
    <rPh sb="2" eb="4">
      <t>レンケイ</t>
    </rPh>
    <rPh sb="4" eb="6">
      <t>タイセイ</t>
    </rPh>
    <rPh sb="6" eb="8">
      <t>カサン</t>
    </rPh>
    <phoneticPr fontId="1"/>
  </si>
  <si>
    <t>送迎加算</t>
    <rPh sb="0" eb="2">
      <t>ソウゲイ</t>
    </rPh>
    <rPh sb="2" eb="4">
      <t>カサン</t>
    </rPh>
    <phoneticPr fontId="1"/>
  </si>
  <si>
    <t>送迎加算（重心児の場合）</t>
    <rPh sb="0" eb="2">
      <t>ソウゲイ</t>
    </rPh>
    <rPh sb="2" eb="4">
      <t>カサン</t>
    </rPh>
    <rPh sb="5" eb="7">
      <t>ジュウシン</t>
    </rPh>
    <rPh sb="7" eb="8">
      <t>ジ</t>
    </rPh>
    <rPh sb="9" eb="11">
      <t>バアイ</t>
    </rPh>
    <phoneticPr fontId="1"/>
  </si>
  <si>
    <t>３月２日から春休みの前日までの間の延長支援加算単価(※算定の仕方は別紙参照）</t>
    <rPh sb="1" eb="2">
      <t>ガツ</t>
    </rPh>
    <rPh sb="3" eb="4">
      <t>ニチ</t>
    </rPh>
    <rPh sb="6" eb="8">
      <t>ハルヤス</t>
    </rPh>
    <rPh sb="10" eb="12">
      <t>ゼンジツ</t>
    </rPh>
    <rPh sb="15" eb="16">
      <t>アイダ</t>
    </rPh>
    <rPh sb="17" eb="19">
      <t>エンチョウ</t>
    </rPh>
    <rPh sb="19" eb="21">
      <t>シエン</t>
    </rPh>
    <rPh sb="21" eb="23">
      <t>カサン</t>
    </rPh>
    <rPh sb="23" eb="25">
      <t>タンカ</t>
    </rPh>
    <rPh sb="27" eb="29">
      <t>サンテイ</t>
    </rPh>
    <rPh sb="30" eb="32">
      <t>シカタ</t>
    </rPh>
    <rPh sb="33" eb="35">
      <t>ベッシ</t>
    </rPh>
    <rPh sb="35" eb="37">
      <t>サンショウ</t>
    </rPh>
    <phoneticPr fontId="1"/>
  </si>
  <si>
    <t>1時間未満（重心以外）</t>
    <rPh sb="1" eb="3">
      <t>ジカン</t>
    </rPh>
    <rPh sb="3" eb="5">
      <t>ミマン</t>
    </rPh>
    <rPh sb="6" eb="8">
      <t>ジュウシン</t>
    </rPh>
    <rPh sb="8" eb="10">
      <t>イガイ</t>
    </rPh>
    <phoneticPr fontId="1"/>
  </si>
  <si>
    <t>1時間以上2時間未満（重心以外）</t>
    <rPh sb="1" eb="3">
      <t>ジカン</t>
    </rPh>
    <rPh sb="3" eb="5">
      <t>イジョウ</t>
    </rPh>
    <rPh sb="6" eb="8">
      <t>ジカン</t>
    </rPh>
    <rPh sb="8" eb="10">
      <t>ミマン</t>
    </rPh>
    <rPh sb="11" eb="13">
      <t>ジュウシン</t>
    </rPh>
    <rPh sb="13" eb="15">
      <t>イガイ</t>
    </rPh>
    <phoneticPr fontId="1"/>
  </si>
  <si>
    <t>2時間以上（重心以外）</t>
    <rPh sb="1" eb="3">
      <t>ジカン</t>
    </rPh>
    <rPh sb="3" eb="5">
      <t>イジョウ</t>
    </rPh>
    <rPh sb="6" eb="8">
      <t>ジュウシン</t>
    </rPh>
    <rPh sb="8" eb="10">
      <t>イガイ</t>
    </rPh>
    <phoneticPr fontId="1"/>
  </si>
  <si>
    <t>1時間未満（重心の場合）</t>
    <rPh sb="1" eb="3">
      <t>ジカン</t>
    </rPh>
    <rPh sb="3" eb="5">
      <t>ミマン</t>
    </rPh>
    <rPh sb="6" eb="8">
      <t>ジュウシン</t>
    </rPh>
    <rPh sb="9" eb="11">
      <t>バアイ</t>
    </rPh>
    <phoneticPr fontId="1"/>
  </si>
  <si>
    <t>1時間以上2時間未満（重心の場合）</t>
    <rPh sb="1" eb="3">
      <t>ジカン</t>
    </rPh>
    <rPh sb="3" eb="5">
      <t>イジョウ</t>
    </rPh>
    <rPh sb="6" eb="8">
      <t>ジカン</t>
    </rPh>
    <rPh sb="8" eb="10">
      <t>ミマン</t>
    </rPh>
    <rPh sb="11" eb="13">
      <t>ジュウシン</t>
    </rPh>
    <rPh sb="14" eb="16">
      <t>バアイ</t>
    </rPh>
    <phoneticPr fontId="1"/>
  </si>
  <si>
    <t>2時間以上（重心の場合）</t>
    <rPh sb="1" eb="3">
      <t>ジカン</t>
    </rPh>
    <rPh sb="3" eb="5">
      <t>イジョウ</t>
    </rPh>
    <rPh sb="6" eb="8">
      <t>ジュウシン</t>
    </rPh>
    <rPh sb="9" eb="11">
      <t>バアイ</t>
    </rPh>
    <phoneticPr fontId="1"/>
  </si>
  <si>
    <t>単位</t>
    <rPh sb="0" eb="2">
      <t>タンイ</t>
    </rPh>
    <phoneticPr fontId="1"/>
  </si>
  <si>
    <t>C</t>
    <phoneticPr fontId="1"/>
  </si>
  <si>
    <t>D</t>
    <phoneticPr fontId="1"/>
  </si>
  <si>
    <t>E</t>
    <phoneticPr fontId="1"/>
  </si>
  <si>
    <t>Ｆ</t>
    <phoneticPr fontId="1"/>
  </si>
  <si>
    <t>その事業所一人当たりの基準の単価</t>
    <rPh sb="2" eb="5">
      <t>ジギョウショ</t>
    </rPh>
    <rPh sb="5" eb="7">
      <t>ヒトリ</t>
    </rPh>
    <rPh sb="7" eb="8">
      <t>ア</t>
    </rPh>
    <rPh sb="11" eb="13">
      <t>キジュン</t>
    </rPh>
    <rPh sb="14" eb="16">
      <t>タンカ</t>
    </rPh>
    <phoneticPr fontId="1"/>
  </si>
  <si>
    <t>※基準の単価とは基本報酬（休業日単価）に、児童指導員等配置加算、児童指導員等加配加算（Ⅰ,Ⅱ）、看護職員加配加算、福祉専門職員配置等加算（Ⅰ～Ⅲ）で算定しているものを加えたもの。</t>
    <rPh sb="1" eb="3">
      <t>キジュン</t>
    </rPh>
    <rPh sb="4" eb="6">
      <t>タンカ</t>
    </rPh>
    <rPh sb="8" eb="10">
      <t>キホン</t>
    </rPh>
    <rPh sb="10" eb="12">
      <t>ホウシュウ</t>
    </rPh>
    <rPh sb="13" eb="16">
      <t>キュウギョウビ</t>
    </rPh>
    <rPh sb="16" eb="18">
      <t>タンカ</t>
    </rPh>
    <rPh sb="21" eb="23">
      <t>ジドウ</t>
    </rPh>
    <rPh sb="23" eb="26">
      <t>シドウイン</t>
    </rPh>
    <rPh sb="26" eb="27">
      <t>トウ</t>
    </rPh>
    <rPh sb="27" eb="29">
      <t>ハイチ</t>
    </rPh>
    <rPh sb="29" eb="31">
      <t>カサン</t>
    </rPh>
    <rPh sb="32" eb="34">
      <t>ジドウ</t>
    </rPh>
    <rPh sb="34" eb="37">
      <t>シドウイン</t>
    </rPh>
    <rPh sb="37" eb="38">
      <t>トウ</t>
    </rPh>
    <rPh sb="38" eb="40">
      <t>カハイ</t>
    </rPh>
    <rPh sb="40" eb="42">
      <t>カサン</t>
    </rPh>
    <rPh sb="48" eb="50">
      <t>カンゴ</t>
    </rPh>
    <rPh sb="50" eb="52">
      <t>ショクイン</t>
    </rPh>
    <rPh sb="52" eb="54">
      <t>カハイ</t>
    </rPh>
    <rPh sb="54" eb="56">
      <t>カサン</t>
    </rPh>
    <rPh sb="57" eb="59">
      <t>フクシ</t>
    </rPh>
    <rPh sb="59" eb="61">
      <t>センモン</t>
    </rPh>
    <rPh sb="61" eb="63">
      <t>ショクイン</t>
    </rPh>
    <rPh sb="63" eb="65">
      <t>ハイチ</t>
    </rPh>
    <rPh sb="65" eb="66">
      <t>トウ</t>
    </rPh>
    <rPh sb="66" eb="68">
      <t>カサン</t>
    </rPh>
    <rPh sb="74" eb="76">
      <t>サンテイ</t>
    </rPh>
    <rPh sb="83" eb="84">
      <t>クワ</t>
    </rPh>
    <phoneticPr fontId="1"/>
  </si>
  <si>
    <t>その事業所の一人当たりの基準の単価(※)</t>
    <rPh sb="2" eb="5">
      <t>ジギョウショ</t>
    </rPh>
    <rPh sb="6" eb="8">
      <t>ヒトリ</t>
    </rPh>
    <rPh sb="8" eb="9">
      <t>ア</t>
    </rPh>
    <rPh sb="12" eb="14">
      <t>キジュン</t>
    </rPh>
    <rPh sb="15" eb="17">
      <t>タンカ</t>
    </rPh>
    <phoneticPr fontId="1"/>
  </si>
  <si>
    <t>黄色のセルに入力してください</t>
    <rPh sb="0" eb="2">
      <t>キイロ</t>
    </rPh>
    <rPh sb="6" eb="8">
      <t>ニュウリョク</t>
    </rPh>
    <phoneticPr fontId="1"/>
  </si>
  <si>
    <t>緑色のセルは自動計算されます</t>
    <rPh sb="0" eb="2">
      <t>ミドリイロ</t>
    </rPh>
    <rPh sb="6" eb="8">
      <t>ジドウ</t>
    </rPh>
    <rPh sb="8" eb="10">
      <t>ケイサン</t>
    </rPh>
    <phoneticPr fontId="1"/>
  </si>
  <si>
    <t>単価</t>
    <rPh sb="0" eb="2">
      <t>タンカ</t>
    </rPh>
    <phoneticPr fontId="1"/>
  </si>
  <si>
    <t>合計</t>
    <rPh sb="0" eb="2">
      <t>ゴウケイ</t>
    </rPh>
    <phoneticPr fontId="1"/>
  </si>
  <si>
    <t>回数</t>
    <rPh sb="0" eb="2">
      <t>カイスウ</t>
    </rPh>
    <phoneticPr fontId="1"/>
  </si>
  <si>
    <t>①～⑥の合計</t>
    <rPh sb="4" eb="6">
      <t>ゴウケイ</t>
    </rPh>
    <phoneticPr fontId="1"/>
  </si>
  <si>
    <t>③×④</t>
    <phoneticPr fontId="1"/>
  </si>
  <si>
    <t>①×②</t>
    <phoneticPr fontId="1"/>
  </si>
  <si>
    <t>１　コロナ関連による代替的支援による提供分</t>
    <rPh sb="5" eb="7">
      <t>カンレン</t>
    </rPh>
    <rPh sb="10" eb="13">
      <t>ダイタイテキ</t>
    </rPh>
    <rPh sb="13" eb="15">
      <t>シエン</t>
    </rPh>
    <rPh sb="18" eb="20">
      <t>テイキョウ</t>
    </rPh>
    <rPh sb="20" eb="21">
      <t>ブン</t>
    </rPh>
    <phoneticPr fontId="1"/>
  </si>
  <si>
    <t>A1</t>
    <phoneticPr fontId="1"/>
  </si>
  <si>
    <t>A2</t>
    <phoneticPr fontId="1"/>
  </si>
  <si>
    <t>A3</t>
    <phoneticPr fontId="1"/>
  </si>
  <si>
    <r>
      <t>その事業所の一人当たりの</t>
    </r>
    <r>
      <rPr>
        <sz val="11"/>
        <color rgb="FFFF0000"/>
        <rFont val="游ゴシック"/>
        <family val="3"/>
        <charset val="128"/>
        <scheme val="minor"/>
      </rPr>
      <t>基本報酬</t>
    </r>
    <r>
      <rPr>
        <sz val="11"/>
        <color theme="1"/>
        <rFont val="游ゴシック"/>
        <family val="2"/>
        <charset val="128"/>
        <scheme val="minor"/>
      </rPr>
      <t>(※授業終了後単価)</t>
    </r>
    <rPh sb="2" eb="5">
      <t>ジギョウショ</t>
    </rPh>
    <rPh sb="6" eb="8">
      <t>ヒトリ</t>
    </rPh>
    <rPh sb="8" eb="9">
      <t>ア</t>
    </rPh>
    <rPh sb="12" eb="14">
      <t>キホン</t>
    </rPh>
    <rPh sb="14" eb="16">
      <t>ホウシュウ</t>
    </rPh>
    <rPh sb="18" eb="20">
      <t>ジュギョウ</t>
    </rPh>
    <rPh sb="20" eb="23">
      <t>シュウリョウゴ</t>
    </rPh>
    <rPh sb="23" eb="25">
      <t>タンカ</t>
    </rPh>
    <phoneticPr fontId="1"/>
  </si>
  <si>
    <t>新型コロナウイルス感染症対策に係る放課後等デイサービス補助対象額計算シート（令和２年４月分）</t>
    <rPh sb="0" eb="2">
      <t>シンガタ</t>
    </rPh>
    <rPh sb="9" eb="12">
      <t>カンセンショウ</t>
    </rPh>
    <rPh sb="12" eb="14">
      <t>タイサク</t>
    </rPh>
    <rPh sb="15" eb="16">
      <t>カカ</t>
    </rPh>
    <rPh sb="17" eb="20">
      <t>ホウカゴ</t>
    </rPh>
    <rPh sb="20" eb="21">
      <t>トウ</t>
    </rPh>
    <rPh sb="27" eb="29">
      <t>ホジョ</t>
    </rPh>
    <rPh sb="29" eb="31">
      <t>タイショウ</t>
    </rPh>
    <rPh sb="31" eb="32">
      <t>ガク</t>
    </rPh>
    <rPh sb="32" eb="34">
      <t>ケイサン</t>
    </rPh>
    <rPh sb="38" eb="40">
      <t>レイワ</t>
    </rPh>
    <rPh sb="41" eb="42">
      <t>ネン</t>
    </rPh>
    <rPh sb="43" eb="44">
      <t>ガツ</t>
    </rPh>
    <rPh sb="44" eb="45">
      <t>ブン</t>
    </rPh>
    <phoneticPr fontId="1"/>
  </si>
  <si>
    <r>
      <t>その事業所の一人当たりの</t>
    </r>
    <r>
      <rPr>
        <sz val="11"/>
        <color rgb="FFFF0000"/>
        <rFont val="游ゴシック"/>
        <family val="3"/>
        <charset val="128"/>
        <scheme val="minor"/>
      </rPr>
      <t>基本報酬</t>
    </r>
    <r>
      <rPr>
        <sz val="11"/>
        <color theme="1"/>
        <rFont val="游ゴシック"/>
        <family val="2"/>
        <charset val="128"/>
        <scheme val="minor"/>
      </rPr>
      <t>(※休業日単価)</t>
    </r>
    <rPh sb="2" eb="5">
      <t>ジギョウショ</t>
    </rPh>
    <rPh sb="6" eb="8">
      <t>ヒトリ</t>
    </rPh>
    <rPh sb="8" eb="9">
      <t>ア</t>
    </rPh>
    <rPh sb="12" eb="14">
      <t>キホン</t>
    </rPh>
    <rPh sb="14" eb="16">
      <t>ホウシュウ</t>
    </rPh>
    <rPh sb="18" eb="21">
      <t>キュウギョウビ</t>
    </rPh>
    <rPh sb="21" eb="23">
      <t>タンカ</t>
    </rPh>
    <phoneticPr fontId="1"/>
  </si>
  <si>
    <t>２　既に契約済み児童の臨時休業に伴う利用量の増加分（支給決定日数を増やした場合に限る）</t>
    <rPh sb="2" eb="3">
      <t>スデ</t>
    </rPh>
    <rPh sb="4" eb="6">
      <t>ケイヤク</t>
    </rPh>
    <rPh sb="6" eb="7">
      <t>ズ</t>
    </rPh>
    <rPh sb="8" eb="10">
      <t>ジドウ</t>
    </rPh>
    <rPh sb="11" eb="13">
      <t>リンジ</t>
    </rPh>
    <rPh sb="13" eb="15">
      <t>キュウギョウ</t>
    </rPh>
    <rPh sb="16" eb="17">
      <t>トモナ</t>
    </rPh>
    <rPh sb="18" eb="20">
      <t>リヨウ</t>
    </rPh>
    <rPh sb="20" eb="21">
      <t>リョウ</t>
    </rPh>
    <rPh sb="22" eb="24">
      <t>ゾウカ</t>
    </rPh>
    <rPh sb="24" eb="25">
      <t>シブン</t>
    </rPh>
    <rPh sb="26" eb="30">
      <t>シキュウケッテイ</t>
    </rPh>
    <rPh sb="30" eb="32">
      <t>ニッスウ</t>
    </rPh>
    <rPh sb="33" eb="34">
      <t>フ</t>
    </rPh>
    <rPh sb="37" eb="39">
      <t>バアイ</t>
    </rPh>
    <rPh sb="40" eb="41">
      <t>カギ</t>
    </rPh>
    <phoneticPr fontId="1"/>
  </si>
  <si>
    <t>３　臨時休業に伴う新たな支給決定の利用量の増加分（休業終了後に想定される日数より多く支給決定をした場合に限る）</t>
    <rPh sb="2" eb="4">
      <t>リンジ</t>
    </rPh>
    <rPh sb="4" eb="6">
      <t>キュウギョウ</t>
    </rPh>
    <rPh sb="7" eb="8">
      <t>トモナ</t>
    </rPh>
    <rPh sb="9" eb="10">
      <t>アラ</t>
    </rPh>
    <rPh sb="12" eb="14">
      <t>シキュウ</t>
    </rPh>
    <rPh sb="14" eb="16">
      <t>ケッテイ</t>
    </rPh>
    <rPh sb="17" eb="19">
      <t>リヨウ</t>
    </rPh>
    <rPh sb="19" eb="20">
      <t>リョウ</t>
    </rPh>
    <rPh sb="21" eb="23">
      <t>ゾウカ</t>
    </rPh>
    <rPh sb="23" eb="24">
      <t>ブン</t>
    </rPh>
    <rPh sb="25" eb="27">
      <t>キュウギョウ</t>
    </rPh>
    <rPh sb="27" eb="30">
      <t>シュウリョウゴ</t>
    </rPh>
    <rPh sb="31" eb="33">
      <t>ソウテイ</t>
    </rPh>
    <rPh sb="36" eb="38">
      <t>ニッスウ</t>
    </rPh>
    <rPh sb="40" eb="41">
      <t>オオ</t>
    </rPh>
    <rPh sb="42" eb="44">
      <t>シキュウ</t>
    </rPh>
    <rPh sb="44" eb="46">
      <t>ケッテイ</t>
    </rPh>
    <rPh sb="49" eb="51">
      <t>バアイ</t>
    </rPh>
    <rPh sb="52" eb="53">
      <t>カギ</t>
    </rPh>
    <phoneticPr fontId="1"/>
  </si>
  <si>
    <t>B1</t>
    <phoneticPr fontId="1"/>
  </si>
  <si>
    <t>B2</t>
    <phoneticPr fontId="1"/>
  </si>
  <si>
    <t>４　2，3の対象に係る各種加算</t>
    <rPh sb="6" eb="8">
      <t>タイショウ</t>
    </rPh>
    <rPh sb="9" eb="10">
      <t>カカ</t>
    </rPh>
    <rPh sb="11" eb="13">
      <t>カクシュ</t>
    </rPh>
    <rPh sb="13" eb="15">
      <t>カサン</t>
    </rPh>
    <phoneticPr fontId="1"/>
  </si>
  <si>
    <r>
      <t>その事業所の一人当たりの</t>
    </r>
    <r>
      <rPr>
        <sz val="11"/>
        <rFont val="游ゴシック"/>
        <family val="3"/>
        <charset val="128"/>
        <scheme val="minor"/>
      </rPr>
      <t>基準の単価(※１)</t>
    </r>
    <rPh sb="2" eb="5">
      <t>ジギョウショ</t>
    </rPh>
    <rPh sb="6" eb="8">
      <t>ヒトリ</t>
    </rPh>
    <rPh sb="8" eb="9">
      <t>ア</t>
    </rPh>
    <rPh sb="12" eb="14">
      <t>キジュン</t>
    </rPh>
    <rPh sb="15" eb="17">
      <t>タンカ</t>
    </rPh>
    <phoneticPr fontId="1"/>
  </si>
  <si>
    <t>その事業所の一人当たりの基準の単価(※２)</t>
    <rPh sb="2" eb="5">
      <t>ジギョウショ</t>
    </rPh>
    <rPh sb="6" eb="8">
      <t>ヒトリ</t>
    </rPh>
    <rPh sb="8" eb="9">
      <t>ア</t>
    </rPh>
    <rPh sb="12" eb="14">
      <t>キジュン</t>
    </rPh>
    <rPh sb="15" eb="17">
      <t>タンカ</t>
    </rPh>
    <phoneticPr fontId="1"/>
  </si>
  <si>
    <t>※２　基準の単価とは基本報酬（休業日単価）に、児童指導員等配置加算、児童指導員等加配加算（Ⅰ,Ⅱ）、看護職員加配加算、福祉専門職員配置等加算（Ⅰ～Ⅲ）で算定しているものを加えたもの。</t>
    <rPh sb="3" eb="5">
      <t>キジュン</t>
    </rPh>
    <rPh sb="6" eb="8">
      <t>タンカ</t>
    </rPh>
    <rPh sb="10" eb="12">
      <t>キホン</t>
    </rPh>
    <rPh sb="12" eb="14">
      <t>ホウシュウ</t>
    </rPh>
    <rPh sb="15" eb="18">
      <t>キュウギョウビ</t>
    </rPh>
    <rPh sb="18" eb="20">
      <t>タンカ</t>
    </rPh>
    <rPh sb="23" eb="25">
      <t>ジドウ</t>
    </rPh>
    <rPh sb="25" eb="28">
      <t>シドウイン</t>
    </rPh>
    <rPh sb="28" eb="29">
      <t>トウ</t>
    </rPh>
    <rPh sb="29" eb="31">
      <t>ハイチ</t>
    </rPh>
    <rPh sb="31" eb="33">
      <t>カサン</t>
    </rPh>
    <rPh sb="34" eb="36">
      <t>ジドウ</t>
    </rPh>
    <rPh sb="36" eb="39">
      <t>シドウイン</t>
    </rPh>
    <rPh sb="39" eb="40">
      <t>トウ</t>
    </rPh>
    <rPh sb="40" eb="42">
      <t>カハイ</t>
    </rPh>
    <rPh sb="42" eb="44">
      <t>カサン</t>
    </rPh>
    <rPh sb="50" eb="52">
      <t>カンゴ</t>
    </rPh>
    <rPh sb="52" eb="54">
      <t>ショクイン</t>
    </rPh>
    <rPh sb="54" eb="56">
      <t>カハイ</t>
    </rPh>
    <rPh sb="56" eb="58">
      <t>カサン</t>
    </rPh>
    <rPh sb="59" eb="61">
      <t>フクシ</t>
    </rPh>
    <rPh sb="61" eb="63">
      <t>センモン</t>
    </rPh>
    <rPh sb="63" eb="65">
      <t>ショクイン</t>
    </rPh>
    <rPh sb="65" eb="67">
      <t>ハイチ</t>
    </rPh>
    <rPh sb="67" eb="68">
      <t>トウ</t>
    </rPh>
    <rPh sb="68" eb="70">
      <t>カサン</t>
    </rPh>
    <rPh sb="76" eb="78">
      <t>サンテイ</t>
    </rPh>
    <rPh sb="85" eb="86">
      <t>クワ</t>
    </rPh>
    <phoneticPr fontId="1"/>
  </si>
  <si>
    <t>※１　基準の単価とは基本報酬（授業終了後単価）に、児童指導員等配置加算、児童指導員等加配加算（Ⅰ,Ⅱ）、看護職員加配加算、福祉専門職員配置等加算（Ⅰ～Ⅲ）で算定しているものを加えたもの。</t>
    <rPh sb="3" eb="5">
      <t>キジュン</t>
    </rPh>
    <rPh sb="6" eb="8">
      <t>タンカ</t>
    </rPh>
    <rPh sb="10" eb="12">
      <t>キホン</t>
    </rPh>
    <rPh sb="12" eb="14">
      <t>ホウシュウ</t>
    </rPh>
    <rPh sb="15" eb="20">
      <t>ジュギョウシュウリョウゴ</t>
    </rPh>
    <rPh sb="20" eb="22">
      <t>タンカ</t>
    </rPh>
    <rPh sb="25" eb="27">
      <t>ジドウ</t>
    </rPh>
    <rPh sb="27" eb="30">
      <t>シドウイン</t>
    </rPh>
    <rPh sb="30" eb="31">
      <t>トウ</t>
    </rPh>
    <rPh sb="31" eb="33">
      <t>ハイチ</t>
    </rPh>
    <rPh sb="33" eb="35">
      <t>カサン</t>
    </rPh>
    <rPh sb="36" eb="38">
      <t>ジドウ</t>
    </rPh>
    <rPh sb="38" eb="41">
      <t>シドウイン</t>
    </rPh>
    <rPh sb="41" eb="42">
      <t>トウ</t>
    </rPh>
    <rPh sb="42" eb="44">
      <t>カハイ</t>
    </rPh>
    <rPh sb="44" eb="46">
      <t>カサン</t>
    </rPh>
    <rPh sb="52" eb="54">
      <t>カンゴ</t>
    </rPh>
    <rPh sb="54" eb="56">
      <t>ショクイン</t>
    </rPh>
    <rPh sb="56" eb="58">
      <t>カハイ</t>
    </rPh>
    <rPh sb="58" eb="60">
      <t>カサン</t>
    </rPh>
    <rPh sb="61" eb="63">
      <t>フクシ</t>
    </rPh>
    <rPh sb="63" eb="65">
      <t>センモン</t>
    </rPh>
    <rPh sb="65" eb="67">
      <t>ショクイン</t>
    </rPh>
    <rPh sb="67" eb="69">
      <t>ハイチ</t>
    </rPh>
    <rPh sb="69" eb="70">
      <t>トウ</t>
    </rPh>
    <rPh sb="70" eb="72">
      <t>カサン</t>
    </rPh>
    <rPh sb="78" eb="80">
      <t>サンテイ</t>
    </rPh>
    <rPh sb="87" eb="88">
      <t>クワ</t>
    </rPh>
    <phoneticPr fontId="1"/>
  </si>
  <si>
    <t>２　既に契約済み児童の臨時休業に伴う利用量の増加分（支給決定日数を増やした場合に限る）※令和２年６月３０日まで</t>
    <rPh sb="2" eb="3">
      <t>スデ</t>
    </rPh>
    <rPh sb="4" eb="6">
      <t>ケイヤク</t>
    </rPh>
    <rPh sb="6" eb="7">
      <t>ズ</t>
    </rPh>
    <rPh sb="8" eb="10">
      <t>ジドウ</t>
    </rPh>
    <rPh sb="11" eb="13">
      <t>リンジ</t>
    </rPh>
    <rPh sb="13" eb="15">
      <t>キュウギョウ</t>
    </rPh>
    <rPh sb="16" eb="17">
      <t>トモナ</t>
    </rPh>
    <rPh sb="18" eb="20">
      <t>リヨウ</t>
    </rPh>
    <rPh sb="20" eb="21">
      <t>リョウ</t>
    </rPh>
    <rPh sb="22" eb="24">
      <t>ゾウカ</t>
    </rPh>
    <rPh sb="24" eb="25">
      <t>シブン</t>
    </rPh>
    <rPh sb="26" eb="30">
      <t>シキュウケッテイ</t>
    </rPh>
    <rPh sb="30" eb="32">
      <t>ニッスウ</t>
    </rPh>
    <rPh sb="33" eb="34">
      <t>フ</t>
    </rPh>
    <rPh sb="37" eb="39">
      <t>バアイ</t>
    </rPh>
    <rPh sb="40" eb="41">
      <t>カギ</t>
    </rPh>
    <rPh sb="44" eb="46">
      <t>レイワ</t>
    </rPh>
    <rPh sb="47" eb="48">
      <t>ネン</t>
    </rPh>
    <rPh sb="49" eb="50">
      <t>ガツ</t>
    </rPh>
    <rPh sb="52" eb="53">
      <t>ニチ</t>
    </rPh>
    <phoneticPr fontId="1"/>
  </si>
  <si>
    <t>３　新たな支給決定の利用量の増加分（休業終了後に想定される日数以上支給決定をした場合に限る）※令和２年６月３０日まで</t>
    <rPh sb="2" eb="3">
      <t>アラ</t>
    </rPh>
    <rPh sb="5" eb="7">
      <t>シキュウ</t>
    </rPh>
    <rPh sb="7" eb="9">
      <t>ケッテイ</t>
    </rPh>
    <rPh sb="10" eb="12">
      <t>リヨウ</t>
    </rPh>
    <rPh sb="12" eb="13">
      <t>リョウ</t>
    </rPh>
    <rPh sb="14" eb="16">
      <t>ゾウカ</t>
    </rPh>
    <rPh sb="16" eb="17">
      <t>ブン</t>
    </rPh>
    <rPh sb="18" eb="20">
      <t>キュウギョウ</t>
    </rPh>
    <rPh sb="20" eb="23">
      <t>シュウリョウゴ</t>
    </rPh>
    <rPh sb="24" eb="26">
      <t>ソウテイ</t>
    </rPh>
    <rPh sb="29" eb="31">
      <t>ニッスウ</t>
    </rPh>
    <rPh sb="31" eb="33">
      <t>イジョウ</t>
    </rPh>
    <rPh sb="33" eb="35">
      <t>シキュウ</t>
    </rPh>
    <rPh sb="35" eb="37">
      <t>ケッテイ</t>
    </rPh>
    <rPh sb="40" eb="42">
      <t>バアイ</t>
    </rPh>
    <rPh sb="43" eb="44">
      <t>カギ</t>
    </rPh>
    <phoneticPr fontId="1"/>
  </si>
  <si>
    <t>①～⑩の合計</t>
    <rPh sb="4" eb="6">
      <t>ゴウケイ</t>
    </rPh>
    <phoneticPr fontId="1"/>
  </si>
  <si>
    <t>日数</t>
    <rPh sb="0" eb="2">
      <t>ニッスウ</t>
    </rPh>
    <phoneticPr fontId="1"/>
  </si>
  <si>
    <t>　　F ×　福祉・介護職員等特定処遇改善加算</t>
    <phoneticPr fontId="1"/>
  </si>
  <si>
    <t>円</t>
    <rPh sb="0" eb="1">
      <t>エン</t>
    </rPh>
    <phoneticPr fontId="1"/>
  </si>
  <si>
    <t>円／単位</t>
    <rPh sb="0" eb="1">
      <t>エン</t>
    </rPh>
    <rPh sb="2" eb="4">
      <t>タンイ</t>
    </rPh>
    <phoneticPr fontId="1"/>
  </si>
  <si>
    <t>既に契約済み児童の場合、臨時休業に伴い支給決定日数が増加した日数</t>
    <rPh sb="0" eb="1">
      <t>スデ</t>
    </rPh>
    <rPh sb="2" eb="4">
      <t>ケイヤク</t>
    </rPh>
    <rPh sb="4" eb="5">
      <t>ズ</t>
    </rPh>
    <rPh sb="6" eb="8">
      <t>ジドウ</t>
    </rPh>
    <rPh sb="9" eb="11">
      <t>バアイ</t>
    </rPh>
    <rPh sb="12" eb="14">
      <t>リンジ</t>
    </rPh>
    <rPh sb="14" eb="16">
      <t>キュウギョウ</t>
    </rPh>
    <rPh sb="17" eb="18">
      <t>トモナ</t>
    </rPh>
    <rPh sb="19" eb="21">
      <t>シキュウ</t>
    </rPh>
    <rPh sb="21" eb="23">
      <t>ケッテイ</t>
    </rPh>
    <rPh sb="23" eb="25">
      <t>ニッスウ</t>
    </rPh>
    <rPh sb="26" eb="28">
      <t>ゾウカ</t>
    </rPh>
    <rPh sb="30" eb="32">
      <t>ニッスウ</t>
    </rPh>
    <phoneticPr fontId="1"/>
  </si>
  <si>
    <t>日</t>
    <rPh sb="0" eb="1">
      <t>ニチ</t>
    </rPh>
    <phoneticPr fontId="1"/>
  </si>
  <si>
    <t>4月13日から4月30日までのコロナ関連による代替的支援の提供日数</t>
    <rPh sb="1" eb="2">
      <t>ガツ</t>
    </rPh>
    <rPh sb="4" eb="5">
      <t>ニチ</t>
    </rPh>
    <rPh sb="8" eb="9">
      <t>ガツ</t>
    </rPh>
    <rPh sb="11" eb="12">
      <t>ニチ</t>
    </rPh>
    <rPh sb="18" eb="20">
      <t>カンレン</t>
    </rPh>
    <rPh sb="23" eb="26">
      <t>ダイタイテキ</t>
    </rPh>
    <rPh sb="26" eb="28">
      <t>シエン</t>
    </rPh>
    <rPh sb="29" eb="31">
      <t>テイキョウ</t>
    </rPh>
    <rPh sb="31" eb="33">
      <t>ニッスウ</t>
    </rPh>
    <phoneticPr fontId="1"/>
  </si>
  <si>
    <t>始業式を含む授業日のコロナ関連による代替的支援の提供日数</t>
    <rPh sb="0" eb="2">
      <t>シギョウ</t>
    </rPh>
    <rPh sb="2" eb="3">
      <t>シキ</t>
    </rPh>
    <rPh sb="4" eb="5">
      <t>フク</t>
    </rPh>
    <rPh sb="6" eb="8">
      <t>ジュギョウ</t>
    </rPh>
    <rPh sb="8" eb="9">
      <t>ビ</t>
    </rPh>
    <rPh sb="13" eb="15">
      <t>カンレン</t>
    </rPh>
    <rPh sb="18" eb="21">
      <t>ダイタイテキ</t>
    </rPh>
    <rPh sb="21" eb="23">
      <t>シエン</t>
    </rPh>
    <rPh sb="24" eb="26">
      <t>テイキョウ</t>
    </rPh>
    <rPh sb="26" eb="28">
      <t>ニッスウ</t>
    </rPh>
    <phoneticPr fontId="1"/>
  </si>
  <si>
    <t>新たに支給決定を受けた児童の場合、休業終了後想定される利用予定日数より利用が増加した日数</t>
    <rPh sb="0" eb="1">
      <t>アラ</t>
    </rPh>
    <rPh sb="3" eb="5">
      <t>シキュウ</t>
    </rPh>
    <rPh sb="5" eb="7">
      <t>ケッテイ</t>
    </rPh>
    <rPh sb="8" eb="9">
      <t>ウ</t>
    </rPh>
    <rPh sb="11" eb="13">
      <t>ジドウ</t>
    </rPh>
    <rPh sb="14" eb="16">
      <t>バアイ</t>
    </rPh>
    <rPh sb="17" eb="19">
      <t>キュウギョウ</t>
    </rPh>
    <rPh sb="19" eb="22">
      <t>シュウリョウゴ</t>
    </rPh>
    <rPh sb="22" eb="24">
      <t>ソウテイ</t>
    </rPh>
    <rPh sb="27" eb="29">
      <t>リヨウ</t>
    </rPh>
    <rPh sb="29" eb="31">
      <t>ヨテイ</t>
    </rPh>
    <rPh sb="31" eb="33">
      <t>ニッスウ</t>
    </rPh>
    <rPh sb="35" eb="37">
      <t>リヨウ</t>
    </rPh>
    <rPh sb="38" eb="40">
      <t>ゾウカ</t>
    </rPh>
    <rPh sb="42" eb="44">
      <t>ニッスウ</t>
    </rPh>
    <phoneticPr fontId="1"/>
  </si>
  <si>
    <t>基本報酬</t>
    <rPh sb="0" eb="2">
      <t>キホン</t>
    </rPh>
    <rPh sb="2" eb="4">
      <t>ホウシュウ</t>
    </rPh>
    <phoneticPr fontId="1"/>
  </si>
  <si>
    <t>区分１の１</t>
    <rPh sb="0" eb="2">
      <t>クブン</t>
    </rPh>
    <phoneticPr fontId="1"/>
  </si>
  <si>
    <t>区分１の２</t>
    <rPh sb="0" eb="2">
      <t>クブン</t>
    </rPh>
    <phoneticPr fontId="1"/>
  </si>
  <si>
    <t>区分２の１</t>
    <rPh sb="0" eb="2">
      <t>クブン</t>
    </rPh>
    <phoneticPr fontId="1"/>
  </si>
  <si>
    <t>区分２の２</t>
    <rPh sb="0" eb="2">
      <t>クブン</t>
    </rPh>
    <phoneticPr fontId="1"/>
  </si>
  <si>
    <t>児童指導員等配置加算</t>
    <phoneticPr fontId="1"/>
  </si>
  <si>
    <t>児童指導員等加配加算（Ⅰ）</t>
    <phoneticPr fontId="1"/>
  </si>
  <si>
    <t>児童指導員等加配加算（Ⅱ）</t>
    <phoneticPr fontId="1"/>
  </si>
  <si>
    <t>福祉専門職員配置等加算</t>
    <phoneticPr fontId="1"/>
  </si>
  <si>
    <t>看護職員加配加算</t>
    <phoneticPr fontId="1"/>
  </si>
  <si>
    <t>区分１</t>
    <rPh sb="0" eb="2">
      <t>クブン</t>
    </rPh>
    <phoneticPr fontId="1"/>
  </si>
  <si>
    <t>区分２</t>
    <rPh sb="0" eb="2">
      <t>クブン</t>
    </rPh>
    <phoneticPr fontId="1"/>
  </si>
  <si>
    <t>休業日</t>
    <rPh sb="0" eb="3">
      <t>キュウギョウビ</t>
    </rPh>
    <phoneticPr fontId="1"/>
  </si>
  <si>
    <t>授業終了後</t>
    <rPh sb="0" eb="2">
      <t>ジュギョウ</t>
    </rPh>
    <rPh sb="2" eb="5">
      <t>シュウリョウゴ</t>
    </rPh>
    <phoneticPr fontId="1"/>
  </si>
  <si>
    <t>4月1日から春休み期間までのコロナ関連による代替的支援の提供日数</t>
    <rPh sb="1" eb="2">
      <t>ガツ</t>
    </rPh>
    <rPh sb="3" eb="4">
      <t>ニチ</t>
    </rPh>
    <rPh sb="6" eb="8">
      <t>ハルヤス</t>
    </rPh>
    <rPh sb="9" eb="11">
      <t>キカン</t>
    </rPh>
    <rPh sb="17" eb="19">
      <t>カンレン</t>
    </rPh>
    <rPh sb="22" eb="25">
      <t>ダイタイテキ</t>
    </rPh>
    <rPh sb="25" eb="27">
      <t>シエン</t>
    </rPh>
    <rPh sb="28" eb="30">
      <t>テイキョウ</t>
    </rPh>
    <rPh sb="30" eb="32">
      <t>ニッスウ</t>
    </rPh>
    <phoneticPr fontId="1"/>
  </si>
  <si>
    <t>臨時休業を含む学校休業日のコロナ関連による代替的支援の提供日数</t>
    <rPh sb="0" eb="2">
      <t>リンジ</t>
    </rPh>
    <rPh sb="2" eb="4">
      <t>キュウギョウ</t>
    </rPh>
    <rPh sb="5" eb="6">
      <t>フク</t>
    </rPh>
    <rPh sb="7" eb="9">
      <t>ガッコウ</t>
    </rPh>
    <rPh sb="9" eb="11">
      <t>キュウギョウ</t>
    </rPh>
    <rPh sb="16" eb="18">
      <t>カンレン</t>
    </rPh>
    <rPh sb="21" eb="24">
      <t>ダイタイテキ</t>
    </rPh>
    <rPh sb="24" eb="26">
      <t>シエン</t>
    </rPh>
    <rPh sb="27" eb="29">
      <t>テイキョウ</t>
    </rPh>
    <rPh sb="29" eb="31">
      <t>ニッスウ</t>
    </rPh>
    <phoneticPr fontId="1"/>
  </si>
  <si>
    <t>新型コロナウイルス感染症対策に係る放課後等デイサービス補助対象額計算シート（令和２年度●月分）</t>
    <rPh sb="0" eb="2">
      <t>シンガタ</t>
    </rPh>
    <rPh sb="9" eb="12">
      <t>カンセンショウ</t>
    </rPh>
    <rPh sb="12" eb="14">
      <t>タイサク</t>
    </rPh>
    <rPh sb="15" eb="16">
      <t>カカ</t>
    </rPh>
    <rPh sb="17" eb="20">
      <t>ホウカゴ</t>
    </rPh>
    <rPh sb="20" eb="21">
      <t>トウ</t>
    </rPh>
    <rPh sb="27" eb="29">
      <t>ホジョ</t>
    </rPh>
    <rPh sb="29" eb="31">
      <t>タイショウ</t>
    </rPh>
    <rPh sb="31" eb="32">
      <t>ガク</t>
    </rPh>
    <rPh sb="32" eb="34">
      <t>ケイサン</t>
    </rPh>
    <rPh sb="38" eb="40">
      <t>レイワ</t>
    </rPh>
    <rPh sb="41" eb="42">
      <t>ネン</t>
    </rPh>
    <rPh sb="42" eb="43">
      <t>ド</t>
    </rPh>
    <rPh sb="44" eb="45">
      <t>ガツ</t>
    </rPh>
    <rPh sb="45" eb="46">
      <t>ブン</t>
    </rPh>
    <phoneticPr fontId="1"/>
  </si>
  <si>
    <t>対象児童名</t>
    <rPh sb="0" eb="2">
      <t>タイショウ</t>
    </rPh>
    <rPh sb="2" eb="4">
      <t>ジドウ</t>
    </rPh>
    <rPh sb="4" eb="5">
      <t>メイ</t>
    </rPh>
    <phoneticPr fontId="1"/>
  </si>
  <si>
    <t>授業日のコロナ関連による代替的支援の提供日数</t>
    <rPh sb="0" eb="2">
      <t>ジュギョウ</t>
    </rPh>
    <rPh sb="2" eb="3">
      <t>ビ</t>
    </rPh>
    <rPh sb="7" eb="9">
      <t>カンレン</t>
    </rPh>
    <rPh sb="12" eb="15">
      <t>ダイタイテキ</t>
    </rPh>
    <rPh sb="15" eb="17">
      <t>シエン</t>
    </rPh>
    <rPh sb="18" eb="20">
      <t>テイキョウ</t>
    </rPh>
    <rPh sb="20" eb="22">
      <t>ニッスウ</t>
    </rPh>
    <phoneticPr fontId="1"/>
  </si>
  <si>
    <t>代替的支援の一人当たりの基準の単価簡易計算シート（令和２年４月１３日提供分以降）</t>
    <rPh sb="0" eb="3">
      <t>ダイタイテキ</t>
    </rPh>
    <rPh sb="3" eb="5">
      <t>シエン</t>
    </rPh>
    <rPh sb="6" eb="8">
      <t>ヒトリ</t>
    </rPh>
    <rPh sb="8" eb="9">
      <t>ア</t>
    </rPh>
    <rPh sb="12" eb="14">
      <t>キジュン</t>
    </rPh>
    <rPh sb="15" eb="17">
      <t>タンカ</t>
    </rPh>
    <rPh sb="17" eb="21">
      <t>カンイケイサン</t>
    </rPh>
    <rPh sb="25" eb="27">
      <t>レイワ</t>
    </rPh>
    <rPh sb="28" eb="29">
      <t>ネン</t>
    </rPh>
    <rPh sb="30" eb="31">
      <t>ガツ</t>
    </rPh>
    <rPh sb="33" eb="34">
      <t>ニチ</t>
    </rPh>
    <rPh sb="34" eb="36">
      <t>テイキョウ</t>
    </rPh>
    <rPh sb="36" eb="37">
      <t>ブン</t>
    </rPh>
    <rPh sb="37" eb="39">
      <t>イコウ</t>
    </rPh>
    <phoneticPr fontId="1"/>
  </si>
  <si>
    <t>報酬算定区分</t>
    <rPh sb="0" eb="6">
      <t>ホウシュウサンテイクブン</t>
    </rPh>
    <phoneticPr fontId="1"/>
  </si>
  <si>
    <t>重心</t>
    <rPh sb="0" eb="2">
      <t>ジュウシン</t>
    </rPh>
    <phoneticPr fontId="1"/>
  </si>
  <si>
    <t>１割相当額（給付費明細書から転記）</t>
    <rPh sb="1" eb="2">
      <t>ワリ</t>
    </rPh>
    <rPh sb="2" eb="4">
      <t>ソウトウ</t>
    </rPh>
    <rPh sb="4" eb="5">
      <t>ガク</t>
    </rPh>
    <rPh sb="6" eb="8">
      <t>キュウフ</t>
    </rPh>
    <rPh sb="8" eb="9">
      <t>ヒ</t>
    </rPh>
    <rPh sb="9" eb="11">
      <t>メイサイ</t>
    </rPh>
    <rPh sb="11" eb="12">
      <t>ショ</t>
    </rPh>
    <rPh sb="14" eb="16">
      <t>テンキ</t>
    </rPh>
    <phoneticPr fontId="1"/>
  </si>
  <si>
    <t>総費用額（給付費明細書から転記）</t>
    <rPh sb="0" eb="1">
      <t>ソウ</t>
    </rPh>
    <rPh sb="1" eb="3">
      <t>ヒヨウ</t>
    </rPh>
    <rPh sb="3" eb="4">
      <t>ガク</t>
    </rPh>
    <rPh sb="5" eb="7">
      <t>キュウフ</t>
    </rPh>
    <rPh sb="7" eb="8">
      <t>ヒ</t>
    </rPh>
    <rPh sb="8" eb="10">
      <t>メイサイ</t>
    </rPh>
    <rPh sb="10" eb="11">
      <t>ショ</t>
    </rPh>
    <rPh sb="13" eb="15">
      <t>テンキ</t>
    </rPh>
    <phoneticPr fontId="1"/>
  </si>
  <si>
    <t>東京　一太郎</t>
    <rPh sb="0" eb="2">
      <t>トウキョウ</t>
    </rPh>
    <rPh sb="3" eb="6">
      <t>イチタロウ</t>
    </rPh>
    <phoneticPr fontId="1"/>
  </si>
  <si>
    <r>
      <t>新型コロナウイルス感染症対策に係る放課後等デイサービス補助対象額計算シート（令和２年度</t>
    </r>
    <r>
      <rPr>
        <b/>
        <sz val="14"/>
        <color rgb="FF0070C0"/>
        <rFont val="游ゴシック"/>
        <family val="3"/>
        <charset val="128"/>
        <scheme val="minor"/>
      </rPr>
      <t>６</t>
    </r>
    <r>
      <rPr>
        <b/>
        <sz val="14"/>
        <color theme="1"/>
        <rFont val="游ゴシック"/>
        <family val="3"/>
        <charset val="128"/>
        <scheme val="minor"/>
      </rPr>
      <t>月分）</t>
    </r>
    <rPh sb="0" eb="2">
      <t>シンガタ</t>
    </rPh>
    <rPh sb="9" eb="12">
      <t>カンセンショウ</t>
    </rPh>
    <rPh sb="12" eb="14">
      <t>タイサク</t>
    </rPh>
    <rPh sb="15" eb="16">
      <t>カカ</t>
    </rPh>
    <rPh sb="17" eb="20">
      <t>ホウカゴ</t>
    </rPh>
    <rPh sb="20" eb="21">
      <t>トウ</t>
    </rPh>
    <rPh sb="27" eb="29">
      <t>ホジョ</t>
    </rPh>
    <rPh sb="29" eb="31">
      <t>タイショウ</t>
    </rPh>
    <rPh sb="31" eb="32">
      <t>ガク</t>
    </rPh>
    <rPh sb="32" eb="34">
      <t>ケイサン</t>
    </rPh>
    <rPh sb="38" eb="40">
      <t>レイワ</t>
    </rPh>
    <rPh sb="41" eb="42">
      <t>ネン</t>
    </rPh>
    <rPh sb="42" eb="43">
      <t>ド</t>
    </rPh>
    <rPh sb="44" eb="45">
      <t>ガツ</t>
    </rPh>
    <rPh sb="45" eb="46">
      <t>ブン</t>
    </rPh>
    <phoneticPr fontId="1"/>
  </si>
  <si>
    <r>
      <t>新型コロナウイルス感染症対策に係る放課後等デイサービス補助対象額計算シート（令和２年度</t>
    </r>
    <r>
      <rPr>
        <b/>
        <sz val="14"/>
        <color rgb="FF0070C0"/>
        <rFont val="游ゴシック"/>
        <family val="3"/>
        <charset val="128"/>
        <scheme val="minor"/>
      </rPr>
      <t>５</t>
    </r>
    <r>
      <rPr>
        <b/>
        <sz val="14"/>
        <color theme="1"/>
        <rFont val="游ゴシック"/>
        <family val="3"/>
        <charset val="128"/>
        <scheme val="minor"/>
      </rPr>
      <t>月分）</t>
    </r>
    <rPh sb="0" eb="2">
      <t>シンガタ</t>
    </rPh>
    <rPh sb="9" eb="12">
      <t>カンセンショウ</t>
    </rPh>
    <rPh sb="12" eb="14">
      <t>タイサク</t>
    </rPh>
    <rPh sb="15" eb="16">
      <t>カカ</t>
    </rPh>
    <rPh sb="17" eb="20">
      <t>ホウカゴ</t>
    </rPh>
    <rPh sb="20" eb="21">
      <t>トウ</t>
    </rPh>
    <rPh sb="27" eb="29">
      <t>ホジョ</t>
    </rPh>
    <rPh sb="29" eb="31">
      <t>タイショウ</t>
    </rPh>
    <rPh sb="31" eb="32">
      <t>ガク</t>
    </rPh>
    <rPh sb="32" eb="34">
      <t>ケイサン</t>
    </rPh>
    <rPh sb="38" eb="40">
      <t>レイワ</t>
    </rPh>
    <rPh sb="41" eb="42">
      <t>ネン</t>
    </rPh>
    <rPh sb="42" eb="43">
      <t>ド</t>
    </rPh>
    <rPh sb="44" eb="45">
      <t>ガツ</t>
    </rPh>
    <rPh sb="45" eb="46">
      <t>ブン</t>
    </rPh>
    <phoneticPr fontId="1"/>
  </si>
  <si>
    <t>臨時休業に伴う休業日単価で請求した日数（２及び３に利用増の日数を除く）</t>
    <rPh sb="0" eb="2">
      <t>リンジ</t>
    </rPh>
    <rPh sb="2" eb="4">
      <t>キュウギョウ</t>
    </rPh>
    <rPh sb="5" eb="6">
      <t>トモナ</t>
    </rPh>
    <rPh sb="7" eb="10">
      <t>キュウギョウビ</t>
    </rPh>
    <rPh sb="10" eb="12">
      <t>タンカ</t>
    </rPh>
    <rPh sb="13" eb="15">
      <t>セイキュウ</t>
    </rPh>
    <rPh sb="17" eb="19">
      <t>ニッスウ</t>
    </rPh>
    <rPh sb="21" eb="22">
      <t>オヨ</t>
    </rPh>
    <rPh sb="25" eb="27">
      <t>リヨウ</t>
    </rPh>
    <rPh sb="27" eb="28">
      <t>ゾウ</t>
    </rPh>
    <rPh sb="29" eb="31">
      <t>ニッスウ</t>
    </rPh>
    <rPh sb="32" eb="33">
      <t>ノゾ</t>
    </rPh>
    <phoneticPr fontId="1"/>
  </si>
  <si>
    <t>臨時休業に伴う休業日単価で請求した日数（２及び３に利用増の日数を除く）</t>
    <rPh sb="0" eb="2">
      <t>リンジ</t>
    </rPh>
    <rPh sb="2" eb="4">
      <t>キュウギョウ</t>
    </rPh>
    <rPh sb="5" eb="6">
      <t>トモナ</t>
    </rPh>
    <rPh sb="7" eb="10">
      <t>キュウギョウビ</t>
    </rPh>
    <rPh sb="10" eb="12">
      <t>タンカ</t>
    </rPh>
    <rPh sb="13" eb="15">
      <t>セイキュウ</t>
    </rPh>
    <rPh sb="17" eb="19">
      <t>ニッスウ</t>
    </rPh>
    <phoneticPr fontId="1"/>
  </si>
  <si>
    <t>＜例１＞</t>
    <rPh sb="1" eb="2">
      <t>レイ</t>
    </rPh>
    <phoneticPr fontId="1"/>
  </si>
  <si>
    <t>＜例２＞</t>
    <rPh sb="1" eb="2">
      <t>レイ</t>
    </rPh>
    <phoneticPr fontId="1"/>
  </si>
  <si>
    <t>＜例３＞</t>
    <rPh sb="1" eb="2">
      <t>レイ</t>
    </rPh>
    <phoneticPr fontId="1"/>
  </si>
  <si>
    <t>利用者負担額かかりまし分【利用者への返還対象額】</t>
    <rPh sb="0" eb="3">
      <t>リヨウシャ</t>
    </rPh>
    <rPh sb="3" eb="5">
      <t>フタン</t>
    </rPh>
    <rPh sb="5" eb="6">
      <t>ガク</t>
    </rPh>
    <rPh sb="11" eb="12">
      <t>ブン</t>
    </rPh>
    <rPh sb="13" eb="15">
      <t>リヨウ</t>
    </rPh>
    <rPh sb="15" eb="16">
      <t>シャ</t>
    </rPh>
    <rPh sb="18" eb="20">
      <t>ヘンカン</t>
    </rPh>
    <rPh sb="20" eb="22">
      <t>タイショウ</t>
    </rPh>
    <rPh sb="22" eb="23">
      <t>ガク</t>
    </rPh>
    <phoneticPr fontId="1"/>
  </si>
  <si>
    <t>Ｇ</t>
    <phoneticPr fontId="1"/>
  </si>
  <si>
    <t>Ｈ</t>
    <phoneticPr fontId="1"/>
  </si>
  <si>
    <t>補助対象報酬合計（Ｆ+Ｇ+Ｈ）</t>
    <rPh sb="0" eb="2">
      <t>ホジョ</t>
    </rPh>
    <rPh sb="2" eb="4">
      <t>タイショウ</t>
    </rPh>
    <rPh sb="4" eb="6">
      <t>ホウシュウ</t>
    </rPh>
    <rPh sb="6" eb="8">
      <t>ゴウケイ</t>
    </rPh>
    <phoneticPr fontId="1"/>
  </si>
  <si>
    <t>給付費＜再請求時に入力する給付費の額＞</t>
    <rPh sb="0" eb="2">
      <t>キュウフ</t>
    </rPh>
    <rPh sb="2" eb="3">
      <t>ヒ</t>
    </rPh>
    <rPh sb="13" eb="15">
      <t>キュウフ</t>
    </rPh>
    <rPh sb="15" eb="16">
      <t>ヒ</t>
    </rPh>
    <rPh sb="17" eb="18">
      <t>ガク</t>
    </rPh>
    <phoneticPr fontId="1"/>
  </si>
  <si>
    <t>事業所番号</t>
    <rPh sb="0" eb="3">
      <t>ジギョウショ</t>
    </rPh>
    <rPh sb="3" eb="5">
      <t>バンゴウ</t>
    </rPh>
    <phoneticPr fontId="1"/>
  </si>
  <si>
    <t>事業所名</t>
    <rPh sb="0" eb="3">
      <t>ジギョウショ</t>
    </rPh>
    <rPh sb="3" eb="4">
      <t>メイ</t>
    </rPh>
    <phoneticPr fontId="1"/>
  </si>
  <si>
    <t>放課後等デイサービス　東京</t>
    <rPh sb="0" eb="4">
      <t>ホウカゴトウ</t>
    </rPh>
    <rPh sb="11" eb="13">
      <t>トウキョウ</t>
    </rPh>
    <phoneticPr fontId="1"/>
  </si>
  <si>
    <t>受給者番号</t>
    <rPh sb="0" eb="3">
      <t>ジュキュウシャ</t>
    </rPh>
    <rPh sb="3" eb="5">
      <t>バンゴウ</t>
    </rPh>
    <phoneticPr fontId="1"/>
  </si>
  <si>
    <t>上限管理なし→利用者負担上限月額①、上限月額調整(①②の内少ない数)、決定利用者負担額</t>
    <phoneticPr fontId="1"/>
  </si>
  <si>
    <t>合計</t>
    <phoneticPr fontId="1"/>
  </si>
  <si>
    <t>※サービスコードは上記２項目が一体のコードとなっている</t>
    <rPh sb="9" eb="11">
      <t>ジョウキ</t>
    </rPh>
    <rPh sb="12" eb="14">
      <t>コウモク</t>
    </rPh>
    <rPh sb="15" eb="17">
      <t>イッタイ</t>
    </rPh>
    <phoneticPr fontId="1"/>
  </si>
  <si>
    <t>（基準の単価）</t>
    <rPh sb="1" eb="3">
      <t>キジュン</t>
    </rPh>
    <rPh sb="4" eb="6">
      <t>タンカ</t>
    </rPh>
    <phoneticPr fontId="1"/>
  </si>
  <si>
    <t>事業所の授業終了後の一人当たりの基本報酬単価（児童指導員等配置加算含む）</t>
    <rPh sb="0" eb="3">
      <t>ジギョウショ</t>
    </rPh>
    <rPh sb="4" eb="6">
      <t>ジュギョウ</t>
    </rPh>
    <rPh sb="6" eb="9">
      <t>シュウリョウゴ</t>
    </rPh>
    <rPh sb="10" eb="12">
      <t>ヒトリ</t>
    </rPh>
    <rPh sb="12" eb="13">
      <t>ア</t>
    </rPh>
    <rPh sb="16" eb="18">
      <t>キホン</t>
    </rPh>
    <rPh sb="18" eb="20">
      <t>ホウシュウ</t>
    </rPh>
    <rPh sb="20" eb="22">
      <t>タンカ</t>
    </rPh>
    <rPh sb="23" eb="33">
      <t>ジドウシドウイントウハイチカサン</t>
    </rPh>
    <rPh sb="33" eb="34">
      <t>フク</t>
    </rPh>
    <phoneticPr fontId="1"/>
  </si>
  <si>
    <t>事業所の学校休業日の一人当たりの基本報酬単価（児童指導員等配置加算含む）</t>
    <rPh sb="0" eb="3">
      <t>ジギョウショ</t>
    </rPh>
    <rPh sb="4" eb="6">
      <t>ガッコウ</t>
    </rPh>
    <rPh sb="6" eb="9">
      <t>キュウギョウビ</t>
    </rPh>
    <rPh sb="10" eb="12">
      <t>ヒトリ</t>
    </rPh>
    <rPh sb="12" eb="13">
      <t>ア</t>
    </rPh>
    <rPh sb="16" eb="18">
      <t>キホン</t>
    </rPh>
    <rPh sb="18" eb="20">
      <t>ホウシュウ</t>
    </rPh>
    <rPh sb="20" eb="22">
      <t>タンカ</t>
    </rPh>
    <phoneticPr fontId="1"/>
  </si>
  <si>
    <t>事業所の授業終了後の一人当たりの基本報酬単価（児童指導員等配置加算含む）</t>
    <rPh sb="0" eb="3">
      <t>ジギョウショ</t>
    </rPh>
    <rPh sb="4" eb="6">
      <t>ジュギョウ</t>
    </rPh>
    <rPh sb="6" eb="9">
      <t>シュウリョウゴ</t>
    </rPh>
    <rPh sb="10" eb="12">
      <t>ヒトリ</t>
    </rPh>
    <rPh sb="12" eb="13">
      <t>ア</t>
    </rPh>
    <rPh sb="16" eb="18">
      <t>キホン</t>
    </rPh>
    <rPh sb="18" eb="20">
      <t>ホウシュウ</t>
    </rPh>
    <rPh sb="20" eb="22">
      <t>タンカ</t>
    </rPh>
    <phoneticPr fontId="1"/>
  </si>
  <si>
    <t>５　休業日単価との差額分</t>
    <rPh sb="2" eb="5">
      <t>キュウギョウビ</t>
    </rPh>
    <rPh sb="5" eb="7">
      <t>タンカ</t>
    </rPh>
    <rPh sb="9" eb="11">
      <t>サガク</t>
    </rPh>
    <rPh sb="11" eb="12">
      <t>ブン</t>
    </rPh>
    <phoneticPr fontId="1"/>
  </si>
  <si>
    <t>６　営業時間前の延長支援の実施分（春休みの翌日から）</t>
    <rPh sb="2" eb="4">
      <t>エイギョウ</t>
    </rPh>
    <rPh sb="4" eb="6">
      <t>ジカン</t>
    </rPh>
    <rPh sb="6" eb="7">
      <t>マエ</t>
    </rPh>
    <rPh sb="8" eb="10">
      <t>エンチョウ</t>
    </rPh>
    <rPh sb="10" eb="12">
      <t>シエン</t>
    </rPh>
    <rPh sb="13" eb="15">
      <t>ジッシ</t>
    </rPh>
    <rPh sb="15" eb="16">
      <t>ブン</t>
    </rPh>
    <rPh sb="17" eb="19">
      <t>ハルヤス</t>
    </rPh>
    <rPh sb="21" eb="23">
      <t>ヨクジツ</t>
    </rPh>
    <phoneticPr fontId="1"/>
  </si>
  <si>
    <t>７　A＋B＋C＋D＋E</t>
    <phoneticPr fontId="1"/>
  </si>
  <si>
    <t>８　Ｆ×（福祉・介護職員処遇改善加算、福祉・介護職員処遇改善特別加算）のいずれか</t>
    <rPh sb="5" eb="7">
      <t>フクシ</t>
    </rPh>
    <rPh sb="8" eb="10">
      <t>カイゴ</t>
    </rPh>
    <rPh sb="10" eb="12">
      <t>ショクイン</t>
    </rPh>
    <rPh sb="12" eb="14">
      <t>ショグウ</t>
    </rPh>
    <rPh sb="14" eb="16">
      <t>カイゼン</t>
    </rPh>
    <rPh sb="16" eb="18">
      <t>カサン</t>
    </rPh>
    <rPh sb="19" eb="21">
      <t>フクシ</t>
    </rPh>
    <rPh sb="22" eb="24">
      <t>カイゴ</t>
    </rPh>
    <rPh sb="24" eb="26">
      <t>ショクイン</t>
    </rPh>
    <rPh sb="26" eb="28">
      <t>ショグウ</t>
    </rPh>
    <rPh sb="28" eb="30">
      <t>カイゼン</t>
    </rPh>
    <rPh sb="30" eb="32">
      <t>トクベツ</t>
    </rPh>
    <rPh sb="32" eb="34">
      <t>カサン</t>
    </rPh>
    <phoneticPr fontId="1"/>
  </si>
  <si>
    <t>９　地域区分</t>
    <rPh sb="2" eb="4">
      <t>チイキ</t>
    </rPh>
    <rPh sb="4" eb="6">
      <t>クブン</t>
    </rPh>
    <phoneticPr fontId="1"/>
  </si>
  <si>
    <t>【利用者が支払う額】</t>
    <phoneticPr fontId="1"/>
  </si>
  <si>
    <t>上限管理あり→管理結果額、上限額管理後利用者負担額、決定利用者負担額</t>
  </si>
  <si>
    <t>上限管理あり→管理結果額、上限額管理後利用者負担額、決定利用者負担額</t>
    <phoneticPr fontId="1"/>
  </si>
  <si>
    <t>６　営業時間前の延長支援の実施分（臨時休業期間の平日に限る）　※令和２年６月３０日まで</t>
    <rPh sb="2" eb="4">
      <t>エイギョウ</t>
    </rPh>
    <rPh sb="4" eb="6">
      <t>ジカン</t>
    </rPh>
    <rPh sb="6" eb="7">
      <t>マエ</t>
    </rPh>
    <rPh sb="8" eb="10">
      <t>エンチョウ</t>
    </rPh>
    <rPh sb="10" eb="12">
      <t>シエン</t>
    </rPh>
    <rPh sb="13" eb="15">
      <t>ジッシ</t>
    </rPh>
    <rPh sb="15" eb="16">
      <t>ブン</t>
    </rPh>
    <rPh sb="17" eb="19">
      <t>リンジ</t>
    </rPh>
    <rPh sb="19" eb="21">
      <t>キュウギョウ</t>
    </rPh>
    <rPh sb="21" eb="23">
      <t>キカン</t>
    </rPh>
    <rPh sb="24" eb="26">
      <t>ヘイジツ</t>
    </rPh>
    <rPh sb="27" eb="28">
      <t>カギ</t>
    </rPh>
    <rPh sb="32" eb="34">
      <t>レイワ</t>
    </rPh>
    <rPh sb="35" eb="36">
      <t>ネン</t>
    </rPh>
    <rPh sb="37" eb="38">
      <t>ガツ</t>
    </rPh>
    <rPh sb="40" eb="41">
      <t>ニチ</t>
    </rPh>
    <phoneticPr fontId="1"/>
  </si>
  <si>
    <t>上限管理なし→利用者負担上限月額①、上限月額調整(①②の内少ない数)、決定利用者負担額</t>
    <phoneticPr fontId="1"/>
  </si>
  <si>
    <t>放課後等デイサービス　西新宿</t>
    <rPh sb="0" eb="4">
      <t>ホウカゴトウ</t>
    </rPh>
    <rPh sb="11" eb="12">
      <t>ニシ</t>
    </rPh>
    <rPh sb="12" eb="14">
      <t>シンジュク</t>
    </rPh>
    <phoneticPr fontId="1"/>
  </si>
  <si>
    <t>＜例４・上限管理＞</t>
    <rPh sb="1" eb="2">
      <t>レイ</t>
    </rPh>
    <rPh sb="4" eb="6">
      <t>ジョウゲン</t>
    </rPh>
    <rPh sb="6" eb="8">
      <t>カンリ</t>
    </rPh>
    <phoneticPr fontId="1"/>
  </si>
  <si>
    <t>＜例４・上限管理以外＞</t>
    <rPh sb="1" eb="2">
      <t>レイ</t>
    </rPh>
    <rPh sb="4" eb="6">
      <t>ジョウゲン</t>
    </rPh>
    <rPh sb="6" eb="8">
      <t>カンリ</t>
    </rPh>
    <rPh sb="8" eb="10">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</si>
</sst>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単&quot;&quot;位&quot;"/>
    <numFmt numFmtId="177" formatCode="#,##0_);[Red]\(#,##0\)"/>
    <numFmt numFmtId="178" formatCode="0.0%"/>
    <numFmt numFmtId="179" formatCode="#,##0.0_);[Red]\(#,##0.0\)"/>
    <numFmt numFmtId="180" formatCode="0_ "/>
  </numFmts>
  <fonts count="1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2"/>
      <charset val="128"/>
      <scheme val="minor"/>
    </font>
    <font>
      <sz val="11"/>
      <name val="游ゴシック"/>
      <family val="3"/>
      <charset val="128"/>
      <scheme val="minor"/>
    </font>
    <font>
      <b/>
      <sz val="11"/>
      <name val="游ゴシック"/>
      <family val="3"/>
      <charset val="128"/>
      <scheme val="minor"/>
    </font>
    <font>
      <sz val="12"/>
      <color theme="1"/>
      <name val="游ゴシック"/>
      <family val="2"/>
      <charset val="128"/>
      <scheme val="minor"/>
    </font>
    <font>
      <b/>
      <sz val="14"/>
      <color rgb="FF0070C0"/>
      <name val="游ゴシック"/>
      <family val="3"/>
      <charset val="128"/>
      <scheme val="minor"/>
    </font>
    <font>
      <sz val="11"/>
      <color rgb="FF0070C0"/>
      <name val="游ゴシック"/>
      <family val="2"/>
      <charset val="128"/>
      <scheme val="minor"/>
    </font>
    <font>
      <sz val="10"/>
      <color theme="1"/>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2" fillId="0" borderId="0" xfId="0" applyFont="1">
      <alignment vertical="center"/>
    </xf>
    <xf numFmtId="0" fontId="3" fillId="0" borderId="0" xfId="0" applyFont="1">
      <alignment vertical="center"/>
    </xf>
    <xf numFmtId="0" fontId="0" fillId="0" borderId="3" xfId="0"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6" fillId="0" borderId="0" xfId="0" applyFont="1" applyAlignment="1">
      <alignment horizontal="left" vertical="center"/>
    </xf>
    <xf numFmtId="0" fontId="0" fillId="0" borderId="0" xfId="0" applyAlignment="1">
      <alignment vertical="center" wrapText="1"/>
    </xf>
    <xf numFmtId="0" fontId="7" fillId="0" borderId="0" xfId="0" applyFont="1" applyAlignment="1">
      <alignment horizontal="left" vertical="center"/>
    </xf>
    <xf numFmtId="0" fontId="8" fillId="0" borderId="0" xfId="0" applyFont="1">
      <alignment vertical="center"/>
    </xf>
    <xf numFmtId="0" fontId="3" fillId="0" borderId="0" xfId="0" applyFont="1" applyAlignment="1">
      <alignment horizontal="right" vertical="center"/>
    </xf>
    <xf numFmtId="0" fontId="5" fillId="2" borderId="0" xfId="0" applyFont="1" applyFill="1">
      <alignment vertical="center"/>
    </xf>
    <xf numFmtId="0" fontId="0" fillId="2" borderId="0" xfId="0" applyFill="1">
      <alignment vertical="center"/>
    </xf>
    <xf numFmtId="0" fontId="5" fillId="2" borderId="0" xfId="0" applyFont="1" applyFill="1" applyAlignment="1">
      <alignment horizontal="left" vertical="center"/>
    </xf>
    <xf numFmtId="56" fontId="0" fillId="2" borderId="0" xfId="0" applyNumberFormat="1" applyFill="1" applyBorder="1">
      <alignment vertical="center"/>
    </xf>
    <xf numFmtId="0" fontId="4" fillId="2" borderId="0" xfId="0" applyFont="1" applyFill="1">
      <alignment vertical="center"/>
    </xf>
    <xf numFmtId="0" fontId="0" fillId="2" borderId="0" xfId="0" applyFill="1" applyBorder="1">
      <alignment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0" fillId="0" borderId="0" xfId="0" applyFill="1">
      <alignment vertical="center"/>
    </xf>
    <xf numFmtId="0" fontId="0" fillId="3" borderId="0" xfId="0" applyFill="1">
      <alignment vertical="center"/>
    </xf>
    <xf numFmtId="0" fontId="0" fillId="4" borderId="0" xfId="0" applyFill="1">
      <alignment vertical="center"/>
    </xf>
    <xf numFmtId="176" fontId="0" fillId="0" borderId="0" xfId="0" applyNumberFormat="1">
      <alignment vertical="center"/>
    </xf>
    <xf numFmtId="176" fontId="0" fillId="0" borderId="0" xfId="0" applyNumberFormat="1" applyAlignment="1">
      <alignment horizontal="left" vertical="center"/>
    </xf>
    <xf numFmtId="177" fontId="0" fillId="3" borderId="1" xfId="0" applyNumberFormat="1" applyFill="1" applyBorder="1" applyAlignment="1">
      <alignment vertical="center" shrinkToFit="1"/>
    </xf>
    <xf numFmtId="177" fontId="4" fillId="3" borderId="4" xfId="0" applyNumberFormat="1" applyFont="1" applyFill="1" applyBorder="1" applyAlignment="1">
      <alignment vertical="center" shrinkToFit="1"/>
    </xf>
    <xf numFmtId="177" fontId="0" fillId="4" borderId="1" xfId="0" applyNumberFormat="1" applyFill="1" applyBorder="1" applyAlignment="1">
      <alignment vertical="center" shrinkToFit="1"/>
    </xf>
    <xf numFmtId="177" fontId="0" fillId="4" borderId="2" xfId="0" applyNumberFormat="1" applyFill="1" applyBorder="1" applyAlignment="1">
      <alignment vertical="center" shrinkToFit="1"/>
    </xf>
    <xf numFmtId="177" fontId="4" fillId="3" borderId="2" xfId="0" applyNumberFormat="1" applyFont="1" applyFill="1" applyBorder="1" applyAlignment="1">
      <alignment vertical="center" shrinkToFit="1"/>
    </xf>
    <xf numFmtId="177" fontId="4" fillId="3" borderId="1" xfId="0" applyNumberFormat="1" applyFont="1" applyFill="1" applyBorder="1" applyAlignment="1">
      <alignment vertical="center" shrinkToFit="1"/>
    </xf>
    <xf numFmtId="177" fontId="0" fillId="3" borderId="4" xfId="0" applyNumberFormat="1" applyFill="1" applyBorder="1" applyAlignment="1">
      <alignment vertical="center" shrinkToFit="1"/>
    </xf>
    <xf numFmtId="0" fontId="8" fillId="0" borderId="0" xfId="0" applyFont="1" applyAlignment="1">
      <alignment horizontal="right" vertical="center"/>
    </xf>
    <xf numFmtId="56" fontId="4" fillId="0" borderId="0" xfId="0" applyNumberFormat="1" applyFont="1" applyBorder="1" applyAlignment="1">
      <alignment horizontal="center" vertical="center"/>
    </xf>
    <xf numFmtId="0" fontId="4" fillId="0" borderId="0" xfId="0" applyFont="1" applyAlignment="1">
      <alignment horizontal="center" vertical="center"/>
    </xf>
    <xf numFmtId="177" fontId="0" fillId="0" borderId="0" xfId="0" applyNumberFormat="1" applyFill="1" applyBorder="1" applyAlignment="1">
      <alignment vertical="center" shrinkToFit="1"/>
    </xf>
    <xf numFmtId="0" fontId="11" fillId="0" borderId="0" xfId="0" applyFont="1">
      <alignment vertical="center"/>
    </xf>
    <xf numFmtId="178" fontId="9" fillId="4" borderId="1" xfId="0" applyNumberFormat="1" applyFont="1" applyFill="1" applyBorder="1" applyAlignment="1">
      <alignment vertical="center" shrinkToFit="1"/>
    </xf>
    <xf numFmtId="179" fontId="0" fillId="4" borderId="1" xfId="0" applyNumberFormat="1" applyFill="1" applyBorder="1" applyAlignment="1">
      <alignment vertical="center" shrinkToFit="1"/>
    </xf>
    <xf numFmtId="0" fontId="13" fillId="0" borderId="0" xfId="0" applyFont="1" applyFill="1">
      <alignment vertical="center"/>
    </xf>
    <xf numFmtId="0" fontId="4" fillId="2" borderId="0" xfId="0" applyFont="1" applyFill="1" applyBorder="1">
      <alignment vertical="center"/>
    </xf>
    <xf numFmtId="0" fontId="13" fillId="2" borderId="0" xfId="0" applyFont="1" applyFill="1" applyBorder="1">
      <alignment vertical="center"/>
    </xf>
    <xf numFmtId="0" fontId="9" fillId="3" borderId="4" xfId="0" applyNumberFormat="1" applyFont="1" applyFill="1" applyBorder="1" applyAlignment="1">
      <alignment vertical="center" shrinkToFit="1"/>
    </xf>
    <xf numFmtId="0" fontId="4" fillId="3" borderId="4" xfId="0" applyFont="1" applyFill="1" applyBorder="1">
      <alignment vertical="center"/>
    </xf>
    <xf numFmtId="180" fontId="4" fillId="3" borderId="4" xfId="0" applyNumberFormat="1" applyFont="1" applyFill="1" applyBorder="1">
      <alignment vertical="center"/>
    </xf>
    <xf numFmtId="0" fontId="0" fillId="0" borderId="0" xfId="0" applyAlignment="1">
      <alignment vertical="center"/>
    </xf>
    <xf numFmtId="0" fontId="0" fillId="0" borderId="1" xfId="0" applyBorder="1" applyAlignment="1">
      <alignment vertical="center"/>
    </xf>
    <xf numFmtId="0" fontId="0" fillId="0" borderId="1" xfId="0" applyBorder="1">
      <alignment vertical="center"/>
    </xf>
    <xf numFmtId="0" fontId="14" fillId="0" borderId="1" xfId="0" applyFont="1" applyBorder="1" applyAlignment="1">
      <alignment vertical="center"/>
    </xf>
    <xf numFmtId="0" fontId="14" fillId="0" borderId="1" xfId="0" applyFont="1" applyBorder="1">
      <alignment vertical="center"/>
    </xf>
    <xf numFmtId="0" fontId="14" fillId="0" borderId="6" xfId="0" applyFont="1" applyBorder="1">
      <alignment vertical="center"/>
    </xf>
    <xf numFmtId="0" fontId="0" fillId="6" borderId="1" xfId="0" applyFill="1" applyBorder="1" applyAlignment="1">
      <alignment vertical="center" wrapText="1"/>
    </xf>
    <xf numFmtId="0" fontId="0" fillId="0" borderId="5" xfId="0" applyBorder="1">
      <alignment vertical="center"/>
    </xf>
    <xf numFmtId="177" fontId="0" fillId="4" borderId="4" xfId="0" applyNumberFormat="1" applyFill="1" applyBorder="1" applyAlignment="1">
      <alignment vertical="center" shrinkToFit="1"/>
    </xf>
    <xf numFmtId="177" fontId="4" fillId="3" borderId="4" xfId="0" applyNumberFormat="1" applyFont="1" applyFill="1" applyBorder="1">
      <alignment vertical="center"/>
    </xf>
    <xf numFmtId="0" fontId="6" fillId="0" borderId="0" xfId="0" applyFont="1" applyAlignment="1">
      <alignment horizontal="right" vertical="center"/>
    </xf>
    <xf numFmtId="0" fontId="16" fillId="0" borderId="5" xfId="0" applyFont="1" applyBorder="1" applyAlignment="1">
      <alignment vertical="center"/>
    </xf>
    <xf numFmtId="0" fontId="0" fillId="0" borderId="5" xfId="0" applyBorder="1" applyAlignment="1">
      <alignment horizontal="right" vertical="center"/>
    </xf>
    <xf numFmtId="0" fontId="0" fillId="0" borderId="8" xfId="0" applyBorder="1" applyAlignment="1">
      <alignment vertical="center" wrapText="1"/>
    </xf>
    <xf numFmtId="0" fontId="0" fillId="6" borderId="1" xfId="0" applyFill="1" applyBorder="1" applyAlignment="1">
      <alignment vertical="center"/>
    </xf>
    <xf numFmtId="0" fontId="0" fillId="0" borderId="0" xfId="0" applyAlignment="1">
      <alignment horizontal="left" vertical="center" wrapText="1"/>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0" fillId="0" borderId="0" xfId="0" applyAlignment="1">
      <alignment vertical="center" wrapText="1"/>
    </xf>
    <xf numFmtId="0" fontId="0" fillId="6" borderId="1" xfId="0" applyFill="1" applyBorder="1" applyAlignment="1">
      <alignment vertical="center" wrapText="1"/>
    </xf>
    <xf numFmtId="0" fontId="2" fillId="6" borderId="1" xfId="0" applyFont="1" applyFill="1" applyBorder="1" applyAlignment="1">
      <alignment vertical="center" wrapText="1"/>
    </xf>
    <xf numFmtId="0" fontId="17" fillId="6" borderId="1" xfId="0" applyFont="1" applyFill="1" applyBorder="1" applyAlignment="1">
      <alignment vertical="center" wrapText="1"/>
    </xf>
    <xf numFmtId="0" fontId="0" fillId="7" borderId="1" xfId="0" applyFill="1" applyBorder="1" applyAlignment="1">
      <alignment horizontal="center" vertical="center" textRotation="255"/>
    </xf>
    <xf numFmtId="0" fontId="0" fillId="5" borderId="1" xfId="0" applyFill="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P83"/>
  <sheetViews>
    <sheetView tabSelected="1" view="pageBreakPreview" topLeftCell="A61" zoomScale="85" zoomScaleNormal="100" zoomScaleSheetLayoutView="85" workbookViewId="0">
      <selection activeCell="L73" sqref="L73"/>
    </sheetView>
  </sheetViews>
  <sheetFormatPr defaultRowHeight="18" x14ac:dyDescent="0.45"/>
  <cols>
    <col min="9" max="9" width="11" bestFit="1" customWidth="1"/>
    <col min="10" max="10" width="12.296875" bestFit="1" customWidth="1"/>
    <col min="11" max="11" width="11" bestFit="1" customWidth="1"/>
    <col min="12" max="12" width="11.19921875" customWidth="1"/>
    <col min="13" max="13" width="12" customWidth="1"/>
    <col min="16" max="16" width="10.09765625" bestFit="1" customWidth="1"/>
  </cols>
  <sheetData>
    <row r="1" spans="1:14" ht="36" customHeight="1" x14ac:dyDescent="0.45">
      <c r="A1" s="4" t="s">
        <v>51</v>
      </c>
    </row>
    <row r="2" spans="1:14" ht="24" customHeight="1" x14ac:dyDescent="0.45">
      <c r="A2" s="4"/>
      <c r="I2" s="60" t="s">
        <v>111</v>
      </c>
      <c r="J2" s="64"/>
      <c r="K2" s="65" t="s">
        <v>112</v>
      </c>
      <c r="L2" s="69"/>
      <c r="M2" s="69"/>
      <c r="N2" s="69"/>
    </row>
    <row r="3" spans="1:14" ht="25.5" customHeight="1" x14ac:dyDescent="0.45">
      <c r="B3" s="30"/>
      <c r="C3" s="6" t="s">
        <v>38</v>
      </c>
      <c r="I3" s="60" t="s">
        <v>114</v>
      </c>
      <c r="J3" s="64"/>
      <c r="K3" s="65" t="s">
        <v>91</v>
      </c>
      <c r="L3" s="70"/>
      <c r="M3" s="70"/>
      <c r="N3" s="70"/>
    </row>
    <row r="4" spans="1:14" ht="8.25" customHeight="1" x14ac:dyDescent="0.45">
      <c r="B4" s="28"/>
    </row>
    <row r="5" spans="1:14" ht="25.5" customHeight="1" x14ac:dyDescent="0.45">
      <c r="B5" s="29"/>
      <c r="C5" s="6" t="s">
        <v>39</v>
      </c>
    </row>
    <row r="6" spans="1:14" ht="6.75" customHeight="1" x14ac:dyDescent="0.45"/>
    <row r="7" spans="1:14" ht="19.8" x14ac:dyDescent="0.45">
      <c r="A7" s="17" t="s">
        <v>46</v>
      </c>
      <c r="B7" s="18"/>
      <c r="C7" s="18"/>
      <c r="D7" s="18"/>
      <c r="E7" s="18"/>
      <c r="F7" s="18"/>
      <c r="G7" s="18"/>
      <c r="H7" s="18"/>
      <c r="I7" s="18"/>
      <c r="J7" s="18"/>
      <c r="K7" s="18"/>
      <c r="L7" s="18"/>
      <c r="M7" s="18"/>
      <c r="N7" s="18"/>
    </row>
    <row r="8" spans="1:14" x14ac:dyDescent="0.45">
      <c r="A8" s="1" t="s">
        <v>0</v>
      </c>
      <c r="B8" t="s">
        <v>88</v>
      </c>
      <c r="J8" s="35"/>
      <c r="K8" t="s">
        <v>70</v>
      </c>
    </row>
    <row r="9" spans="1:14" ht="18.600000000000001" thickBot="1" x14ac:dyDescent="0.5">
      <c r="A9" s="1" t="s">
        <v>1</v>
      </c>
      <c r="B9" t="s">
        <v>52</v>
      </c>
      <c r="J9" s="36"/>
      <c r="K9" t="s">
        <v>30</v>
      </c>
    </row>
    <row r="10" spans="1:14" ht="19.2" thickTop="1" thickBot="1" x14ac:dyDescent="0.5">
      <c r="A10" s="1" t="s">
        <v>2</v>
      </c>
      <c r="B10" t="s">
        <v>45</v>
      </c>
      <c r="I10" s="7" t="s">
        <v>47</v>
      </c>
      <c r="J10" s="39">
        <f>J8*J9</f>
        <v>0</v>
      </c>
      <c r="K10" s="6" t="s">
        <v>30</v>
      </c>
    </row>
    <row r="11" spans="1:14" ht="18.600000000000001" thickTop="1" x14ac:dyDescent="0.45">
      <c r="A11" s="1"/>
      <c r="I11" s="7"/>
      <c r="J11" s="43"/>
      <c r="K11" s="6"/>
    </row>
    <row r="12" spans="1:14" x14ac:dyDescent="0.45">
      <c r="A12" s="1" t="s">
        <v>0</v>
      </c>
      <c r="B12" t="s">
        <v>72</v>
      </c>
      <c r="J12" s="35"/>
      <c r="K12" t="s">
        <v>70</v>
      </c>
    </row>
    <row r="13" spans="1:14" ht="18.600000000000001" thickBot="1" x14ac:dyDescent="0.5">
      <c r="A13" s="1" t="s">
        <v>1</v>
      </c>
      <c r="B13" t="s">
        <v>50</v>
      </c>
      <c r="J13" s="36"/>
      <c r="K13" t="s">
        <v>30</v>
      </c>
    </row>
    <row r="14" spans="1:14" ht="19.2" thickTop="1" thickBot="1" x14ac:dyDescent="0.5">
      <c r="A14" s="1" t="s">
        <v>2</v>
      </c>
      <c r="B14" t="s">
        <v>45</v>
      </c>
      <c r="I14" s="7" t="s">
        <v>48</v>
      </c>
      <c r="J14" s="39">
        <f>J12*J13</f>
        <v>0</v>
      </c>
      <c r="K14" s="6" t="s">
        <v>30</v>
      </c>
    </row>
    <row r="15" spans="1:14" ht="18.600000000000001" thickTop="1" x14ac:dyDescent="0.45">
      <c r="A15" s="1"/>
      <c r="I15" s="7"/>
      <c r="J15" s="43"/>
      <c r="K15" s="6"/>
    </row>
    <row r="16" spans="1:14" x14ac:dyDescent="0.45">
      <c r="A16" s="1" t="s">
        <v>0</v>
      </c>
      <c r="B16" t="s">
        <v>71</v>
      </c>
      <c r="J16" s="35"/>
      <c r="K16" t="s">
        <v>70</v>
      </c>
    </row>
    <row r="17" spans="1:14" ht="18.600000000000001" thickBot="1" x14ac:dyDescent="0.5">
      <c r="A17" s="1" t="s">
        <v>1</v>
      </c>
      <c r="B17" t="s">
        <v>37</v>
      </c>
      <c r="J17" s="36"/>
      <c r="K17" t="s">
        <v>30</v>
      </c>
    </row>
    <row r="18" spans="1:14" ht="19.2" thickTop="1" thickBot="1" x14ac:dyDescent="0.5">
      <c r="A18" s="1" t="s">
        <v>2</v>
      </c>
      <c r="B18" t="s">
        <v>45</v>
      </c>
      <c r="I18" s="7" t="s">
        <v>49</v>
      </c>
      <c r="J18" s="39">
        <f>J16*J17</f>
        <v>0</v>
      </c>
      <c r="K18" s="6" t="s">
        <v>30</v>
      </c>
    </row>
    <row r="19" spans="1:14" ht="19.5" customHeight="1" thickTop="1" x14ac:dyDescent="0.45">
      <c r="A19" s="1"/>
      <c r="B19" s="68" t="s">
        <v>36</v>
      </c>
      <c r="C19" s="68"/>
      <c r="D19" s="68"/>
      <c r="E19" s="68"/>
      <c r="F19" s="68"/>
      <c r="G19" s="68"/>
      <c r="H19" s="68"/>
      <c r="I19" s="68"/>
      <c r="J19" s="68"/>
      <c r="K19" s="68"/>
    </row>
    <row r="20" spans="1:14" x14ac:dyDescent="0.45">
      <c r="A20" s="1"/>
      <c r="B20" s="68"/>
      <c r="C20" s="68"/>
      <c r="D20" s="68"/>
      <c r="E20" s="68"/>
      <c r="F20" s="68"/>
      <c r="G20" s="68"/>
      <c r="H20" s="68"/>
      <c r="I20" s="68"/>
      <c r="J20" s="68"/>
      <c r="K20" s="68"/>
    </row>
    <row r="22" spans="1:14" ht="19.8" x14ac:dyDescent="0.45">
      <c r="A22" s="17" t="s">
        <v>53</v>
      </c>
      <c r="B22" s="18"/>
      <c r="C22" s="18"/>
      <c r="D22" s="18"/>
      <c r="E22" s="18"/>
      <c r="F22" s="18"/>
      <c r="G22" s="18"/>
      <c r="H22" s="18"/>
      <c r="I22" s="18"/>
      <c r="J22" s="18"/>
      <c r="K22" s="18"/>
      <c r="L22" s="18"/>
      <c r="M22" s="18"/>
      <c r="N22" s="18"/>
    </row>
    <row r="23" spans="1:14" x14ac:dyDescent="0.45">
      <c r="A23" s="1" t="s">
        <v>0</v>
      </c>
      <c r="B23" t="s">
        <v>69</v>
      </c>
      <c r="L23" s="36"/>
      <c r="M23" t="s">
        <v>70</v>
      </c>
    </row>
    <row r="24" spans="1:14" ht="18.600000000000001" thickBot="1" x14ac:dyDescent="0.5">
      <c r="A24" s="1" t="s">
        <v>1</v>
      </c>
      <c r="B24" t="s">
        <v>35</v>
      </c>
      <c r="L24" s="35"/>
      <c r="M24" t="s">
        <v>30</v>
      </c>
    </row>
    <row r="25" spans="1:14" ht="19.2" thickTop="1" thickBot="1" x14ac:dyDescent="0.5">
      <c r="A25" s="1" t="s">
        <v>2</v>
      </c>
      <c r="B25" t="s">
        <v>45</v>
      </c>
      <c r="K25" s="7" t="s">
        <v>55</v>
      </c>
      <c r="L25" s="34">
        <f>L23*L24</f>
        <v>0</v>
      </c>
      <c r="M25" s="6" t="s">
        <v>30</v>
      </c>
    </row>
    <row r="26" spans="1:14" ht="18.600000000000001" thickTop="1" x14ac:dyDescent="0.45">
      <c r="A26" s="1"/>
      <c r="I26" s="7"/>
      <c r="J26" s="2"/>
      <c r="K26" s="6"/>
    </row>
    <row r="27" spans="1:14" ht="19.8" x14ac:dyDescent="0.45">
      <c r="A27" s="17" t="s">
        <v>54</v>
      </c>
      <c r="B27" s="18"/>
      <c r="C27" s="18"/>
      <c r="D27" s="18"/>
      <c r="E27" s="18"/>
      <c r="F27" s="18"/>
      <c r="G27" s="18"/>
      <c r="H27" s="18"/>
      <c r="I27" s="18"/>
      <c r="J27" s="18"/>
      <c r="K27" s="18"/>
      <c r="L27" s="18"/>
      <c r="M27" s="18"/>
      <c r="N27" s="18"/>
    </row>
    <row r="28" spans="1:14" x14ac:dyDescent="0.45">
      <c r="A28" s="1" t="s">
        <v>0</v>
      </c>
      <c r="B28" t="s">
        <v>73</v>
      </c>
      <c r="L28" s="36"/>
      <c r="M28" t="s">
        <v>70</v>
      </c>
    </row>
    <row r="29" spans="1:14" ht="18.600000000000001" thickBot="1" x14ac:dyDescent="0.5">
      <c r="A29" s="1" t="s">
        <v>1</v>
      </c>
      <c r="B29" t="s">
        <v>35</v>
      </c>
      <c r="L29" s="35"/>
      <c r="M29" t="s">
        <v>30</v>
      </c>
    </row>
    <row r="30" spans="1:14" ht="19.2" thickTop="1" thickBot="1" x14ac:dyDescent="0.5">
      <c r="A30" s="1" t="s">
        <v>2</v>
      </c>
      <c r="B30" t="s">
        <v>45</v>
      </c>
      <c r="K30" s="7" t="s">
        <v>56</v>
      </c>
      <c r="L30" s="34">
        <f>L28*L29</f>
        <v>0</v>
      </c>
      <c r="M30" s="6" t="s">
        <v>30</v>
      </c>
    </row>
    <row r="31" spans="1:14" ht="18.600000000000001" thickTop="1" x14ac:dyDescent="0.45">
      <c r="J31" s="2"/>
    </row>
    <row r="32" spans="1:14" ht="19.8" x14ac:dyDescent="0.45">
      <c r="A32" s="19" t="s">
        <v>57</v>
      </c>
      <c r="B32" s="18"/>
      <c r="C32" s="18"/>
      <c r="D32" s="18"/>
      <c r="E32" s="18"/>
      <c r="F32" s="18"/>
      <c r="G32" s="18"/>
      <c r="H32" s="18"/>
      <c r="I32" s="18"/>
      <c r="J32" s="20"/>
      <c r="K32" s="18"/>
      <c r="L32" s="18"/>
      <c r="M32" s="18"/>
      <c r="N32" s="18"/>
    </row>
    <row r="33" spans="1:16" ht="19.8" x14ac:dyDescent="0.45">
      <c r="B33" s="14"/>
      <c r="J33" s="41" t="s">
        <v>42</v>
      </c>
      <c r="K33" s="6"/>
      <c r="L33" s="42" t="s">
        <v>40</v>
      </c>
      <c r="M33" s="42" t="s">
        <v>41</v>
      </c>
    </row>
    <row r="34" spans="1:16" x14ac:dyDescent="0.45">
      <c r="A34" s="1" t="s">
        <v>0</v>
      </c>
      <c r="B34" t="s">
        <v>9</v>
      </c>
      <c r="J34" s="35"/>
      <c r="K34" t="s">
        <v>5</v>
      </c>
      <c r="L34" s="32">
        <v>54</v>
      </c>
      <c r="M34" s="38">
        <f t="shared" ref="M34:M43" si="0">J34*L34</f>
        <v>0</v>
      </c>
      <c r="N34" s="6" t="s">
        <v>30</v>
      </c>
      <c r="P34" s="31"/>
    </row>
    <row r="35" spans="1:16" x14ac:dyDescent="0.45">
      <c r="A35" s="1" t="s">
        <v>1</v>
      </c>
      <c r="B35" t="s">
        <v>11</v>
      </c>
      <c r="J35" s="35"/>
      <c r="K35" t="s">
        <v>5</v>
      </c>
      <c r="L35" s="32">
        <v>155</v>
      </c>
      <c r="M35" s="38">
        <f t="shared" si="0"/>
        <v>0</v>
      </c>
      <c r="N35" s="6" t="s">
        <v>30</v>
      </c>
      <c r="P35" s="31"/>
    </row>
    <row r="36" spans="1:16" x14ac:dyDescent="0.45">
      <c r="A36" s="1" t="s">
        <v>2</v>
      </c>
      <c r="B36" t="s">
        <v>13</v>
      </c>
      <c r="J36" s="35"/>
      <c r="K36" t="s">
        <v>5</v>
      </c>
      <c r="L36" s="32">
        <v>500</v>
      </c>
      <c r="M36" s="38">
        <f t="shared" si="0"/>
        <v>0</v>
      </c>
      <c r="N36" s="6" t="s">
        <v>30</v>
      </c>
      <c r="P36" s="31"/>
    </row>
    <row r="37" spans="1:16" x14ac:dyDescent="0.45">
      <c r="A37" s="1" t="s">
        <v>4</v>
      </c>
      <c r="B37" t="s">
        <v>15</v>
      </c>
      <c r="J37" s="35"/>
      <c r="K37" t="s">
        <v>5</v>
      </c>
      <c r="L37" s="32">
        <v>250</v>
      </c>
      <c r="M37" s="38">
        <f t="shared" si="0"/>
        <v>0</v>
      </c>
      <c r="N37" s="6" t="s">
        <v>30</v>
      </c>
      <c r="P37" s="31"/>
    </row>
    <row r="38" spans="1:16" x14ac:dyDescent="0.45">
      <c r="A38" s="1" t="s">
        <v>6</v>
      </c>
      <c r="B38" t="s">
        <v>17</v>
      </c>
      <c r="J38" s="35"/>
      <c r="K38" t="s">
        <v>5</v>
      </c>
      <c r="L38" s="32">
        <v>500</v>
      </c>
      <c r="M38" s="38">
        <f t="shared" si="0"/>
        <v>0</v>
      </c>
      <c r="N38" s="6" t="s">
        <v>30</v>
      </c>
      <c r="P38" s="31"/>
    </row>
    <row r="39" spans="1:16" x14ac:dyDescent="0.45">
      <c r="A39" s="1" t="s">
        <v>7</v>
      </c>
      <c r="B39" t="s">
        <v>18</v>
      </c>
      <c r="J39" s="35"/>
      <c r="K39" t="s">
        <v>5</v>
      </c>
      <c r="L39" s="32">
        <v>100</v>
      </c>
      <c r="M39" s="38">
        <f t="shared" si="0"/>
        <v>0</v>
      </c>
      <c r="N39" s="6" t="s">
        <v>30</v>
      </c>
      <c r="P39" s="31"/>
    </row>
    <row r="40" spans="1:16" x14ac:dyDescent="0.45">
      <c r="A40" s="1" t="s">
        <v>8</v>
      </c>
      <c r="B40" t="s">
        <v>19</v>
      </c>
      <c r="J40" s="35"/>
      <c r="K40" t="s">
        <v>5</v>
      </c>
      <c r="L40" s="32">
        <v>1000</v>
      </c>
      <c r="M40" s="38">
        <f t="shared" si="0"/>
        <v>0</v>
      </c>
      <c r="N40" s="6" t="s">
        <v>30</v>
      </c>
      <c r="P40" s="31"/>
    </row>
    <row r="41" spans="1:16" x14ac:dyDescent="0.45">
      <c r="A41" s="1" t="s">
        <v>10</v>
      </c>
      <c r="B41" t="s">
        <v>20</v>
      </c>
      <c r="J41" s="35"/>
      <c r="K41" t="s">
        <v>5</v>
      </c>
      <c r="L41" s="32">
        <v>500</v>
      </c>
      <c r="M41" s="38">
        <f t="shared" si="0"/>
        <v>0</v>
      </c>
      <c r="N41" s="6" t="s">
        <v>30</v>
      </c>
      <c r="P41" s="31"/>
    </row>
    <row r="42" spans="1:16" x14ac:dyDescent="0.45">
      <c r="A42" s="1" t="s">
        <v>12</v>
      </c>
      <c r="B42" t="s">
        <v>21</v>
      </c>
      <c r="J42" s="35"/>
      <c r="K42" t="s">
        <v>5</v>
      </c>
      <c r="L42" s="32">
        <v>54</v>
      </c>
      <c r="M42" s="38">
        <f t="shared" si="0"/>
        <v>0</v>
      </c>
      <c r="N42" s="6" t="s">
        <v>30</v>
      </c>
      <c r="P42" s="31"/>
    </row>
    <row r="43" spans="1:16" ht="18.600000000000001" thickBot="1" x14ac:dyDescent="0.5">
      <c r="A43" s="1" t="s">
        <v>14</v>
      </c>
      <c r="B43" t="s">
        <v>22</v>
      </c>
      <c r="J43" s="35"/>
      <c r="K43" t="s">
        <v>5</v>
      </c>
      <c r="L43" s="32">
        <v>37</v>
      </c>
      <c r="M43" s="38">
        <f t="shared" si="0"/>
        <v>0</v>
      </c>
      <c r="N43" s="6" t="s">
        <v>30</v>
      </c>
      <c r="P43" s="31"/>
    </row>
    <row r="44" spans="1:16" ht="19.2" thickTop="1" thickBot="1" x14ac:dyDescent="0.5">
      <c r="A44" s="1" t="s">
        <v>16</v>
      </c>
      <c r="B44" t="s">
        <v>64</v>
      </c>
      <c r="J44" s="2"/>
      <c r="L44" s="7" t="s">
        <v>31</v>
      </c>
      <c r="M44" s="34">
        <f>SUM(M34:M43)</f>
        <v>0</v>
      </c>
      <c r="N44" s="6" t="s">
        <v>30</v>
      </c>
    </row>
    <row r="45" spans="1:16" ht="18.600000000000001" thickTop="1" x14ac:dyDescent="0.45"/>
    <row r="46" spans="1:16" ht="19.8" x14ac:dyDescent="0.45">
      <c r="A46" s="17" t="s">
        <v>122</v>
      </c>
      <c r="B46" s="18"/>
      <c r="C46" s="18"/>
      <c r="D46" s="18"/>
      <c r="E46" s="18"/>
      <c r="F46" s="18"/>
      <c r="G46" s="18"/>
      <c r="H46" s="18"/>
      <c r="I46" s="18"/>
      <c r="J46" s="18"/>
      <c r="K46" s="18"/>
      <c r="L46" s="18"/>
      <c r="M46" s="18"/>
      <c r="N46" s="18"/>
    </row>
    <row r="47" spans="1:16" x14ac:dyDescent="0.45">
      <c r="A47" s="1" t="s">
        <v>0</v>
      </c>
      <c r="B47" t="s">
        <v>121</v>
      </c>
      <c r="J47" s="35"/>
      <c r="K47" t="s">
        <v>30</v>
      </c>
      <c r="L47" s="15"/>
    </row>
    <row r="48" spans="1:16" x14ac:dyDescent="0.45">
      <c r="A48" s="1" t="s">
        <v>1</v>
      </c>
      <c r="B48" t="s">
        <v>120</v>
      </c>
      <c r="J48" s="36"/>
      <c r="K48" t="s">
        <v>30</v>
      </c>
    </row>
    <row r="49" spans="1:14" x14ac:dyDescent="0.45">
      <c r="A49" s="1" t="s">
        <v>2</v>
      </c>
      <c r="B49" t="s">
        <v>3</v>
      </c>
      <c r="J49" s="37">
        <f>J48-J47</f>
        <v>0</v>
      </c>
      <c r="K49" s="6" t="s">
        <v>30</v>
      </c>
    </row>
    <row r="50" spans="1:14" ht="18.600000000000001" thickBot="1" x14ac:dyDescent="0.5">
      <c r="A50" s="1" t="s">
        <v>4</v>
      </c>
      <c r="B50" t="s">
        <v>102</v>
      </c>
      <c r="J50" s="36"/>
      <c r="K50" t="s">
        <v>65</v>
      </c>
    </row>
    <row r="51" spans="1:14" ht="19.2" thickTop="1" thickBot="1" x14ac:dyDescent="0.5">
      <c r="A51" s="1" t="s">
        <v>6</v>
      </c>
      <c r="B51" s="3" t="s">
        <v>44</v>
      </c>
      <c r="I51" s="7" t="s">
        <v>32</v>
      </c>
      <c r="J51" s="34">
        <f>J49*J50</f>
        <v>0</v>
      </c>
      <c r="K51" s="6" t="s">
        <v>30</v>
      </c>
    </row>
    <row r="52" spans="1:14" ht="18.600000000000001" thickTop="1" x14ac:dyDescent="0.45"/>
    <row r="53" spans="1:14" ht="19.8" x14ac:dyDescent="0.45">
      <c r="A53" s="17" t="s">
        <v>123</v>
      </c>
      <c r="B53" s="18"/>
      <c r="C53" s="18"/>
      <c r="D53" s="18"/>
      <c r="E53" s="18"/>
      <c r="F53" s="18"/>
      <c r="G53" s="18"/>
      <c r="H53" s="18"/>
      <c r="I53" s="18"/>
      <c r="J53" s="18"/>
      <c r="K53" s="18"/>
      <c r="L53" s="18"/>
      <c r="M53" s="18"/>
      <c r="N53" s="18"/>
    </row>
    <row r="54" spans="1:14" x14ac:dyDescent="0.45">
      <c r="A54" s="1"/>
      <c r="J54" s="41" t="s">
        <v>42</v>
      </c>
      <c r="K54" s="42"/>
      <c r="L54" s="42" t="s">
        <v>40</v>
      </c>
      <c r="M54" s="42" t="s">
        <v>41</v>
      </c>
    </row>
    <row r="55" spans="1:14" x14ac:dyDescent="0.45">
      <c r="A55" s="1" t="s">
        <v>0</v>
      </c>
      <c r="B55" t="s">
        <v>24</v>
      </c>
      <c r="J55" s="35"/>
      <c r="K55" t="s">
        <v>5</v>
      </c>
      <c r="L55" s="32">
        <v>61</v>
      </c>
      <c r="M55" s="33">
        <f>J55*L55</f>
        <v>0</v>
      </c>
      <c r="N55" s="6" t="s">
        <v>30</v>
      </c>
    </row>
    <row r="56" spans="1:14" x14ac:dyDescent="0.45">
      <c r="A56" s="1" t="s">
        <v>1</v>
      </c>
      <c r="B56" t="s">
        <v>25</v>
      </c>
      <c r="J56" s="35"/>
      <c r="K56" t="s">
        <v>5</v>
      </c>
      <c r="L56" s="32">
        <v>92</v>
      </c>
      <c r="M56" s="33">
        <f t="shared" ref="M56:M60" si="1">J56*L56</f>
        <v>0</v>
      </c>
      <c r="N56" s="6" t="s">
        <v>30</v>
      </c>
    </row>
    <row r="57" spans="1:14" x14ac:dyDescent="0.45">
      <c r="A57" s="1" t="s">
        <v>2</v>
      </c>
      <c r="B57" t="s">
        <v>26</v>
      </c>
      <c r="J57" s="35"/>
      <c r="K57" t="s">
        <v>5</v>
      </c>
      <c r="L57" s="32">
        <v>123</v>
      </c>
      <c r="M57" s="33">
        <f t="shared" si="1"/>
        <v>0</v>
      </c>
      <c r="N57" s="6" t="s">
        <v>30</v>
      </c>
    </row>
    <row r="58" spans="1:14" x14ac:dyDescent="0.45">
      <c r="A58" s="1" t="s">
        <v>4</v>
      </c>
      <c r="B58" t="s">
        <v>27</v>
      </c>
      <c r="J58" s="35"/>
      <c r="K58" t="s">
        <v>5</v>
      </c>
      <c r="L58" s="32">
        <v>128</v>
      </c>
      <c r="M58" s="33">
        <f t="shared" si="1"/>
        <v>0</v>
      </c>
      <c r="N58" s="6" t="s">
        <v>30</v>
      </c>
    </row>
    <row r="59" spans="1:14" x14ac:dyDescent="0.45">
      <c r="A59" s="1" t="s">
        <v>6</v>
      </c>
      <c r="B59" t="s">
        <v>28</v>
      </c>
      <c r="J59" s="35"/>
      <c r="K59" t="s">
        <v>5</v>
      </c>
      <c r="L59" s="32">
        <v>192</v>
      </c>
      <c r="M59" s="33">
        <f t="shared" si="1"/>
        <v>0</v>
      </c>
      <c r="N59" s="6" t="s">
        <v>30</v>
      </c>
    </row>
    <row r="60" spans="1:14" ht="18.600000000000001" thickBot="1" x14ac:dyDescent="0.5">
      <c r="A60" s="1" t="s">
        <v>7</v>
      </c>
      <c r="B60" t="s">
        <v>29</v>
      </c>
      <c r="J60" s="35"/>
      <c r="K60" t="s">
        <v>5</v>
      </c>
      <c r="L60" s="32">
        <v>256</v>
      </c>
      <c r="M60" s="33">
        <f t="shared" si="1"/>
        <v>0</v>
      </c>
      <c r="N60" s="6" t="s">
        <v>30</v>
      </c>
    </row>
    <row r="61" spans="1:14" ht="19.2" thickTop="1" thickBot="1" x14ac:dyDescent="0.5">
      <c r="A61" s="1" t="s">
        <v>8</v>
      </c>
      <c r="B61" t="s">
        <v>43</v>
      </c>
      <c r="J61" s="2"/>
      <c r="L61" s="7" t="s">
        <v>33</v>
      </c>
      <c r="M61" s="34">
        <f>SUM(M55:M60)</f>
        <v>0</v>
      </c>
      <c r="N61" s="6" t="s">
        <v>30</v>
      </c>
    </row>
    <row r="62" spans="1:14" ht="19.2" thickTop="1" thickBot="1" x14ac:dyDescent="0.5">
      <c r="A62" s="1"/>
      <c r="J62" s="2"/>
      <c r="M62" s="2"/>
    </row>
    <row r="63" spans="1:14" ht="21" thickTop="1" thickBot="1" x14ac:dyDescent="0.5">
      <c r="A63" s="19" t="s">
        <v>124</v>
      </c>
      <c r="B63" s="21"/>
      <c r="C63" s="21"/>
      <c r="D63" s="18"/>
      <c r="E63" s="18"/>
      <c r="F63" s="18"/>
      <c r="G63" s="18"/>
      <c r="H63" s="18"/>
      <c r="I63" s="18"/>
      <c r="J63" s="22"/>
      <c r="K63" s="18"/>
      <c r="L63" s="23" t="s">
        <v>34</v>
      </c>
      <c r="M63" s="34">
        <f>SUM(J10,J14,J18,L25,L30,M44,J51,M61)</f>
        <v>0</v>
      </c>
      <c r="N63" s="21" t="s">
        <v>30</v>
      </c>
    </row>
    <row r="64" spans="1:14" ht="18.600000000000001" thickTop="1" x14ac:dyDescent="0.45">
      <c r="A64" s="8"/>
      <c r="B64" s="6"/>
      <c r="C64" s="6"/>
      <c r="D64" s="7"/>
      <c r="E64" s="2"/>
      <c r="F64" s="6"/>
      <c r="J64" s="2"/>
      <c r="M64" s="2"/>
    </row>
    <row r="65" spans="1:14" ht="19.5" customHeight="1" thickBot="1" x14ac:dyDescent="0.5">
      <c r="A65" s="8"/>
      <c r="B65" s="11"/>
      <c r="C65" s="11"/>
      <c r="D65" s="10"/>
      <c r="E65" s="9"/>
      <c r="J65" s="2"/>
      <c r="M65" s="2"/>
    </row>
    <row r="66" spans="1:14" ht="19.5" customHeight="1" thickTop="1" thickBot="1" x14ac:dyDescent="0.5">
      <c r="A66" s="24" t="s">
        <v>125</v>
      </c>
      <c r="B66" s="25"/>
      <c r="C66" s="25"/>
      <c r="D66" s="26"/>
      <c r="E66" s="27"/>
      <c r="F66" s="18"/>
      <c r="G66" s="18"/>
      <c r="H66" s="18"/>
      <c r="I66" s="18"/>
      <c r="J66" s="45"/>
      <c r="K66" s="18"/>
      <c r="L66" s="23" t="s">
        <v>107</v>
      </c>
      <c r="M66" s="50">
        <f>ROUND(M63*J66,0)</f>
        <v>0</v>
      </c>
      <c r="N66" s="21" t="s">
        <v>30</v>
      </c>
    </row>
    <row r="67" spans="1:14" ht="19.5" customHeight="1" thickTop="1" thickBot="1" x14ac:dyDescent="0.5">
      <c r="A67" s="24" t="s">
        <v>66</v>
      </c>
      <c r="B67" s="25"/>
      <c r="C67" s="25"/>
      <c r="D67" s="26"/>
      <c r="E67" s="27"/>
      <c r="F67" s="18"/>
      <c r="G67" s="18"/>
      <c r="H67" s="18"/>
      <c r="I67" s="18"/>
      <c r="J67" s="45"/>
      <c r="K67" s="18"/>
      <c r="L67" s="23" t="s">
        <v>108</v>
      </c>
      <c r="M67" s="50">
        <f>ROUND(M63*J67,0)</f>
        <v>0</v>
      </c>
      <c r="N67" s="21" t="s">
        <v>30</v>
      </c>
    </row>
    <row r="68" spans="1:14" ht="19.5" customHeight="1" thickTop="1" thickBot="1" x14ac:dyDescent="0.5">
      <c r="A68" s="8"/>
      <c r="B68" s="11"/>
      <c r="C68" s="11"/>
      <c r="D68" s="10"/>
      <c r="E68" s="9"/>
      <c r="J68" s="2"/>
    </row>
    <row r="69" spans="1:14" ht="29.25" customHeight="1" thickTop="1" thickBot="1" x14ac:dyDescent="0.5">
      <c r="A69" s="8"/>
      <c r="B69" s="11"/>
      <c r="C69" s="11"/>
      <c r="D69" s="10"/>
      <c r="E69" s="9"/>
      <c r="H69" s="9"/>
      <c r="I69" s="9"/>
      <c r="J69" s="9"/>
      <c r="K69" s="9"/>
      <c r="L69" s="16" t="s">
        <v>109</v>
      </c>
      <c r="M69" s="34">
        <f>M63+M66+M67</f>
        <v>0</v>
      </c>
      <c r="N69" s="4" t="s">
        <v>30</v>
      </c>
    </row>
    <row r="70" spans="1:14" ht="19.5" customHeight="1" thickTop="1" thickBot="1" x14ac:dyDescent="0.5">
      <c r="A70" s="12"/>
      <c r="B70" s="11"/>
      <c r="C70" s="11"/>
      <c r="D70" s="10"/>
      <c r="E70" s="9"/>
      <c r="J70" s="2"/>
      <c r="L70" s="40"/>
      <c r="M70" s="2"/>
    </row>
    <row r="71" spans="1:14" ht="19.2" thickTop="1" thickBot="1" x14ac:dyDescent="0.5">
      <c r="A71" s="48" t="s">
        <v>126</v>
      </c>
      <c r="B71" s="22"/>
      <c r="C71" s="22"/>
      <c r="D71" s="22"/>
      <c r="E71" s="22"/>
      <c r="F71" s="22"/>
      <c r="G71" s="22"/>
      <c r="H71" s="22"/>
      <c r="I71" s="22"/>
      <c r="J71" s="46"/>
      <c r="K71" s="22" t="s">
        <v>68</v>
      </c>
      <c r="L71" s="22"/>
      <c r="M71" s="51">
        <f>ROUNDDOWN(M69*J71,0)</f>
        <v>0</v>
      </c>
      <c r="N71" s="49" t="s">
        <v>67</v>
      </c>
    </row>
    <row r="72" spans="1:14" ht="19.2" thickTop="1" thickBot="1" x14ac:dyDescent="0.5">
      <c r="A72" s="2"/>
      <c r="B72" s="2"/>
      <c r="C72" s="2"/>
      <c r="D72" s="2"/>
      <c r="E72" s="2"/>
      <c r="F72" s="2"/>
      <c r="G72" s="2"/>
      <c r="H72" s="2"/>
      <c r="I72" s="2"/>
      <c r="J72" s="2"/>
      <c r="K72" s="2"/>
      <c r="L72" s="2"/>
      <c r="M72" s="2"/>
      <c r="N72" s="2"/>
    </row>
    <row r="73" spans="1:14" ht="23.4" thickTop="1" thickBot="1" x14ac:dyDescent="0.5">
      <c r="L73" s="16" t="s">
        <v>106</v>
      </c>
      <c r="M73" s="52">
        <f>ROUNDDOWN(M71/10,0)</f>
        <v>0</v>
      </c>
      <c r="N73" s="47" t="s">
        <v>67</v>
      </c>
    </row>
    <row r="74" spans="1:14" ht="19.2" thickTop="1" thickBot="1" x14ac:dyDescent="0.5"/>
    <row r="75" spans="1:14" ht="23.4" thickTop="1" thickBot="1" x14ac:dyDescent="0.5">
      <c r="L75" s="16" t="s">
        <v>97</v>
      </c>
      <c r="M75" s="61"/>
      <c r="N75" s="6" t="s">
        <v>67</v>
      </c>
    </row>
    <row r="76" spans="1:14" ht="19.2" thickTop="1" thickBot="1" x14ac:dyDescent="0.5"/>
    <row r="77" spans="1:14" ht="23.4" thickTop="1" thickBot="1" x14ac:dyDescent="0.5">
      <c r="L77" s="16" t="s">
        <v>96</v>
      </c>
      <c r="M77" s="61"/>
      <c r="N77" s="6" t="s">
        <v>67</v>
      </c>
    </row>
    <row r="78" spans="1:14" ht="19.2" thickTop="1" thickBot="1" x14ac:dyDescent="0.5"/>
    <row r="79" spans="1:14" ht="23.4" thickTop="1" thickBot="1" x14ac:dyDescent="0.5">
      <c r="B79" s="4" t="s">
        <v>129</v>
      </c>
      <c r="L79" s="16" t="s">
        <v>127</v>
      </c>
      <c r="M79" s="62">
        <f>M77-M73</f>
        <v>0</v>
      </c>
      <c r="N79" s="6" t="s">
        <v>67</v>
      </c>
    </row>
    <row r="80" spans="1:14" ht="22.8" thickTop="1" x14ac:dyDescent="0.45">
      <c r="B80" s="9" t="s">
        <v>115</v>
      </c>
    </row>
    <row r="81" spans="12:14" ht="18.600000000000001" thickBot="1" x14ac:dyDescent="0.5"/>
    <row r="82" spans="12:14" ht="23.4" thickTop="1" thickBot="1" x14ac:dyDescent="0.5">
      <c r="L82" s="16" t="s">
        <v>110</v>
      </c>
      <c r="M82" s="62">
        <f>M75-M79</f>
        <v>0</v>
      </c>
      <c r="N82" s="6" t="s">
        <v>67</v>
      </c>
    </row>
    <row r="83" spans="12:14" ht="18.600000000000001" thickTop="1" x14ac:dyDescent="0.45"/>
  </sheetData>
  <mergeCells count="3">
    <mergeCell ref="B19:K20"/>
    <mergeCell ref="L2:N2"/>
    <mergeCell ref="L3:N3"/>
  </mergeCells>
  <phoneticPr fontId="1"/>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P81"/>
  <sheetViews>
    <sheetView view="pageBreakPreview" topLeftCell="A58" zoomScale="85" zoomScaleNormal="100" zoomScaleSheetLayoutView="85" workbookViewId="0">
      <selection activeCell="M71" sqref="M71"/>
    </sheetView>
  </sheetViews>
  <sheetFormatPr defaultRowHeight="18" x14ac:dyDescent="0.45"/>
  <cols>
    <col min="9" max="9" width="11" bestFit="1" customWidth="1"/>
    <col min="10" max="10" width="12.296875" bestFit="1" customWidth="1"/>
    <col min="11" max="11" width="11" bestFit="1" customWidth="1"/>
    <col min="12" max="12" width="11.19921875" customWidth="1"/>
    <col min="13" max="13" width="12" customWidth="1"/>
    <col min="16" max="16" width="10.09765625" bestFit="1" customWidth="1"/>
  </cols>
  <sheetData>
    <row r="1" spans="1:14" ht="36" customHeight="1" x14ac:dyDescent="0.45">
      <c r="A1" s="4" t="s">
        <v>90</v>
      </c>
    </row>
    <row r="2" spans="1:14" ht="24" customHeight="1" x14ac:dyDescent="0.45">
      <c r="A2" s="4"/>
      <c r="I2" s="60" t="s">
        <v>111</v>
      </c>
      <c r="J2" s="64"/>
      <c r="K2" s="65" t="s">
        <v>112</v>
      </c>
      <c r="L2" s="69"/>
      <c r="M2" s="69"/>
      <c r="N2" s="69"/>
    </row>
    <row r="3" spans="1:14" ht="25.5" customHeight="1" x14ac:dyDescent="0.45">
      <c r="B3" s="30"/>
      <c r="C3" s="6" t="s">
        <v>38</v>
      </c>
      <c r="I3" s="60" t="s">
        <v>114</v>
      </c>
      <c r="J3" s="64"/>
      <c r="K3" s="65" t="s">
        <v>91</v>
      </c>
      <c r="L3" s="70"/>
      <c r="M3" s="70"/>
      <c r="N3" s="70"/>
    </row>
    <row r="4" spans="1:14" ht="8.25" customHeight="1" x14ac:dyDescent="0.45">
      <c r="B4" s="28"/>
    </row>
    <row r="5" spans="1:14" ht="25.5" customHeight="1" x14ac:dyDescent="0.45">
      <c r="B5" s="29"/>
      <c r="C5" s="6" t="s">
        <v>39</v>
      </c>
    </row>
    <row r="6" spans="1:14" ht="6.75" customHeight="1" x14ac:dyDescent="0.45"/>
    <row r="7" spans="1:14" ht="19.8" x14ac:dyDescent="0.45">
      <c r="A7" s="17" t="s">
        <v>46</v>
      </c>
      <c r="B7" s="18"/>
      <c r="C7" s="18"/>
      <c r="D7" s="18"/>
      <c r="E7" s="18"/>
      <c r="F7" s="18"/>
      <c r="G7" s="18"/>
      <c r="H7" s="18"/>
      <c r="I7" s="18"/>
      <c r="J7" s="18"/>
      <c r="K7" s="18"/>
      <c r="L7" s="18"/>
      <c r="M7" s="18"/>
      <c r="N7" s="18"/>
    </row>
    <row r="8" spans="1:14" x14ac:dyDescent="0.45">
      <c r="A8" s="1" t="s">
        <v>0</v>
      </c>
      <c r="B8" t="s">
        <v>92</v>
      </c>
      <c r="J8" s="35"/>
      <c r="K8" t="s">
        <v>70</v>
      </c>
    </row>
    <row r="9" spans="1:14" ht="18.600000000000001" thickBot="1" x14ac:dyDescent="0.5">
      <c r="A9" s="1" t="s">
        <v>1</v>
      </c>
      <c r="B9" s="44" t="s">
        <v>58</v>
      </c>
      <c r="J9" s="36"/>
      <c r="K9" t="s">
        <v>30</v>
      </c>
    </row>
    <row r="10" spans="1:14" ht="19.2" thickTop="1" thickBot="1" x14ac:dyDescent="0.5">
      <c r="A10" s="1" t="s">
        <v>2</v>
      </c>
      <c r="B10" t="s">
        <v>45</v>
      </c>
      <c r="I10" s="7" t="s">
        <v>47</v>
      </c>
      <c r="J10" s="39">
        <f>J8*J9</f>
        <v>0</v>
      </c>
      <c r="K10" s="6" t="s">
        <v>30</v>
      </c>
    </row>
    <row r="11" spans="1:14" ht="19.5" customHeight="1" thickTop="1" x14ac:dyDescent="0.45">
      <c r="A11" s="1"/>
      <c r="B11" s="71" t="s">
        <v>61</v>
      </c>
      <c r="C11" s="71"/>
      <c r="D11" s="71"/>
      <c r="E11" s="71"/>
      <c r="F11" s="71"/>
      <c r="G11" s="71"/>
      <c r="H11" s="71"/>
      <c r="I11" s="71"/>
      <c r="J11" s="71"/>
      <c r="K11" s="71"/>
    </row>
    <row r="12" spans="1:14" x14ac:dyDescent="0.45">
      <c r="A12" s="1"/>
      <c r="B12" s="71"/>
      <c r="C12" s="71"/>
      <c r="D12" s="71"/>
      <c r="E12" s="71"/>
      <c r="F12" s="71"/>
      <c r="G12" s="71"/>
      <c r="H12" s="71"/>
      <c r="I12" s="71"/>
      <c r="J12" s="71"/>
      <c r="K12" s="71"/>
    </row>
    <row r="13" spans="1:14" x14ac:dyDescent="0.45">
      <c r="A13" s="1"/>
      <c r="I13" s="7"/>
      <c r="J13" s="43"/>
      <c r="K13" s="6"/>
    </row>
    <row r="14" spans="1:14" x14ac:dyDescent="0.45">
      <c r="A14" s="1" t="s">
        <v>0</v>
      </c>
      <c r="B14" t="s">
        <v>89</v>
      </c>
      <c r="J14" s="35"/>
      <c r="K14" t="s">
        <v>70</v>
      </c>
    </row>
    <row r="15" spans="1:14" ht="18.600000000000001" thickBot="1" x14ac:dyDescent="0.5">
      <c r="A15" s="1" t="s">
        <v>1</v>
      </c>
      <c r="B15" t="s">
        <v>59</v>
      </c>
      <c r="J15" s="36"/>
      <c r="K15" t="s">
        <v>30</v>
      </c>
    </row>
    <row r="16" spans="1:14" ht="19.2" thickTop="1" thickBot="1" x14ac:dyDescent="0.5">
      <c r="A16" s="1" t="s">
        <v>2</v>
      </c>
      <c r="B16" t="s">
        <v>45</v>
      </c>
      <c r="I16" s="7" t="s">
        <v>48</v>
      </c>
      <c r="J16" s="39">
        <f>J14*J15</f>
        <v>0</v>
      </c>
      <c r="K16" s="6" t="s">
        <v>30</v>
      </c>
    </row>
    <row r="17" spans="1:16" ht="19.5" customHeight="1" thickTop="1" x14ac:dyDescent="0.45">
      <c r="A17" s="1"/>
      <c r="B17" s="68" t="s">
        <v>60</v>
      </c>
      <c r="C17" s="68"/>
      <c r="D17" s="68"/>
      <c r="E17" s="68"/>
      <c r="F17" s="68"/>
      <c r="G17" s="68"/>
      <c r="H17" s="68"/>
      <c r="I17" s="68"/>
      <c r="J17" s="68"/>
      <c r="K17" s="68"/>
    </row>
    <row r="18" spans="1:16" x14ac:dyDescent="0.45">
      <c r="A18" s="1"/>
      <c r="B18" s="68"/>
      <c r="C18" s="68"/>
      <c r="D18" s="68"/>
      <c r="E18" s="68"/>
      <c r="F18" s="68"/>
      <c r="G18" s="68"/>
      <c r="H18" s="68"/>
      <c r="I18" s="68"/>
      <c r="J18" s="68"/>
      <c r="K18" s="68"/>
    </row>
    <row r="20" spans="1:16" ht="19.8" x14ac:dyDescent="0.45">
      <c r="A20" s="17" t="s">
        <v>62</v>
      </c>
      <c r="B20" s="18"/>
      <c r="C20" s="18"/>
      <c r="D20" s="18"/>
      <c r="E20" s="18"/>
      <c r="F20" s="18"/>
      <c r="G20" s="18"/>
      <c r="H20" s="18"/>
      <c r="I20" s="18"/>
      <c r="J20" s="18"/>
      <c r="K20" s="18"/>
      <c r="L20" s="18"/>
      <c r="M20" s="18"/>
      <c r="N20" s="18"/>
    </row>
    <row r="21" spans="1:16" x14ac:dyDescent="0.45">
      <c r="A21" s="1" t="s">
        <v>0</v>
      </c>
      <c r="B21" t="s">
        <v>69</v>
      </c>
      <c r="L21" s="36"/>
      <c r="M21" t="s">
        <v>70</v>
      </c>
    </row>
    <row r="22" spans="1:16" ht="18.600000000000001" thickBot="1" x14ac:dyDescent="0.5">
      <c r="A22" s="1" t="s">
        <v>1</v>
      </c>
      <c r="B22" t="s">
        <v>35</v>
      </c>
      <c r="L22" s="35"/>
      <c r="M22" t="s">
        <v>30</v>
      </c>
    </row>
    <row r="23" spans="1:16" ht="19.2" thickTop="1" thickBot="1" x14ac:dyDescent="0.5">
      <c r="A23" s="1" t="s">
        <v>2</v>
      </c>
      <c r="B23" t="s">
        <v>45</v>
      </c>
      <c r="K23" s="7" t="s">
        <v>55</v>
      </c>
      <c r="L23" s="34">
        <f>L21*L22</f>
        <v>0</v>
      </c>
      <c r="M23" s="6" t="s">
        <v>30</v>
      </c>
    </row>
    <row r="24" spans="1:16" ht="18.600000000000001" thickTop="1" x14ac:dyDescent="0.45">
      <c r="A24" s="1"/>
      <c r="I24" s="7"/>
      <c r="J24" s="2"/>
      <c r="K24" s="6"/>
    </row>
    <row r="25" spans="1:16" ht="19.8" x14ac:dyDescent="0.45">
      <c r="A25" s="17" t="s">
        <v>63</v>
      </c>
      <c r="B25" s="18"/>
      <c r="C25" s="18"/>
      <c r="D25" s="18"/>
      <c r="E25" s="18"/>
      <c r="F25" s="18"/>
      <c r="G25" s="18"/>
      <c r="H25" s="18"/>
      <c r="I25" s="18"/>
      <c r="J25" s="18"/>
      <c r="K25" s="18"/>
      <c r="L25" s="18"/>
      <c r="M25" s="18"/>
      <c r="N25" s="18"/>
    </row>
    <row r="26" spans="1:16" x14ac:dyDescent="0.45">
      <c r="A26" s="1" t="s">
        <v>0</v>
      </c>
      <c r="B26" s="53" t="s">
        <v>73</v>
      </c>
      <c r="C26" s="53"/>
      <c r="D26" s="53"/>
      <c r="E26" s="53"/>
      <c r="F26" s="53"/>
      <c r="G26" s="53"/>
      <c r="H26" s="53"/>
      <c r="I26" s="53"/>
      <c r="J26" s="53"/>
      <c r="L26" s="35"/>
      <c r="M26" t="s">
        <v>70</v>
      </c>
    </row>
    <row r="27" spans="1:16" ht="18.600000000000001" thickBot="1" x14ac:dyDescent="0.5">
      <c r="A27" s="1" t="s">
        <v>1</v>
      </c>
      <c r="B27" t="s">
        <v>35</v>
      </c>
      <c r="L27" s="35"/>
      <c r="M27" t="s">
        <v>30</v>
      </c>
    </row>
    <row r="28" spans="1:16" ht="19.2" thickTop="1" thickBot="1" x14ac:dyDescent="0.5">
      <c r="A28" s="1" t="s">
        <v>2</v>
      </c>
      <c r="B28" t="s">
        <v>45</v>
      </c>
      <c r="K28" s="7" t="s">
        <v>56</v>
      </c>
      <c r="L28" s="34">
        <f>L26*L27</f>
        <v>0</v>
      </c>
      <c r="M28" s="6" t="s">
        <v>30</v>
      </c>
    </row>
    <row r="29" spans="1:16" ht="18.600000000000001" thickTop="1" x14ac:dyDescent="0.45">
      <c r="J29" s="2"/>
    </row>
    <row r="30" spans="1:16" ht="19.8" x14ac:dyDescent="0.45">
      <c r="A30" s="19" t="s">
        <v>57</v>
      </c>
      <c r="B30" s="18"/>
      <c r="C30" s="18"/>
      <c r="D30" s="18"/>
      <c r="E30" s="18"/>
      <c r="F30" s="18"/>
      <c r="G30" s="18"/>
      <c r="H30" s="18"/>
      <c r="I30" s="18"/>
      <c r="J30" s="20"/>
      <c r="K30" s="18"/>
      <c r="L30" s="18"/>
      <c r="M30" s="18"/>
      <c r="N30" s="18"/>
    </row>
    <row r="31" spans="1:16" ht="19.8" x14ac:dyDescent="0.45">
      <c r="B31" s="14"/>
      <c r="J31" s="41" t="s">
        <v>42</v>
      </c>
      <c r="K31" s="6"/>
      <c r="L31" s="42" t="s">
        <v>40</v>
      </c>
      <c r="M31" s="42" t="s">
        <v>41</v>
      </c>
    </row>
    <row r="32" spans="1:16" x14ac:dyDescent="0.45">
      <c r="A32" s="1" t="s">
        <v>0</v>
      </c>
      <c r="B32" t="s">
        <v>9</v>
      </c>
      <c r="J32" s="35"/>
      <c r="K32" t="s">
        <v>5</v>
      </c>
      <c r="L32" s="32">
        <v>54</v>
      </c>
      <c r="M32" s="38">
        <f t="shared" ref="M32:M41" si="0">J32*L32</f>
        <v>0</v>
      </c>
      <c r="N32" s="6" t="s">
        <v>30</v>
      </c>
      <c r="P32" s="31"/>
    </row>
    <row r="33" spans="1:16" x14ac:dyDescent="0.45">
      <c r="A33" s="1" t="s">
        <v>1</v>
      </c>
      <c r="B33" t="s">
        <v>11</v>
      </c>
      <c r="J33" s="35"/>
      <c r="K33" t="s">
        <v>5</v>
      </c>
      <c r="L33" s="32">
        <v>155</v>
      </c>
      <c r="M33" s="38">
        <f t="shared" si="0"/>
        <v>0</v>
      </c>
      <c r="N33" s="6" t="s">
        <v>30</v>
      </c>
      <c r="P33" s="31"/>
    </row>
    <row r="34" spans="1:16" x14ac:dyDescent="0.45">
      <c r="A34" s="1" t="s">
        <v>2</v>
      </c>
      <c r="B34" t="s">
        <v>13</v>
      </c>
      <c r="J34" s="35"/>
      <c r="K34" t="s">
        <v>5</v>
      </c>
      <c r="L34" s="32">
        <v>500</v>
      </c>
      <c r="M34" s="38">
        <f t="shared" si="0"/>
        <v>0</v>
      </c>
      <c r="N34" s="6" t="s">
        <v>30</v>
      </c>
      <c r="P34" s="31"/>
    </row>
    <row r="35" spans="1:16" x14ac:dyDescent="0.45">
      <c r="A35" s="1" t="s">
        <v>4</v>
      </c>
      <c r="B35" t="s">
        <v>15</v>
      </c>
      <c r="J35" s="35"/>
      <c r="K35" t="s">
        <v>5</v>
      </c>
      <c r="L35" s="32">
        <v>250</v>
      </c>
      <c r="M35" s="38">
        <f t="shared" si="0"/>
        <v>0</v>
      </c>
      <c r="N35" s="6" t="s">
        <v>30</v>
      </c>
      <c r="P35" s="31"/>
    </row>
    <row r="36" spans="1:16" x14ac:dyDescent="0.45">
      <c r="A36" s="1" t="s">
        <v>6</v>
      </c>
      <c r="B36" t="s">
        <v>17</v>
      </c>
      <c r="J36" s="35"/>
      <c r="K36" t="s">
        <v>5</v>
      </c>
      <c r="L36" s="32">
        <v>500</v>
      </c>
      <c r="M36" s="38">
        <f t="shared" si="0"/>
        <v>0</v>
      </c>
      <c r="N36" s="6" t="s">
        <v>30</v>
      </c>
      <c r="P36" s="31"/>
    </row>
    <row r="37" spans="1:16" x14ac:dyDescent="0.45">
      <c r="A37" s="1" t="s">
        <v>7</v>
      </c>
      <c r="B37" t="s">
        <v>18</v>
      </c>
      <c r="J37" s="35"/>
      <c r="K37" t="s">
        <v>5</v>
      </c>
      <c r="L37" s="32">
        <v>100</v>
      </c>
      <c r="M37" s="38">
        <f t="shared" si="0"/>
        <v>0</v>
      </c>
      <c r="N37" s="6" t="s">
        <v>30</v>
      </c>
      <c r="P37" s="31"/>
    </row>
    <row r="38" spans="1:16" x14ac:dyDescent="0.45">
      <c r="A38" s="1" t="s">
        <v>8</v>
      </c>
      <c r="B38" t="s">
        <v>19</v>
      </c>
      <c r="J38" s="35"/>
      <c r="K38" t="s">
        <v>5</v>
      </c>
      <c r="L38" s="32">
        <v>1000</v>
      </c>
      <c r="M38" s="38">
        <f t="shared" si="0"/>
        <v>0</v>
      </c>
      <c r="N38" s="6" t="s">
        <v>30</v>
      </c>
      <c r="P38" s="31"/>
    </row>
    <row r="39" spans="1:16" x14ac:dyDescent="0.45">
      <c r="A39" s="1" t="s">
        <v>10</v>
      </c>
      <c r="B39" t="s">
        <v>20</v>
      </c>
      <c r="J39" s="35"/>
      <c r="K39" t="s">
        <v>5</v>
      </c>
      <c r="L39" s="32">
        <v>500</v>
      </c>
      <c r="M39" s="38">
        <f t="shared" si="0"/>
        <v>0</v>
      </c>
      <c r="N39" s="6" t="s">
        <v>30</v>
      </c>
      <c r="P39" s="31"/>
    </row>
    <row r="40" spans="1:16" x14ac:dyDescent="0.45">
      <c r="A40" s="1" t="s">
        <v>12</v>
      </c>
      <c r="B40" t="s">
        <v>21</v>
      </c>
      <c r="J40" s="35"/>
      <c r="K40" t="s">
        <v>5</v>
      </c>
      <c r="L40" s="32">
        <v>54</v>
      </c>
      <c r="M40" s="38">
        <f t="shared" si="0"/>
        <v>0</v>
      </c>
      <c r="N40" s="6" t="s">
        <v>30</v>
      </c>
      <c r="P40" s="31"/>
    </row>
    <row r="41" spans="1:16" ht="18.600000000000001" thickBot="1" x14ac:dyDescent="0.5">
      <c r="A41" s="1" t="s">
        <v>14</v>
      </c>
      <c r="B41" t="s">
        <v>22</v>
      </c>
      <c r="J41" s="35"/>
      <c r="K41" t="s">
        <v>5</v>
      </c>
      <c r="L41" s="32">
        <v>37</v>
      </c>
      <c r="M41" s="38">
        <f t="shared" si="0"/>
        <v>0</v>
      </c>
      <c r="N41" s="6" t="s">
        <v>30</v>
      </c>
      <c r="P41" s="31"/>
    </row>
    <row r="42" spans="1:16" ht="19.2" thickTop="1" thickBot="1" x14ac:dyDescent="0.5">
      <c r="A42" s="1" t="s">
        <v>16</v>
      </c>
      <c r="B42" t="s">
        <v>64</v>
      </c>
      <c r="J42" s="2"/>
      <c r="L42" s="7" t="s">
        <v>31</v>
      </c>
      <c r="M42" s="34">
        <f>SUM(M32:M41)</f>
        <v>0</v>
      </c>
      <c r="N42" s="6" t="s">
        <v>30</v>
      </c>
    </row>
    <row r="43" spans="1:16" ht="18.600000000000001" thickTop="1" x14ac:dyDescent="0.45"/>
    <row r="44" spans="1:16" ht="19.8" x14ac:dyDescent="0.45">
      <c r="A44" s="17" t="s">
        <v>122</v>
      </c>
      <c r="B44" s="18"/>
      <c r="C44" s="18"/>
      <c r="D44" s="18"/>
      <c r="E44" s="18"/>
      <c r="F44" s="18"/>
      <c r="G44" s="18"/>
      <c r="H44" s="18"/>
      <c r="I44" s="18"/>
      <c r="J44" s="18"/>
      <c r="K44" s="18"/>
      <c r="L44" s="18"/>
      <c r="M44" s="18"/>
      <c r="N44" s="18"/>
    </row>
    <row r="45" spans="1:16" x14ac:dyDescent="0.45">
      <c r="A45" s="1" t="s">
        <v>0</v>
      </c>
      <c r="B45" t="s">
        <v>121</v>
      </c>
      <c r="J45" s="35"/>
      <c r="K45" t="s">
        <v>30</v>
      </c>
      <c r="L45" s="15"/>
    </row>
    <row r="46" spans="1:16" x14ac:dyDescent="0.45">
      <c r="A46" s="1" t="s">
        <v>1</v>
      </c>
      <c r="B46" t="s">
        <v>120</v>
      </c>
      <c r="J46" s="36"/>
      <c r="K46" t="s">
        <v>30</v>
      </c>
    </row>
    <row r="47" spans="1:16" x14ac:dyDescent="0.45">
      <c r="A47" s="1" t="s">
        <v>2</v>
      </c>
      <c r="B47" t="s">
        <v>3</v>
      </c>
      <c r="J47" s="37">
        <f>J46-J45</f>
        <v>0</v>
      </c>
      <c r="K47" s="6" t="s">
        <v>30</v>
      </c>
    </row>
    <row r="48" spans="1:16" ht="18.600000000000001" thickBot="1" x14ac:dyDescent="0.5">
      <c r="A48" s="1" t="s">
        <v>4</v>
      </c>
      <c r="B48" t="s">
        <v>101</v>
      </c>
      <c r="J48" s="36"/>
      <c r="K48" t="s">
        <v>65</v>
      </c>
    </row>
    <row r="49" spans="1:14" ht="19.2" thickTop="1" thickBot="1" x14ac:dyDescent="0.5">
      <c r="A49" s="1" t="s">
        <v>6</v>
      </c>
      <c r="B49" s="3" t="s">
        <v>44</v>
      </c>
      <c r="I49" s="7" t="s">
        <v>32</v>
      </c>
      <c r="J49" s="34">
        <f>J47*J48</f>
        <v>0</v>
      </c>
      <c r="K49" s="6" t="s">
        <v>30</v>
      </c>
    </row>
    <row r="50" spans="1:14" ht="18.600000000000001" thickTop="1" x14ac:dyDescent="0.45"/>
    <row r="51" spans="1:14" ht="19.8" x14ac:dyDescent="0.45">
      <c r="A51" s="17" t="s">
        <v>130</v>
      </c>
      <c r="B51" s="18"/>
      <c r="C51" s="18"/>
      <c r="D51" s="18"/>
      <c r="E51" s="18"/>
      <c r="F51" s="18"/>
      <c r="G51" s="18"/>
      <c r="H51" s="18"/>
      <c r="I51" s="18"/>
      <c r="J51" s="18"/>
      <c r="K51" s="18"/>
      <c r="L51" s="18"/>
      <c r="M51" s="18"/>
      <c r="N51" s="18"/>
    </row>
    <row r="52" spans="1:14" x14ac:dyDescent="0.45">
      <c r="A52" s="1"/>
      <c r="B52" t="s">
        <v>23</v>
      </c>
      <c r="J52" s="41" t="s">
        <v>42</v>
      </c>
      <c r="K52" s="42"/>
      <c r="L52" s="42" t="s">
        <v>40</v>
      </c>
      <c r="M52" s="42" t="s">
        <v>41</v>
      </c>
    </row>
    <row r="53" spans="1:14" x14ac:dyDescent="0.45">
      <c r="A53" s="1" t="s">
        <v>0</v>
      </c>
      <c r="B53" t="s">
        <v>24</v>
      </c>
      <c r="J53" s="35"/>
      <c r="K53" t="s">
        <v>5</v>
      </c>
      <c r="L53" s="32">
        <v>61</v>
      </c>
      <c r="M53" s="33">
        <f>J53*L53</f>
        <v>0</v>
      </c>
      <c r="N53" s="6" t="s">
        <v>30</v>
      </c>
    </row>
    <row r="54" spans="1:14" x14ac:dyDescent="0.45">
      <c r="A54" s="1" t="s">
        <v>1</v>
      </c>
      <c r="B54" t="s">
        <v>25</v>
      </c>
      <c r="J54" s="35"/>
      <c r="K54" t="s">
        <v>5</v>
      </c>
      <c r="L54" s="32">
        <v>92</v>
      </c>
      <c r="M54" s="33">
        <f t="shared" ref="M54:M58" si="1">J54*L54</f>
        <v>0</v>
      </c>
      <c r="N54" s="6" t="s">
        <v>30</v>
      </c>
    </row>
    <row r="55" spans="1:14" x14ac:dyDescent="0.45">
      <c r="A55" s="1" t="s">
        <v>2</v>
      </c>
      <c r="B55" t="s">
        <v>26</v>
      </c>
      <c r="J55" s="35"/>
      <c r="K55" t="s">
        <v>5</v>
      </c>
      <c r="L55" s="32">
        <v>123</v>
      </c>
      <c r="M55" s="33">
        <f t="shared" si="1"/>
        <v>0</v>
      </c>
      <c r="N55" s="6" t="s">
        <v>30</v>
      </c>
    </row>
    <row r="56" spans="1:14" x14ac:dyDescent="0.45">
      <c r="A56" s="1" t="s">
        <v>4</v>
      </c>
      <c r="B56" t="s">
        <v>27</v>
      </c>
      <c r="J56" s="35"/>
      <c r="K56" t="s">
        <v>5</v>
      </c>
      <c r="L56" s="32">
        <v>128</v>
      </c>
      <c r="M56" s="33">
        <f t="shared" si="1"/>
        <v>0</v>
      </c>
      <c r="N56" s="6" t="s">
        <v>30</v>
      </c>
    </row>
    <row r="57" spans="1:14" x14ac:dyDescent="0.45">
      <c r="A57" s="1" t="s">
        <v>6</v>
      </c>
      <c r="B57" t="s">
        <v>28</v>
      </c>
      <c r="J57" s="35"/>
      <c r="K57" t="s">
        <v>5</v>
      </c>
      <c r="L57" s="32">
        <v>192</v>
      </c>
      <c r="M57" s="33">
        <f t="shared" si="1"/>
        <v>0</v>
      </c>
      <c r="N57" s="6" t="s">
        <v>30</v>
      </c>
    </row>
    <row r="58" spans="1:14" ht="18.600000000000001" thickBot="1" x14ac:dyDescent="0.5">
      <c r="A58" s="1" t="s">
        <v>7</v>
      </c>
      <c r="B58" t="s">
        <v>29</v>
      </c>
      <c r="J58" s="35"/>
      <c r="K58" t="s">
        <v>5</v>
      </c>
      <c r="L58" s="32">
        <v>256</v>
      </c>
      <c r="M58" s="33">
        <f t="shared" si="1"/>
        <v>0</v>
      </c>
      <c r="N58" s="6" t="s">
        <v>30</v>
      </c>
    </row>
    <row r="59" spans="1:14" ht="19.2" thickTop="1" thickBot="1" x14ac:dyDescent="0.5">
      <c r="A59" s="1" t="s">
        <v>8</v>
      </c>
      <c r="B59" t="s">
        <v>43</v>
      </c>
      <c r="J59" s="2"/>
      <c r="L59" s="7" t="s">
        <v>33</v>
      </c>
      <c r="M59" s="34">
        <f>SUM(M53:M58)</f>
        <v>0</v>
      </c>
      <c r="N59" s="6" t="s">
        <v>30</v>
      </c>
    </row>
    <row r="60" spans="1:14" ht="19.2" thickTop="1" thickBot="1" x14ac:dyDescent="0.5">
      <c r="A60" s="1"/>
      <c r="J60" s="2"/>
      <c r="M60" s="2"/>
    </row>
    <row r="61" spans="1:14" ht="21" thickTop="1" thickBot="1" x14ac:dyDescent="0.5">
      <c r="A61" s="19" t="s">
        <v>124</v>
      </c>
      <c r="B61" s="21"/>
      <c r="C61" s="21"/>
      <c r="D61" s="18"/>
      <c r="E61" s="18"/>
      <c r="F61" s="18"/>
      <c r="G61" s="18"/>
      <c r="H61" s="18"/>
      <c r="I61" s="18"/>
      <c r="J61" s="22"/>
      <c r="K61" s="18"/>
      <c r="L61" s="23" t="s">
        <v>34</v>
      </c>
      <c r="M61" s="34">
        <f>SUM(J10,J16,L23,L28,M42,J49,M59)</f>
        <v>0</v>
      </c>
      <c r="N61" s="21" t="s">
        <v>30</v>
      </c>
    </row>
    <row r="62" spans="1:14" ht="18.600000000000001" thickTop="1" x14ac:dyDescent="0.45">
      <c r="A62" s="8"/>
      <c r="B62" s="6"/>
      <c r="C62" s="6"/>
      <c r="D62" s="7"/>
      <c r="E62" s="2"/>
      <c r="F62" s="6"/>
      <c r="J62" s="2"/>
      <c r="M62" s="2"/>
    </row>
    <row r="63" spans="1:14" ht="19.5" customHeight="1" thickBot="1" x14ac:dyDescent="0.5">
      <c r="A63" s="8"/>
      <c r="B63" s="11"/>
      <c r="C63" s="11"/>
      <c r="D63" s="10"/>
      <c r="E63" s="9"/>
      <c r="J63" s="2"/>
      <c r="M63" s="2"/>
    </row>
    <row r="64" spans="1:14" ht="19.5" customHeight="1" thickTop="1" thickBot="1" x14ac:dyDescent="0.5">
      <c r="A64" s="24" t="s">
        <v>125</v>
      </c>
      <c r="B64" s="25"/>
      <c r="C64" s="25"/>
      <c r="D64" s="26"/>
      <c r="E64" s="27"/>
      <c r="F64" s="18"/>
      <c r="G64" s="18"/>
      <c r="H64" s="18"/>
      <c r="I64" s="18"/>
      <c r="J64" s="45"/>
      <c r="K64" s="18"/>
      <c r="L64" s="23" t="s">
        <v>107</v>
      </c>
      <c r="M64" s="50">
        <f>ROUND(M61*J64,0)</f>
        <v>0</v>
      </c>
      <c r="N64" s="21" t="s">
        <v>30</v>
      </c>
    </row>
    <row r="65" spans="1:14" ht="19.5" customHeight="1" thickTop="1" thickBot="1" x14ac:dyDescent="0.5">
      <c r="A65" s="24" t="s">
        <v>66</v>
      </c>
      <c r="B65" s="25"/>
      <c r="C65" s="25"/>
      <c r="D65" s="26"/>
      <c r="E65" s="27"/>
      <c r="F65" s="18"/>
      <c r="G65" s="18"/>
      <c r="H65" s="18"/>
      <c r="I65" s="18"/>
      <c r="J65" s="45"/>
      <c r="K65" s="18"/>
      <c r="L65" s="23" t="s">
        <v>108</v>
      </c>
      <c r="M65" s="50">
        <f>ROUND(M61*J65,0)</f>
        <v>0</v>
      </c>
      <c r="N65" s="21" t="s">
        <v>30</v>
      </c>
    </row>
    <row r="66" spans="1:14" ht="19.5" customHeight="1" thickTop="1" thickBot="1" x14ac:dyDescent="0.5">
      <c r="A66" s="8"/>
      <c r="B66" s="11"/>
      <c r="C66" s="11"/>
      <c r="D66" s="10"/>
      <c r="E66" s="9"/>
      <c r="J66" s="2"/>
    </row>
    <row r="67" spans="1:14" ht="29.25" customHeight="1" thickTop="1" thickBot="1" x14ac:dyDescent="0.5">
      <c r="A67" s="8"/>
      <c r="B67" s="11"/>
      <c r="C67" s="11"/>
      <c r="D67" s="10"/>
      <c r="E67" s="9"/>
      <c r="H67" s="9"/>
      <c r="I67" s="9"/>
      <c r="J67" s="9"/>
      <c r="K67" s="9"/>
      <c r="L67" s="16" t="s">
        <v>109</v>
      </c>
      <c r="M67" s="34">
        <f>M61+M64+M65</f>
        <v>0</v>
      </c>
      <c r="N67" s="4" t="s">
        <v>30</v>
      </c>
    </row>
    <row r="68" spans="1:14" ht="19.5" customHeight="1" thickTop="1" thickBot="1" x14ac:dyDescent="0.5">
      <c r="A68" s="12"/>
      <c r="B68" s="11"/>
      <c r="C68" s="11"/>
      <c r="D68" s="10"/>
      <c r="E68" s="9"/>
      <c r="J68" s="2"/>
      <c r="L68" s="40"/>
      <c r="M68" s="2"/>
    </row>
    <row r="69" spans="1:14" ht="19.2" thickTop="1" thickBot="1" x14ac:dyDescent="0.5">
      <c r="A69" s="48" t="s">
        <v>126</v>
      </c>
      <c r="B69" s="22"/>
      <c r="C69" s="22"/>
      <c r="D69" s="22"/>
      <c r="E69" s="22"/>
      <c r="F69" s="22"/>
      <c r="G69" s="22"/>
      <c r="H69" s="22"/>
      <c r="I69" s="22"/>
      <c r="J69" s="46"/>
      <c r="K69" s="22" t="s">
        <v>68</v>
      </c>
      <c r="L69" s="22"/>
      <c r="M69" s="51">
        <f>ROUNDDOWN(M67*J69,0)</f>
        <v>0</v>
      </c>
      <c r="N69" s="49" t="s">
        <v>67</v>
      </c>
    </row>
    <row r="70" spans="1:14" ht="19.2" thickTop="1" thickBot="1" x14ac:dyDescent="0.5">
      <c r="A70" s="2"/>
      <c r="B70" s="2"/>
      <c r="C70" s="2"/>
      <c r="D70" s="2"/>
      <c r="E70" s="2"/>
      <c r="F70" s="2"/>
      <c r="G70" s="2"/>
      <c r="H70" s="2"/>
      <c r="I70" s="2"/>
      <c r="J70" s="2"/>
      <c r="K70" s="2"/>
      <c r="L70" s="2"/>
      <c r="M70" s="2"/>
      <c r="N70" s="2"/>
    </row>
    <row r="71" spans="1:14" ht="23.4" thickTop="1" thickBot="1" x14ac:dyDescent="0.5">
      <c r="L71" s="16" t="s">
        <v>106</v>
      </c>
      <c r="M71" s="52">
        <f>ROUNDDOWN(M69/10,0)</f>
        <v>0</v>
      </c>
      <c r="N71" s="47" t="s">
        <v>67</v>
      </c>
    </row>
    <row r="72" spans="1:14" ht="19.2" thickTop="1" thickBot="1" x14ac:dyDescent="0.5">
      <c r="J72" s="2"/>
    </row>
    <row r="73" spans="1:14" ht="23.4" thickTop="1" thickBot="1" x14ac:dyDescent="0.5">
      <c r="J73" s="2"/>
      <c r="L73" s="16" t="s">
        <v>97</v>
      </c>
      <c r="M73" s="61"/>
      <c r="N73" s="6" t="s">
        <v>67</v>
      </c>
    </row>
    <row r="74" spans="1:14" ht="19.2" thickTop="1" thickBot="1" x14ac:dyDescent="0.5"/>
    <row r="75" spans="1:14" ht="23.4" thickTop="1" thickBot="1" x14ac:dyDescent="0.5">
      <c r="L75" s="16" t="s">
        <v>96</v>
      </c>
      <c r="M75" s="61"/>
      <c r="N75" s="6" t="s">
        <v>67</v>
      </c>
    </row>
    <row r="76" spans="1:14" ht="19.2" thickTop="1" thickBot="1" x14ac:dyDescent="0.5"/>
    <row r="77" spans="1:14" ht="23.4" thickTop="1" thickBot="1" x14ac:dyDescent="0.5">
      <c r="B77" s="4" t="s">
        <v>129</v>
      </c>
      <c r="L77" s="16" t="s">
        <v>127</v>
      </c>
      <c r="M77" s="62">
        <f>M75-M71</f>
        <v>0</v>
      </c>
      <c r="N77" s="6" t="s">
        <v>67</v>
      </c>
    </row>
    <row r="78" spans="1:14" ht="22.8" thickTop="1" x14ac:dyDescent="0.45">
      <c r="B78" s="9" t="s">
        <v>115</v>
      </c>
    </row>
    <row r="79" spans="1:14" ht="18.600000000000001" thickBot="1" x14ac:dyDescent="0.5"/>
    <row r="80" spans="1:14" ht="23.4" thickTop="1" thickBot="1" x14ac:dyDescent="0.5">
      <c r="A80" s="2"/>
      <c r="B80" s="2"/>
      <c r="C80" s="2"/>
      <c r="D80" s="2"/>
      <c r="E80" s="2"/>
      <c r="F80" s="2"/>
      <c r="G80" s="2"/>
      <c r="H80" s="2"/>
      <c r="I80" s="2"/>
      <c r="J80" s="2"/>
      <c r="K80" s="2"/>
      <c r="L80" s="16" t="s">
        <v>110</v>
      </c>
      <c r="M80" s="62">
        <f>M73-M77</f>
        <v>0</v>
      </c>
      <c r="N80" s="6" t="s">
        <v>67</v>
      </c>
    </row>
    <row r="81" spans="1:14" ht="18.600000000000001" thickTop="1" x14ac:dyDescent="0.45">
      <c r="A81" s="2"/>
      <c r="B81" s="2"/>
      <c r="C81" s="2"/>
      <c r="D81" s="2"/>
      <c r="E81" s="2"/>
      <c r="F81" s="2"/>
      <c r="G81" s="2"/>
      <c r="H81" s="2"/>
      <c r="I81" s="2"/>
      <c r="J81" s="2"/>
      <c r="K81" s="2"/>
      <c r="L81" s="2"/>
      <c r="M81" s="5"/>
      <c r="N81" s="2"/>
    </row>
  </sheetData>
  <mergeCells count="4">
    <mergeCell ref="B17:K18"/>
    <mergeCell ref="B11:K12"/>
    <mergeCell ref="L2:N2"/>
    <mergeCell ref="L3:N3"/>
  </mergeCells>
  <phoneticPr fontId="1"/>
  <pageMargins left="0.7" right="0.7" top="0.75" bottom="0.75" header="0.3" footer="0.3"/>
  <pageSetup paperSize="9" scale="58" fitToHeight="0" orientation="portrait" r:id="rId1"/>
  <rowBreaks count="1" manualBreakCount="1">
    <brk id="5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59999389629810485"/>
  </sheetPr>
  <dimension ref="A1:I11"/>
  <sheetViews>
    <sheetView zoomScaleNormal="100" workbookViewId="0">
      <selection activeCell="D5" sqref="D5"/>
    </sheetView>
  </sheetViews>
  <sheetFormatPr defaultRowHeight="18" x14ac:dyDescent="0.45"/>
  <cols>
    <col min="1" max="1" width="4.59765625" customWidth="1"/>
    <col min="2" max="8" width="14.296875" customWidth="1"/>
    <col min="9" max="9" width="14.8984375" customWidth="1"/>
  </cols>
  <sheetData>
    <row r="1" spans="1:9" ht="28.2" customHeight="1" x14ac:dyDescent="0.45">
      <c r="B1" s="4" t="s">
        <v>93</v>
      </c>
    </row>
    <row r="2" spans="1:9" ht="31.8" customHeight="1" x14ac:dyDescent="0.45">
      <c r="B2" s="72" t="s">
        <v>94</v>
      </c>
      <c r="C2" s="67" t="s">
        <v>74</v>
      </c>
      <c r="D2" s="59" t="s">
        <v>79</v>
      </c>
      <c r="E2" s="72" t="s">
        <v>80</v>
      </c>
      <c r="F2" s="72" t="s">
        <v>81</v>
      </c>
      <c r="G2" s="72" t="s">
        <v>82</v>
      </c>
      <c r="H2" s="72" t="s">
        <v>83</v>
      </c>
      <c r="I2" s="67" t="s">
        <v>116</v>
      </c>
    </row>
    <row r="3" spans="1:9" s="13" customFormat="1" ht="28.2" customHeight="1" x14ac:dyDescent="0.45">
      <c r="A3" s="66"/>
      <c r="B3" s="72"/>
      <c r="C3" s="73" t="s">
        <v>117</v>
      </c>
      <c r="D3" s="74"/>
      <c r="E3" s="72"/>
      <c r="F3" s="72"/>
      <c r="G3" s="72"/>
      <c r="H3" s="72"/>
      <c r="I3" s="59" t="s">
        <v>118</v>
      </c>
    </row>
    <row r="4" spans="1:9" ht="36" customHeight="1" x14ac:dyDescent="0.45">
      <c r="A4" s="75" t="s">
        <v>86</v>
      </c>
      <c r="B4" s="54" t="s">
        <v>84</v>
      </c>
      <c r="C4" s="56"/>
      <c r="D4" s="56"/>
      <c r="E4" s="57"/>
      <c r="F4" s="57"/>
      <c r="G4" s="57"/>
      <c r="H4" s="57"/>
      <c r="I4" s="57">
        <f>SUM(C4:H4)</f>
        <v>0</v>
      </c>
    </row>
    <row r="5" spans="1:9" ht="36" customHeight="1" x14ac:dyDescent="0.45">
      <c r="A5" s="75"/>
      <c r="B5" s="54" t="s">
        <v>85</v>
      </c>
      <c r="C5" s="56"/>
      <c r="D5" s="56"/>
      <c r="E5" s="57"/>
      <c r="F5" s="58"/>
      <c r="G5" s="57"/>
      <c r="H5" s="57"/>
      <c r="I5" s="57">
        <f>SUM(C5:H5)</f>
        <v>0</v>
      </c>
    </row>
    <row r="6" spans="1:9" ht="36" customHeight="1" x14ac:dyDescent="0.45">
      <c r="A6" s="75"/>
      <c r="B6" s="54" t="s">
        <v>95</v>
      </c>
      <c r="C6" s="56"/>
      <c r="D6" s="58"/>
      <c r="E6" s="57"/>
      <c r="F6" s="58"/>
      <c r="G6" s="57"/>
      <c r="H6" s="57"/>
      <c r="I6" s="57">
        <f>SUM(C6:H6)</f>
        <v>0</v>
      </c>
    </row>
    <row r="7" spans="1:9" ht="36" customHeight="1" x14ac:dyDescent="0.45">
      <c r="A7" s="76" t="s">
        <v>87</v>
      </c>
      <c r="B7" s="54" t="s">
        <v>75</v>
      </c>
      <c r="C7" s="56"/>
      <c r="D7" s="56"/>
      <c r="E7" s="57"/>
      <c r="F7" s="57"/>
      <c r="G7" s="57"/>
      <c r="H7" s="57"/>
      <c r="I7" s="57">
        <f>SUM(C7:H7)</f>
        <v>0</v>
      </c>
    </row>
    <row r="8" spans="1:9" ht="36" customHeight="1" x14ac:dyDescent="0.45">
      <c r="A8" s="76"/>
      <c r="B8" s="54" t="s">
        <v>76</v>
      </c>
      <c r="C8" s="56"/>
      <c r="D8" s="56"/>
      <c r="E8" s="57"/>
      <c r="F8" s="57"/>
      <c r="G8" s="57"/>
      <c r="H8" s="57"/>
      <c r="I8" s="57">
        <f t="shared" ref="I8:I11" si="0">SUM(C8:H8)</f>
        <v>0</v>
      </c>
    </row>
    <row r="9" spans="1:9" ht="36" customHeight="1" x14ac:dyDescent="0.45">
      <c r="A9" s="76"/>
      <c r="B9" s="54" t="s">
        <v>77</v>
      </c>
      <c r="C9" s="56"/>
      <c r="D9" s="56"/>
      <c r="E9" s="57"/>
      <c r="F9" s="58"/>
      <c r="G9" s="57"/>
      <c r="H9" s="57"/>
      <c r="I9" s="57">
        <f t="shared" si="0"/>
        <v>0</v>
      </c>
    </row>
    <row r="10" spans="1:9" ht="36" customHeight="1" x14ac:dyDescent="0.45">
      <c r="A10" s="76"/>
      <c r="B10" s="54" t="s">
        <v>78</v>
      </c>
      <c r="C10" s="56"/>
      <c r="D10" s="56"/>
      <c r="E10" s="57"/>
      <c r="F10" s="58"/>
      <c r="G10" s="57"/>
      <c r="H10" s="57"/>
      <c r="I10" s="57">
        <f t="shared" si="0"/>
        <v>0</v>
      </c>
    </row>
    <row r="11" spans="1:9" ht="36" customHeight="1" x14ac:dyDescent="0.45">
      <c r="A11" s="76"/>
      <c r="B11" s="54" t="s">
        <v>95</v>
      </c>
      <c r="C11" s="55"/>
      <c r="D11" s="58"/>
      <c r="E11" s="57"/>
      <c r="F11" s="58"/>
      <c r="G11" s="57"/>
      <c r="H11" s="57"/>
      <c r="I11" s="57">
        <f t="shared" si="0"/>
        <v>0</v>
      </c>
    </row>
  </sheetData>
  <mergeCells count="8">
    <mergeCell ref="H2:H3"/>
    <mergeCell ref="C3:D3"/>
    <mergeCell ref="A4:A6"/>
    <mergeCell ref="A7:A11"/>
    <mergeCell ref="B2:B3"/>
    <mergeCell ref="E2:E3"/>
    <mergeCell ref="F2:F3"/>
    <mergeCell ref="G2:G3"/>
  </mergeCells>
  <phoneticPr fontId="1"/>
  <dataValidations count="15">
    <dataValidation type="list" allowBlank="1" showInputMessage="1" showErrorMessage="1" sqref="C7">
      <formula1>"660,443,333"</formula1>
    </dataValidation>
    <dataValidation type="list" allowBlank="1" showInputMessage="1" showErrorMessage="1" sqref="C8">
      <formula1>"649,433,326"</formula1>
    </dataValidation>
    <dataValidation type="list" allowBlank="1" showInputMessage="1" showErrorMessage="1" sqref="C9">
      <formula1>"612,407,306"</formula1>
    </dataValidation>
    <dataValidation type="list" allowBlank="1" showInputMessage="1" showErrorMessage="1" sqref="C10">
      <formula1>"599,398,299"</formula1>
    </dataValidation>
    <dataValidation type="list" allowBlank="1" showInputMessage="1" showErrorMessage="1" sqref="D7:D10">
      <formula1>"9,6,4"</formula1>
    </dataValidation>
    <dataValidation type="list" allowBlank="1" showInputMessage="1" showErrorMessage="1" sqref="F7:F8 F4 E4:E5 E7:E10">
      <formula1>"209,155,91,139,103,61,84,62,36"</formula1>
    </dataValidation>
    <dataValidation type="list" allowBlank="1" showInputMessage="1" showErrorMessage="1" sqref="C4">
      <formula1>"792,532,412"</formula1>
    </dataValidation>
    <dataValidation type="list" allowBlank="1" showInputMessage="1" showErrorMessage="1" sqref="C5">
      <formula1>"730,486,376"</formula1>
    </dataValidation>
    <dataValidation type="list" allowBlank="1" showInputMessage="1" showErrorMessage="1" sqref="D4:D5">
      <formula1>"12,8,6"</formula1>
    </dataValidation>
    <dataValidation type="list" allowBlank="1" showInputMessage="1" showErrorMessage="1" sqref="G4:G11">
      <formula1>"15,10,6"</formula1>
    </dataValidation>
    <dataValidation type="list" allowBlank="1" showInputMessage="1" showErrorMessage="1" sqref="H4:H5 H7:H10">
      <formula1>"200,400,600,133,266,399,80,160,240"</formula1>
    </dataValidation>
    <dataValidation type="list" allowBlank="1" showInputMessage="1" showErrorMessage="1" sqref="C6">
      <formula1>"2036,1704,1465,1287,1149,1038,809"</formula1>
    </dataValidation>
    <dataValidation type="list" allowBlank="1" showInputMessage="1" showErrorMessage="1" sqref="C11">
      <formula1>"1754,1466,1262,1107,988,892,685"</formula1>
    </dataValidation>
    <dataValidation type="list" allowBlank="1" showInputMessage="1" showErrorMessage="1" sqref="E6 E11">
      <formula1>"418,309,182,348,258,152,299,221,130,261,193,114,232,172,101,209,155,91,139,103,61"</formula1>
    </dataValidation>
    <dataValidation type="list" allowBlank="1" showInputMessage="1" showErrorMessage="1" sqref="H6 H11">
      <formula1>"400,800,333,666,286,572,250,500,222,444,200,400,133,266"</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79998168889431442"/>
    <pageSetUpPr fitToPage="1"/>
  </sheetPr>
  <dimension ref="A1:P87"/>
  <sheetViews>
    <sheetView view="pageBreakPreview" topLeftCell="A61" zoomScale="85" zoomScaleNormal="100" zoomScaleSheetLayoutView="85" workbookViewId="0">
      <selection activeCell="M74" sqref="M74"/>
    </sheetView>
  </sheetViews>
  <sheetFormatPr defaultRowHeight="18" x14ac:dyDescent="0.45"/>
  <cols>
    <col min="9" max="9" width="11" bestFit="1" customWidth="1"/>
    <col min="10" max="10" width="12.296875" bestFit="1" customWidth="1"/>
    <col min="11" max="11" width="11" bestFit="1" customWidth="1"/>
    <col min="12" max="12" width="11.19921875" customWidth="1"/>
    <col min="13" max="13" width="12" customWidth="1"/>
    <col min="16" max="16" width="10.09765625" bestFit="1" customWidth="1"/>
  </cols>
  <sheetData>
    <row r="1" spans="1:14" ht="36" customHeight="1" x14ac:dyDescent="0.45">
      <c r="A1" s="4" t="s">
        <v>51</v>
      </c>
      <c r="N1" s="63" t="s">
        <v>103</v>
      </c>
    </row>
    <row r="2" spans="1:14" ht="24" customHeight="1" x14ac:dyDescent="0.45">
      <c r="A2" s="4"/>
      <c r="I2" s="60" t="s">
        <v>111</v>
      </c>
      <c r="J2" s="64">
        <v>1313131313</v>
      </c>
      <c r="K2" s="65" t="s">
        <v>112</v>
      </c>
      <c r="L2" s="69" t="s">
        <v>113</v>
      </c>
      <c r="M2" s="69"/>
      <c r="N2" s="69"/>
    </row>
    <row r="3" spans="1:14" ht="25.5" customHeight="1" x14ac:dyDescent="0.45">
      <c r="B3" s="30"/>
      <c r="C3" s="6" t="s">
        <v>38</v>
      </c>
      <c r="I3" s="60" t="s">
        <v>114</v>
      </c>
      <c r="J3" s="64">
        <v>1234567890</v>
      </c>
      <c r="K3" s="65" t="s">
        <v>91</v>
      </c>
      <c r="L3" s="70" t="s">
        <v>98</v>
      </c>
      <c r="M3" s="70"/>
      <c r="N3" s="70"/>
    </row>
    <row r="4" spans="1:14" ht="8.25" customHeight="1" x14ac:dyDescent="0.45">
      <c r="B4" s="28"/>
    </row>
    <row r="5" spans="1:14" ht="25.5" customHeight="1" x14ac:dyDescent="0.45">
      <c r="B5" s="29"/>
      <c r="C5" s="6" t="s">
        <v>39</v>
      </c>
    </row>
    <row r="6" spans="1:14" ht="6.75" customHeight="1" x14ac:dyDescent="0.45"/>
    <row r="7" spans="1:14" ht="19.8" x14ac:dyDescent="0.45">
      <c r="A7" s="17" t="s">
        <v>46</v>
      </c>
      <c r="B7" s="18"/>
      <c r="C7" s="18"/>
      <c r="D7" s="18"/>
      <c r="E7" s="18"/>
      <c r="F7" s="18"/>
      <c r="G7" s="18"/>
      <c r="H7" s="18"/>
      <c r="I7" s="18"/>
      <c r="J7" s="18"/>
      <c r="K7" s="18"/>
      <c r="L7" s="18"/>
      <c r="M7" s="18"/>
      <c r="N7" s="18"/>
    </row>
    <row r="8" spans="1:14" x14ac:dyDescent="0.45">
      <c r="A8" s="1" t="s">
        <v>0</v>
      </c>
      <c r="B8" t="s">
        <v>88</v>
      </c>
      <c r="J8" s="35"/>
      <c r="K8" t="s">
        <v>70</v>
      </c>
    </row>
    <row r="9" spans="1:14" ht="18.600000000000001" thickBot="1" x14ac:dyDescent="0.5">
      <c r="A9" s="1" t="s">
        <v>1</v>
      </c>
      <c r="B9" t="s">
        <v>52</v>
      </c>
      <c r="J9" s="36"/>
      <c r="K9" t="s">
        <v>30</v>
      </c>
    </row>
    <row r="10" spans="1:14" ht="19.2" thickTop="1" thickBot="1" x14ac:dyDescent="0.5">
      <c r="A10" s="1" t="s">
        <v>2</v>
      </c>
      <c r="B10" t="s">
        <v>45</v>
      </c>
      <c r="I10" s="7" t="s">
        <v>47</v>
      </c>
      <c r="J10" s="39">
        <f>J8*J9</f>
        <v>0</v>
      </c>
      <c r="K10" s="6" t="s">
        <v>30</v>
      </c>
    </row>
    <row r="11" spans="1:14" ht="18.600000000000001" thickTop="1" x14ac:dyDescent="0.45">
      <c r="A11" s="1"/>
      <c r="I11" s="7"/>
      <c r="J11" s="43"/>
      <c r="K11" s="6"/>
    </row>
    <row r="12" spans="1:14" x14ac:dyDescent="0.45">
      <c r="A12" s="1" t="s">
        <v>0</v>
      </c>
      <c r="B12" t="s">
        <v>72</v>
      </c>
      <c r="J12" s="35"/>
      <c r="K12" t="s">
        <v>70</v>
      </c>
    </row>
    <row r="13" spans="1:14" ht="18.600000000000001" thickBot="1" x14ac:dyDescent="0.5">
      <c r="A13" s="1" t="s">
        <v>1</v>
      </c>
      <c r="B13" t="s">
        <v>50</v>
      </c>
      <c r="J13" s="36"/>
      <c r="K13" t="s">
        <v>30</v>
      </c>
    </row>
    <row r="14" spans="1:14" ht="19.2" thickTop="1" thickBot="1" x14ac:dyDescent="0.5">
      <c r="A14" s="1" t="s">
        <v>2</v>
      </c>
      <c r="B14" t="s">
        <v>45</v>
      </c>
      <c r="I14" s="7" t="s">
        <v>48</v>
      </c>
      <c r="J14" s="39">
        <f>J12*J13</f>
        <v>0</v>
      </c>
      <c r="K14" s="6" t="s">
        <v>30</v>
      </c>
    </row>
    <row r="15" spans="1:14" ht="18.600000000000001" thickTop="1" x14ac:dyDescent="0.45">
      <c r="A15" s="1"/>
      <c r="I15" s="7"/>
      <c r="J15" s="43"/>
      <c r="K15" s="6"/>
    </row>
    <row r="16" spans="1:14" x14ac:dyDescent="0.45">
      <c r="A16" s="1" t="s">
        <v>0</v>
      </c>
      <c r="B16" t="s">
        <v>71</v>
      </c>
      <c r="J16" s="35">
        <v>4</v>
      </c>
      <c r="K16" t="s">
        <v>70</v>
      </c>
    </row>
    <row r="17" spans="1:14" ht="18.600000000000001" thickBot="1" x14ac:dyDescent="0.5">
      <c r="A17" s="1" t="s">
        <v>1</v>
      </c>
      <c r="B17" t="s">
        <v>37</v>
      </c>
      <c r="J17" s="36">
        <v>821</v>
      </c>
      <c r="K17" t="s">
        <v>30</v>
      </c>
    </row>
    <row r="18" spans="1:14" ht="19.2" thickTop="1" thickBot="1" x14ac:dyDescent="0.5">
      <c r="A18" s="1" t="s">
        <v>2</v>
      </c>
      <c r="B18" t="s">
        <v>45</v>
      </c>
      <c r="I18" s="7" t="s">
        <v>49</v>
      </c>
      <c r="J18" s="39">
        <f>J16*J17</f>
        <v>3284</v>
      </c>
      <c r="K18" s="6" t="s">
        <v>30</v>
      </c>
    </row>
    <row r="19" spans="1:14" ht="19.5" customHeight="1" thickTop="1" x14ac:dyDescent="0.45">
      <c r="A19" s="1"/>
      <c r="B19" s="68" t="s">
        <v>36</v>
      </c>
      <c r="C19" s="68"/>
      <c r="D19" s="68"/>
      <c r="E19" s="68"/>
      <c r="F19" s="68"/>
      <c r="G19" s="68"/>
      <c r="H19" s="68"/>
      <c r="I19" s="68"/>
      <c r="J19" s="68"/>
      <c r="K19" s="68"/>
    </row>
    <row r="20" spans="1:14" x14ac:dyDescent="0.45">
      <c r="A20" s="1"/>
      <c r="B20" s="68"/>
      <c r="C20" s="68"/>
      <c r="D20" s="68"/>
      <c r="E20" s="68"/>
      <c r="F20" s="68"/>
      <c r="G20" s="68"/>
      <c r="H20" s="68"/>
      <c r="I20" s="68"/>
      <c r="J20" s="68"/>
      <c r="K20" s="68"/>
    </row>
    <row r="22" spans="1:14" ht="19.8" x14ac:dyDescent="0.45">
      <c r="A22" s="17" t="s">
        <v>53</v>
      </c>
      <c r="B22" s="18"/>
      <c r="C22" s="18"/>
      <c r="D22" s="18"/>
      <c r="E22" s="18"/>
      <c r="F22" s="18"/>
      <c r="G22" s="18"/>
      <c r="H22" s="18"/>
      <c r="I22" s="18"/>
      <c r="J22" s="18"/>
      <c r="K22" s="18"/>
      <c r="L22" s="18"/>
      <c r="M22" s="18"/>
      <c r="N22" s="18"/>
    </row>
    <row r="23" spans="1:14" x14ac:dyDescent="0.45">
      <c r="A23" s="1" t="s">
        <v>0</v>
      </c>
      <c r="B23" t="s">
        <v>69</v>
      </c>
      <c r="L23" s="36"/>
      <c r="M23" t="s">
        <v>70</v>
      </c>
    </row>
    <row r="24" spans="1:14" ht="18.600000000000001" thickBot="1" x14ac:dyDescent="0.5">
      <c r="A24" s="1" t="s">
        <v>1</v>
      </c>
      <c r="B24" t="s">
        <v>35</v>
      </c>
      <c r="L24" s="35"/>
      <c r="M24" t="s">
        <v>30</v>
      </c>
    </row>
    <row r="25" spans="1:14" ht="19.2" thickTop="1" thickBot="1" x14ac:dyDescent="0.5">
      <c r="A25" s="1" t="s">
        <v>2</v>
      </c>
      <c r="B25" t="s">
        <v>45</v>
      </c>
      <c r="K25" s="7" t="s">
        <v>55</v>
      </c>
      <c r="L25" s="34">
        <f>L23*L24</f>
        <v>0</v>
      </c>
      <c r="M25" s="6" t="s">
        <v>30</v>
      </c>
    </row>
    <row r="26" spans="1:14" ht="18.600000000000001" thickTop="1" x14ac:dyDescent="0.45">
      <c r="A26" s="1"/>
      <c r="I26" s="7"/>
      <c r="J26" s="2"/>
      <c r="K26" s="6"/>
    </row>
    <row r="27" spans="1:14" ht="19.8" x14ac:dyDescent="0.45">
      <c r="A27" s="17" t="s">
        <v>54</v>
      </c>
      <c r="B27" s="18"/>
      <c r="C27" s="18"/>
      <c r="D27" s="18"/>
      <c r="E27" s="18"/>
      <c r="F27" s="18"/>
      <c r="G27" s="18"/>
      <c r="H27" s="18"/>
      <c r="I27" s="18"/>
      <c r="J27" s="18"/>
      <c r="K27" s="18"/>
      <c r="L27" s="18"/>
      <c r="M27" s="18"/>
      <c r="N27" s="18"/>
    </row>
    <row r="28" spans="1:14" x14ac:dyDescent="0.45">
      <c r="A28" s="1" t="s">
        <v>0</v>
      </c>
      <c r="B28" t="s">
        <v>73</v>
      </c>
      <c r="L28" s="36"/>
      <c r="M28" t="s">
        <v>70</v>
      </c>
    </row>
    <row r="29" spans="1:14" ht="18.600000000000001" thickBot="1" x14ac:dyDescent="0.5">
      <c r="A29" s="1" t="s">
        <v>1</v>
      </c>
      <c r="B29" t="s">
        <v>35</v>
      </c>
      <c r="L29" s="35"/>
      <c r="M29" t="s">
        <v>30</v>
      </c>
    </row>
    <row r="30" spans="1:14" ht="19.2" thickTop="1" thickBot="1" x14ac:dyDescent="0.5">
      <c r="A30" s="1" t="s">
        <v>2</v>
      </c>
      <c r="B30" t="s">
        <v>45</v>
      </c>
      <c r="K30" s="7" t="s">
        <v>56</v>
      </c>
      <c r="L30" s="34">
        <f>L28*L29</f>
        <v>0</v>
      </c>
      <c r="M30" s="6" t="s">
        <v>30</v>
      </c>
    </row>
    <row r="31" spans="1:14" ht="18.600000000000001" thickTop="1" x14ac:dyDescent="0.45">
      <c r="J31" s="2"/>
    </row>
    <row r="32" spans="1:14" ht="19.8" x14ac:dyDescent="0.45">
      <c r="A32" s="19" t="s">
        <v>57</v>
      </c>
      <c r="B32" s="18"/>
      <c r="C32" s="18"/>
      <c r="D32" s="18"/>
      <c r="E32" s="18"/>
      <c r="F32" s="18"/>
      <c r="G32" s="18"/>
      <c r="H32" s="18"/>
      <c r="I32" s="18"/>
      <c r="J32" s="20"/>
      <c r="K32" s="18"/>
      <c r="L32" s="18"/>
      <c r="M32" s="18"/>
      <c r="N32" s="18"/>
    </row>
    <row r="33" spans="1:16" ht="19.8" x14ac:dyDescent="0.45">
      <c r="B33" s="14"/>
      <c r="J33" s="41" t="s">
        <v>42</v>
      </c>
      <c r="K33" s="6"/>
      <c r="L33" s="42" t="s">
        <v>40</v>
      </c>
      <c r="M33" s="42" t="s">
        <v>41</v>
      </c>
    </row>
    <row r="34" spans="1:16" x14ac:dyDescent="0.45">
      <c r="A34" s="1" t="s">
        <v>0</v>
      </c>
      <c r="B34" t="s">
        <v>9</v>
      </c>
      <c r="J34" s="35"/>
      <c r="K34" t="s">
        <v>5</v>
      </c>
      <c r="L34" s="32">
        <v>54</v>
      </c>
      <c r="M34" s="38">
        <f t="shared" ref="M34:M43" si="0">J34*L34</f>
        <v>0</v>
      </c>
      <c r="N34" s="6" t="s">
        <v>30</v>
      </c>
      <c r="P34" s="31"/>
    </row>
    <row r="35" spans="1:16" x14ac:dyDescent="0.45">
      <c r="A35" s="1" t="s">
        <v>1</v>
      </c>
      <c r="B35" t="s">
        <v>11</v>
      </c>
      <c r="J35" s="35"/>
      <c r="K35" t="s">
        <v>5</v>
      </c>
      <c r="L35" s="32">
        <v>155</v>
      </c>
      <c r="M35" s="38">
        <f t="shared" si="0"/>
        <v>0</v>
      </c>
      <c r="N35" s="6" t="s">
        <v>30</v>
      </c>
      <c r="P35" s="31"/>
    </row>
    <row r="36" spans="1:16" x14ac:dyDescent="0.45">
      <c r="A36" s="1" t="s">
        <v>2</v>
      </c>
      <c r="B36" t="s">
        <v>13</v>
      </c>
      <c r="J36" s="35"/>
      <c r="K36" t="s">
        <v>5</v>
      </c>
      <c r="L36" s="32">
        <v>500</v>
      </c>
      <c r="M36" s="38">
        <f t="shared" si="0"/>
        <v>0</v>
      </c>
      <c r="N36" s="6" t="s">
        <v>30</v>
      </c>
      <c r="P36" s="31"/>
    </row>
    <row r="37" spans="1:16" x14ac:dyDescent="0.45">
      <c r="A37" s="1" t="s">
        <v>4</v>
      </c>
      <c r="B37" t="s">
        <v>15</v>
      </c>
      <c r="J37" s="35"/>
      <c r="K37" t="s">
        <v>5</v>
      </c>
      <c r="L37" s="32">
        <v>250</v>
      </c>
      <c r="M37" s="38">
        <f t="shared" si="0"/>
        <v>0</v>
      </c>
      <c r="N37" s="6" t="s">
        <v>30</v>
      </c>
      <c r="P37" s="31"/>
    </row>
    <row r="38" spans="1:16" x14ac:dyDescent="0.45">
      <c r="A38" s="1" t="s">
        <v>6</v>
      </c>
      <c r="B38" t="s">
        <v>17</v>
      </c>
      <c r="J38" s="35"/>
      <c r="K38" t="s">
        <v>5</v>
      </c>
      <c r="L38" s="32">
        <v>500</v>
      </c>
      <c r="M38" s="38">
        <f t="shared" si="0"/>
        <v>0</v>
      </c>
      <c r="N38" s="6" t="s">
        <v>30</v>
      </c>
      <c r="P38" s="31"/>
    </row>
    <row r="39" spans="1:16" x14ac:dyDescent="0.45">
      <c r="A39" s="1" t="s">
        <v>7</v>
      </c>
      <c r="B39" t="s">
        <v>18</v>
      </c>
      <c r="J39" s="35"/>
      <c r="K39" t="s">
        <v>5</v>
      </c>
      <c r="L39" s="32">
        <v>100</v>
      </c>
      <c r="M39" s="38">
        <f t="shared" si="0"/>
        <v>0</v>
      </c>
      <c r="N39" s="6" t="s">
        <v>30</v>
      </c>
      <c r="P39" s="31"/>
    </row>
    <row r="40" spans="1:16" x14ac:dyDescent="0.45">
      <c r="A40" s="1" t="s">
        <v>8</v>
      </c>
      <c r="B40" t="s">
        <v>19</v>
      </c>
      <c r="J40" s="35"/>
      <c r="K40" t="s">
        <v>5</v>
      </c>
      <c r="L40" s="32">
        <v>1000</v>
      </c>
      <c r="M40" s="38">
        <f t="shared" si="0"/>
        <v>0</v>
      </c>
      <c r="N40" s="6" t="s">
        <v>30</v>
      </c>
      <c r="P40" s="31"/>
    </row>
    <row r="41" spans="1:16" x14ac:dyDescent="0.45">
      <c r="A41" s="1" t="s">
        <v>10</v>
      </c>
      <c r="B41" t="s">
        <v>20</v>
      </c>
      <c r="J41" s="35"/>
      <c r="K41" t="s">
        <v>5</v>
      </c>
      <c r="L41" s="32">
        <v>500</v>
      </c>
      <c r="M41" s="38">
        <f t="shared" si="0"/>
        <v>0</v>
      </c>
      <c r="N41" s="6" t="s">
        <v>30</v>
      </c>
      <c r="P41" s="31"/>
    </row>
    <row r="42" spans="1:16" x14ac:dyDescent="0.45">
      <c r="A42" s="1" t="s">
        <v>12</v>
      </c>
      <c r="B42" t="s">
        <v>21</v>
      </c>
      <c r="J42" s="35"/>
      <c r="K42" t="s">
        <v>5</v>
      </c>
      <c r="L42" s="32">
        <v>54</v>
      </c>
      <c r="M42" s="38">
        <f t="shared" si="0"/>
        <v>0</v>
      </c>
      <c r="N42" s="6" t="s">
        <v>30</v>
      </c>
      <c r="P42" s="31"/>
    </row>
    <row r="43" spans="1:16" ht="18.600000000000001" thickBot="1" x14ac:dyDescent="0.5">
      <c r="A43" s="1" t="s">
        <v>14</v>
      </c>
      <c r="B43" t="s">
        <v>22</v>
      </c>
      <c r="J43" s="35"/>
      <c r="K43" t="s">
        <v>5</v>
      </c>
      <c r="L43" s="32">
        <v>37</v>
      </c>
      <c r="M43" s="38">
        <f t="shared" si="0"/>
        <v>0</v>
      </c>
      <c r="N43" s="6" t="s">
        <v>30</v>
      </c>
      <c r="P43" s="31"/>
    </row>
    <row r="44" spans="1:16" ht="19.2" thickTop="1" thickBot="1" x14ac:dyDescent="0.5">
      <c r="A44" s="1" t="s">
        <v>16</v>
      </c>
      <c r="B44" t="s">
        <v>64</v>
      </c>
      <c r="J44" s="2"/>
      <c r="L44" s="7" t="s">
        <v>31</v>
      </c>
      <c r="M44" s="34">
        <f>SUM(M34:M43)</f>
        <v>0</v>
      </c>
      <c r="N44" s="6" t="s">
        <v>30</v>
      </c>
    </row>
    <row r="45" spans="1:16" ht="18.600000000000001" thickTop="1" x14ac:dyDescent="0.45"/>
    <row r="46" spans="1:16" ht="19.8" x14ac:dyDescent="0.45">
      <c r="A46" s="17" t="s">
        <v>122</v>
      </c>
      <c r="B46" s="18"/>
      <c r="C46" s="18"/>
      <c r="D46" s="18"/>
      <c r="E46" s="18"/>
      <c r="F46" s="18"/>
      <c r="G46" s="18"/>
      <c r="H46" s="18"/>
      <c r="I46" s="18"/>
      <c r="J46" s="18"/>
      <c r="K46" s="18"/>
      <c r="L46" s="18"/>
      <c r="M46" s="18"/>
      <c r="N46" s="18"/>
    </row>
    <row r="47" spans="1:16" x14ac:dyDescent="0.45">
      <c r="A47" s="1" t="s">
        <v>0</v>
      </c>
      <c r="B47" t="s">
        <v>121</v>
      </c>
      <c r="J47" s="35">
        <v>612</v>
      </c>
      <c r="K47" t="s">
        <v>30</v>
      </c>
      <c r="L47" s="15"/>
    </row>
    <row r="48" spans="1:16" x14ac:dyDescent="0.45">
      <c r="A48" s="1" t="s">
        <v>1</v>
      </c>
      <c r="B48" t="s">
        <v>120</v>
      </c>
      <c r="J48" s="36">
        <v>730</v>
      </c>
      <c r="K48" t="s">
        <v>30</v>
      </c>
    </row>
    <row r="49" spans="1:14" x14ac:dyDescent="0.45">
      <c r="A49" s="1" t="s">
        <v>2</v>
      </c>
      <c r="B49" t="s">
        <v>3</v>
      </c>
      <c r="J49" s="37">
        <f>J48-J47</f>
        <v>118</v>
      </c>
      <c r="K49" s="6" t="s">
        <v>30</v>
      </c>
    </row>
    <row r="50" spans="1:14" ht="18.600000000000001" thickBot="1" x14ac:dyDescent="0.5">
      <c r="A50" s="1" t="s">
        <v>4</v>
      </c>
      <c r="B50" t="s">
        <v>102</v>
      </c>
      <c r="J50" s="36">
        <v>9</v>
      </c>
      <c r="K50" t="s">
        <v>65</v>
      </c>
    </row>
    <row r="51" spans="1:14" ht="19.2" thickTop="1" thickBot="1" x14ac:dyDescent="0.5">
      <c r="A51" s="1" t="s">
        <v>6</v>
      </c>
      <c r="B51" s="3" t="s">
        <v>44</v>
      </c>
      <c r="I51" s="7" t="s">
        <v>32</v>
      </c>
      <c r="J51" s="34">
        <f>J49*J50</f>
        <v>1062</v>
      </c>
      <c r="K51" s="6" t="s">
        <v>30</v>
      </c>
    </row>
    <row r="52" spans="1:14" ht="18.600000000000001" thickTop="1" x14ac:dyDescent="0.45"/>
    <row r="53" spans="1:14" ht="19.8" x14ac:dyDescent="0.45">
      <c r="A53" s="17" t="s">
        <v>123</v>
      </c>
      <c r="B53" s="18"/>
      <c r="C53" s="18"/>
      <c r="D53" s="18"/>
      <c r="E53" s="18"/>
      <c r="F53" s="18"/>
      <c r="G53" s="18"/>
      <c r="H53" s="18"/>
      <c r="I53" s="18"/>
      <c r="J53" s="18"/>
      <c r="K53" s="18"/>
      <c r="L53" s="18"/>
      <c r="M53" s="18"/>
      <c r="N53" s="18"/>
    </row>
    <row r="54" spans="1:14" x14ac:dyDescent="0.45">
      <c r="A54" s="1"/>
      <c r="J54" s="41" t="s">
        <v>42</v>
      </c>
      <c r="K54" s="42"/>
      <c r="L54" s="42" t="s">
        <v>40</v>
      </c>
      <c r="M54" s="42" t="s">
        <v>41</v>
      </c>
    </row>
    <row r="55" spans="1:14" x14ac:dyDescent="0.45">
      <c r="A55" s="1" t="s">
        <v>0</v>
      </c>
      <c r="B55" t="s">
        <v>24</v>
      </c>
      <c r="J55" s="35"/>
      <c r="K55" t="s">
        <v>5</v>
      </c>
      <c r="L55" s="32">
        <v>61</v>
      </c>
      <c r="M55" s="33">
        <f>J55*L55</f>
        <v>0</v>
      </c>
      <c r="N55" s="6" t="s">
        <v>30</v>
      </c>
    </row>
    <row r="56" spans="1:14" x14ac:dyDescent="0.45">
      <c r="A56" s="1" t="s">
        <v>1</v>
      </c>
      <c r="B56" t="s">
        <v>25</v>
      </c>
      <c r="J56" s="35"/>
      <c r="K56" t="s">
        <v>5</v>
      </c>
      <c r="L56" s="32">
        <v>92</v>
      </c>
      <c r="M56" s="33">
        <f t="shared" ref="M56:M60" si="1">J56*L56</f>
        <v>0</v>
      </c>
      <c r="N56" s="6" t="s">
        <v>30</v>
      </c>
    </row>
    <row r="57" spans="1:14" x14ac:dyDescent="0.45">
      <c r="A57" s="1" t="s">
        <v>2</v>
      </c>
      <c r="B57" t="s">
        <v>26</v>
      </c>
      <c r="J57" s="35"/>
      <c r="K57" t="s">
        <v>5</v>
      </c>
      <c r="L57" s="32">
        <v>123</v>
      </c>
      <c r="M57" s="33">
        <f t="shared" si="1"/>
        <v>0</v>
      </c>
      <c r="N57" s="6" t="s">
        <v>30</v>
      </c>
    </row>
    <row r="58" spans="1:14" x14ac:dyDescent="0.45">
      <c r="A58" s="1" t="s">
        <v>4</v>
      </c>
      <c r="B58" t="s">
        <v>27</v>
      </c>
      <c r="J58" s="35"/>
      <c r="K58" t="s">
        <v>5</v>
      </c>
      <c r="L58" s="32">
        <v>128</v>
      </c>
      <c r="M58" s="33">
        <f t="shared" si="1"/>
        <v>0</v>
      </c>
      <c r="N58" s="6" t="s">
        <v>30</v>
      </c>
    </row>
    <row r="59" spans="1:14" x14ac:dyDescent="0.45">
      <c r="A59" s="1" t="s">
        <v>6</v>
      </c>
      <c r="B59" t="s">
        <v>28</v>
      </c>
      <c r="J59" s="35"/>
      <c r="K59" t="s">
        <v>5</v>
      </c>
      <c r="L59" s="32">
        <v>192</v>
      </c>
      <c r="M59" s="33">
        <f t="shared" si="1"/>
        <v>0</v>
      </c>
      <c r="N59" s="6" t="s">
        <v>30</v>
      </c>
    </row>
    <row r="60" spans="1:14" ht="18.600000000000001" thickBot="1" x14ac:dyDescent="0.5">
      <c r="A60" s="1" t="s">
        <v>7</v>
      </c>
      <c r="B60" t="s">
        <v>29</v>
      </c>
      <c r="J60" s="35"/>
      <c r="K60" t="s">
        <v>5</v>
      </c>
      <c r="L60" s="32">
        <v>256</v>
      </c>
      <c r="M60" s="33">
        <f t="shared" si="1"/>
        <v>0</v>
      </c>
      <c r="N60" s="6" t="s">
        <v>30</v>
      </c>
    </row>
    <row r="61" spans="1:14" ht="19.2" thickTop="1" thickBot="1" x14ac:dyDescent="0.5">
      <c r="A61" s="1" t="s">
        <v>8</v>
      </c>
      <c r="B61" t="s">
        <v>43</v>
      </c>
      <c r="J61" s="2"/>
      <c r="L61" s="7" t="s">
        <v>33</v>
      </c>
      <c r="M61" s="34">
        <f>SUM(M55:M60)</f>
        <v>0</v>
      </c>
      <c r="N61" s="6" t="s">
        <v>30</v>
      </c>
    </row>
    <row r="62" spans="1:14" ht="19.2" thickTop="1" thickBot="1" x14ac:dyDescent="0.5">
      <c r="A62" s="1"/>
      <c r="J62" s="2"/>
      <c r="M62" s="2"/>
    </row>
    <row r="63" spans="1:14" ht="21" thickTop="1" thickBot="1" x14ac:dyDescent="0.5">
      <c r="A63" s="19" t="s">
        <v>124</v>
      </c>
      <c r="B63" s="21"/>
      <c r="C63" s="21"/>
      <c r="D63" s="18"/>
      <c r="E63" s="18"/>
      <c r="F63" s="18"/>
      <c r="G63" s="18"/>
      <c r="H63" s="18"/>
      <c r="I63" s="18"/>
      <c r="J63" s="22"/>
      <c r="K63" s="18"/>
      <c r="L63" s="23" t="s">
        <v>34</v>
      </c>
      <c r="M63" s="34">
        <f>SUM(J10,J14,J18,L25,L30,M44,J51,M61)</f>
        <v>4346</v>
      </c>
      <c r="N63" s="21" t="s">
        <v>30</v>
      </c>
    </row>
    <row r="64" spans="1:14" ht="18.600000000000001" thickTop="1" x14ac:dyDescent="0.45">
      <c r="A64" s="8"/>
      <c r="B64" s="6"/>
      <c r="C64" s="6"/>
      <c r="D64" s="7"/>
      <c r="E64" s="2"/>
      <c r="F64" s="6"/>
      <c r="J64" s="2"/>
      <c r="M64" s="2"/>
    </row>
    <row r="65" spans="1:14" ht="19.5" customHeight="1" thickBot="1" x14ac:dyDescent="0.5">
      <c r="A65" s="8"/>
      <c r="B65" s="11"/>
      <c r="C65" s="11"/>
      <c r="D65" s="10"/>
      <c r="E65" s="9"/>
      <c r="J65" s="2"/>
      <c r="M65" s="2"/>
    </row>
    <row r="66" spans="1:14" ht="19.5" customHeight="1" thickTop="1" thickBot="1" x14ac:dyDescent="0.5">
      <c r="A66" s="24" t="s">
        <v>125</v>
      </c>
      <c r="B66" s="25"/>
      <c r="C66" s="25"/>
      <c r="D66" s="26"/>
      <c r="E66" s="27"/>
      <c r="F66" s="18"/>
      <c r="G66" s="18"/>
      <c r="H66" s="18"/>
      <c r="I66" s="18"/>
      <c r="J66" s="45">
        <v>8.1000000000000003E-2</v>
      </c>
      <c r="K66" s="18"/>
      <c r="L66" s="23" t="s">
        <v>107</v>
      </c>
      <c r="M66" s="50">
        <f>ROUND(M63*J66,0)</f>
        <v>352</v>
      </c>
      <c r="N66" s="21" t="s">
        <v>30</v>
      </c>
    </row>
    <row r="67" spans="1:14" ht="19.5" customHeight="1" thickTop="1" thickBot="1" x14ac:dyDescent="0.5">
      <c r="A67" s="24" t="s">
        <v>66</v>
      </c>
      <c r="B67" s="25"/>
      <c r="C67" s="25"/>
      <c r="D67" s="26"/>
      <c r="E67" s="27"/>
      <c r="F67" s="18"/>
      <c r="G67" s="18"/>
      <c r="H67" s="18"/>
      <c r="I67" s="18"/>
      <c r="J67" s="45"/>
      <c r="K67" s="18"/>
      <c r="L67" s="23" t="s">
        <v>108</v>
      </c>
      <c r="M67" s="50">
        <f>ROUND(M63*J67,0)</f>
        <v>0</v>
      </c>
      <c r="N67" s="21" t="s">
        <v>30</v>
      </c>
    </row>
    <row r="68" spans="1:14" ht="19.5" customHeight="1" thickTop="1" thickBot="1" x14ac:dyDescent="0.5">
      <c r="A68" s="8"/>
      <c r="B68" s="11"/>
      <c r="C68" s="11"/>
      <c r="D68" s="10"/>
      <c r="E68" s="9"/>
      <c r="J68" s="2"/>
    </row>
    <row r="69" spans="1:14" ht="29.25" customHeight="1" thickTop="1" thickBot="1" x14ac:dyDescent="0.5">
      <c r="A69" s="8"/>
      <c r="B69" s="11"/>
      <c r="C69" s="11"/>
      <c r="D69" s="10"/>
      <c r="E69" s="9"/>
      <c r="H69" s="9"/>
      <c r="I69" s="9"/>
      <c r="J69" s="9"/>
      <c r="K69" s="9"/>
      <c r="L69" s="16" t="s">
        <v>109</v>
      </c>
      <c r="M69" s="34">
        <f>M63+M66+M67</f>
        <v>4698</v>
      </c>
      <c r="N69" s="4" t="s">
        <v>30</v>
      </c>
    </row>
    <row r="70" spans="1:14" ht="19.5" customHeight="1" thickTop="1" thickBot="1" x14ac:dyDescent="0.5">
      <c r="A70" s="12"/>
      <c r="B70" s="11"/>
      <c r="C70" s="11"/>
      <c r="D70" s="10"/>
      <c r="E70" s="9"/>
      <c r="J70" s="2"/>
      <c r="L70" s="40"/>
      <c r="M70" s="2"/>
    </row>
    <row r="71" spans="1:14" ht="19.2" thickTop="1" thickBot="1" x14ac:dyDescent="0.5">
      <c r="A71" s="48" t="s">
        <v>126</v>
      </c>
      <c r="B71" s="22"/>
      <c r="C71" s="22"/>
      <c r="D71" s="22"/>
      <c r="E71" s="22"/>
      <c r="F71" s="22"/>
      <c r="G71" s="22"/>
      <c r="H71" s="22"/>
      <c r="I71" s="22"/>
      <c r="J71" s="46">
        <v>11.2</v>
      </c>
      <c r="K71" s="22" t="s">
        <v>68</v>
      </c>
      <c r="L71" s="22"/>
      <c r="M71" s="51">
        <f>ROUNDDOWN(M69*J71,0)</f>
        <v>52617</v>
      </c>
      <c r="N71" s="49" t="s">
        <v>67</v>
      </c>
    </row>
    <row r="72" spans="1:14" ht="19.2" thickTop="1" thickBot="1" x14ac:dyDescent="0.5">
      <c r="A72" s="2"/>
      <c r="B72" s="2"/>
      <c r="C72" s="2"/>
      <c r="D72" s="2"/>
      <c r="E72" s="2"/>
      <c r="F72" s="2"/>
      <c r="G72" s="2"/>
      <c r="H72" s="2"/>
      <c r="I72" s="2"/>
      <c r="J72" s="2"/>
      <c r="K72" s="2"/>
      <c r="L72" s="2"/>
      <c r="M72" s="2"/>
      <c r="N72" s="2"/>
    </row>
    <row r="73" spans="1:14" ht="23.4" thickTop="1" thickBot="1" x14ac:dyDescent="0.5">
      <c r="L73" s="16" t="s">
        <v>106</v>
      </c>
      <c r="M73" s="52">
        <f>ROUNDDOWN(M71/10,0)</f>
        <v>5261</v>
      </c>
      <c r="N73" s="47" t="s">
        <v>67</v>
      </c>
    </row>
    <row r="74" spans="1:14" ht="19.2" thickTop="1" thickBot="1" x14ac:dyDescent="0.5"/>
    <row r="75" spans="1:14" ht="23.4" thickTop="1" thickBot="1" x14ac:dyDescent="0.5">
      <c r="L75" s="16" t="s">
        <v>97</v>
      </c>
      <c r="M75" s="61">
        <v>228625</v>
      </c>
      <c r="N75" s="6" t="s">
        <v>67</v>
      </c>
    </row>
    <row r="76" spans="1:14" ht="19.2" thickTop="1" thickBot="1" x14ac:dyDescent="0.5"/>
    <row r="77" spans="1:14" ht="23.4" thickTop="1" thickBot="1" x14ac:dyDescent="0.5">
      <c r="L77" s="16" t="s">
        <v>96</v>
      </c>
      <c r="M77" s="61">
        <v>22862</v>
      </c>
      <c r="N77" s="6" t="s">
        <v>67</v>
      </c>
    </row>
    <row r="78" spans="1:14" ht="19.2" thickTop="1" thickBot="1" x14ac:dyDescent="0.5"/>
    <row r="79" spans="1:14" ht="23.4" thickTop="1" thickBot="1" x14ac:dyDescent="0.5">
      <c r="B79" s="4" t="s">
        <v>128</v>
      </c>
      <c r="L79" s="16" t="s">
        <v>127</v>
      </c>
      <c r="M79" s="62">
        <f>M77-M73</f>
        <v>17601</v>
      </c>
      <c r="N79" s="6" t="s">
        <v>67</v>
      </c>
    </row>
    <row r="80" spans="1:14" ht="22.8" thickTop="1" x14ac:dyDescent="0.45">
      <c r="B80" s="4" t="s">
        <v>131</v>
      </c>
      <c r="L80" s="16"/>
    </row>
    <row r="81" spans="8:14" ht="18.600000000000001" thickBot="1" x14ac:dyDescent="0.5"/>
    <row r="82" spans="8:14" ht="23.4" thickTop="1" thickBot="1" x14ac:dyDescent="0.5">
      <c r="L82" s="16" t="s">
        <v>110</v>
      </c>
      <c r="M82" s="62">
        <f>M75-M79</f>
        <v>211024</v>
      </c>
      <c r="N82" s="6" t="s">
        <v>67</v>
      </c>
    </row>
    <row r="83" spans="8:14" ht="18.600000000000001" thickTop="1" x14ac:dyDescent="0.45"/>
    <row r="87" spans="8:14" x14ac:dyDescent="0.45">
      <c r="H87" s="2"/>
      <c r="I87" s="2"/>
      <c r="J87" s="2"/>
      <c r="K87" s="2"/>
      <c r="L87" s="2"/>
    </row>
  </sheetData>
  <mergeCells count="3">
    <mergeCell ref="B19:K20"/>
    <mergeCell ref="L2:N2"/>
    <mergeCell ref="L3:N3"/>
  </mergeCells>
  <phoneticPr fontId="1"/>
  <pageMargins left="0.7" right="0.7" top="0.75" bottom="0.75" header="0.3" footer="0.3"/>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79998168889431442"/>
    <pageSetUpPr fitToPage="1"/>
  </sheetPr>
  <dimension ref="A1:P88"/>
  <sheetViews>
    <sheetView view="pageBreakPreview" topLeftCell="A61" zoomScale="85" zoomScaleNormal="100" zoomScaleSheetLayoutView="85" workbookViewId="0">
      <selection activeCell="M72" sqref="M72"/>
    </sheetView>
  </sheetViews>
  <sheetFormatPr defaultRowHeight="18" x14ac:dyDescent="0.45"/>
  <cols>
    <col min="9" max="9" width="11" bestFit="1" customWidth="1"/>
    <col min="10" max="10" width="12.296875" bestFit="1" customWidth="1"/>
    <col min="11" max="11" width="11" bestFit="1" customWidth="1"/>
    <col min="12" max="12" width="11.19921875" customWidth="1"/>
    <col min="13" max="13" width="12" customWidth="1"/>
    <col min="16" max="16" width="10.09765625" bestFit="1" customWidth="1"/>
  </cols>
  <sheetData>
    <row r="1" spans="1:14" ht="36" customHeight="1" x14ac:dyDescent="0.45">
      <c r="A1" s="4" t="s">
        <v>100</v>
      </c>
      <c r="N1" s="63" t="s">
        <v>104</v>
      </c>
    </row>
    <row r="2" spans="1:14" ht="24" customHeight="1" x14ac:dyDescent="0.45">
      <c r="A2" s="4"/>
      <c r="I2" s="60" t="s">
        <v>111</v>
      </c>
      <c r="J2" s="64">
        <v>1313131313</v>
      </c>
      <c r="K2" s="65" t="s">
        <v>112</v>
      </c>
      <c r="L2" s="69" t="s">
        <v>113</v>
      </c>
      <c r="M2" s="69"/>
      <c r="N2" s="69"/>
    </row>
    <row r="3" spans="1:14" ht="25.5" customHeight="1" x14ac:dyDescent="0.45">
      <c r="B3" s="30"/>
      <c r="C3" s="6" t="s">
        <v>38</v>
      </c>
      <c r="I3" s="60" t="s">
        <v>114</v>
      </c>
      <c r="J3" s="64">
        <v>1234567890</v>
      </c>
      <c r="K3" s="65" t="s">
        <v>91</v>
      </c>
      <c r="L3" s="70" t="s">
        <v>98</v>
      </c>
      <c r="M3" s="70"/>
      <c r="N3" s="70"/>
    </row>
    <row r="4" spans="1:14" ht="8.25" customHeight="1" x14ac:dyDescent="0.45">
      <c r="B4" s="28"/>
    </row>
    <row r="5" spans="1:14" ht="25.5" customHeight="1" x14ac:dyDescent="0.45">
      <c r="B5" s="29"/>
      <c r="C5" s="6" t="s">
        <v>39</v>
      </c>
    </row>
    <row r="6" spans="1:14" ht="6.75" customHeight="1" x14ac:dyDescent="0.45"/>
    <row r="7" spans="1:14" ht="19.8" x14ac:dyDescent="0.45">
      <c r="A7" s="17" t="s">
        <v>46</v>
      </c>
      <c r="B7" s="18"/>
      <c r="C7" s="18"/>
      <c r="D7" s="18"/>
      <c r="E7" s="18"/>
      <c r="F7" s="18"/>
      <c r="G7" s="18"/>
      <c r="H7" s="18"/>
      <c r="I7" s="18"/>
      <c r="J7" s="18"/>
      <c r="K7" s="18"/>
      <c r="L7" s="18"/>
      <c r="M7" s="18"/>
      <c r="N7" s="18"/>
    </row>
    <row r="8" spans="1:14" x14ac:dyDescent="0.45">
      <c r="A8" s="1" t="s">
        <v>0</v>
      </c>
      <c r="B8" t="s">
        <v>92</v>
      </c>
      <c r="J8" s="35"/>
      <c r="K8" t="s">
        <v>70</v>
      </c>
    </row>
    <row r="9" spans="1:14" ht="18.600000000000001" thickBot="1" x14ac:dyDescent="0.5">
      <c r="A9" s="1" t="s">
        <v>1</v>
      </c>
      <c r="B9" s="44" t="s">
        <v>58</v>
      </c>
      <c r="J9" s="36"/>
      <c r="K9" t="s">
        <v>30</v>
      </c>
    </row>
    <row r="10" spans="1:14" ht="19.2" thickTop="1" thickBot="1" x14ac:dyDescent="0.5">
      <c r="A10" s="1" t="s">
        <v>2</v>
      </c>
      <c r="B10" t="s">
        <v>45</v>
      </c>
      <c r="I10" s="7" t="s">
        <v>47</v>
      </c>
      <c r="J10" s="39">
        <f>J8*J9</f>
        <v>0</v>
      </c>
      <c r="K10" s="6" t="s">
        <v>30</v>
      </c>
    </row>
    <row r="11" spans="1:14" ht="19.5" customHeight="1" thickTop="1" x14ac:dyDescent="0.45">
      <c r="A11" s="1"/>
      <c r="B11" s="71" t="s">
        <v>61</v>
      </c>
      <c r="C11" s="71"/>
      <c r="D11" s="71"/>
      <c r="E11" s="71"/>
      <c r="F11" s="71"/>
      <c r="G11" s="71"/>
      <c r="H11" s="71"/>
      <c r="I11" s="71"/>
      <c r="J11" s="71"/>
      <c r="K11" s="71"/>
    </row>
    <row r="12" spans="1:14" x14ac:dyDescent="0.45">
      <c r="A12" s="1"/>
      <c r="B12" s="71"/>
      <c r="C12" s="71"/>
      <c r="D12" s="71"/>
      <c r="E12" s="71"/>
      <c r="F12" s="71"/>
      <c r="G12" s="71"/>
      <c r="H12" s="71"/>
      <c r="I12" s="71"/>
      <c r="J12" s="71"/>
      <c r="K12" s="71"/>
    </row>
    <row r="13" spans="1:14" x14ac:dyDescent="0.45">
      <c r="A13" s="1"/>
      <c r="I13" s="7"/>
      <c r="J13" s="43"/>
      <c r="K13" s="6"/>
    </row>
    <row r="14" spans="1:14" x14ac:dyDescent="0.45">
      <c r="A14" s="1" t="s">
        <v>0</v>
      </c>
      <c r="B14" t="s">
        <v>89</v>
      </c>
      <c r="J14" s="35">
        <v>3</v>
      </c>
      <c r="K14" t="s">
        <v>70</v>
      </c>
    </row>
    <row r="15" spans="1:14" ht="18.600000000000001" thickBot="1" x14ac:dyDescent="0.5">
      <c r="A15" s="1" t="s">
        <v>1</v>
      </c>
      <c r="B15" t="s">
        <v>59</v>
      </c>
      <c r="J15" s="36">
        <v>1129</v>
      </c>
      <c r="K15" t="s">
        <v>30</v>
      </c>
    </row>
    <row r="16" spans="1:14" ht="19.2" thickTop="1" thickBot="1" x14ac:dyDescent="0.5">
      <c r="A16" s="1" t="s">
        <v>2</v>
      </c>
      <c r="B16" t="s">
        <v>45</v>
      </c>
      <c r="I16" s="7" t="s">
        <v>48</v>
      </c>
      <c r="J16" s="39">
        <f>J14*J15</f>
        <v>3387</v>
      </c>
      <c r="K16" s="6" t="s">
        <v>30</v>
      </c>
    </row>
    <row r="17" spans="1:16" ht="19.5" customHeight="1" thickTop="1" x14ac:dyDescent="0.45">
      <c r="A17" s="1"/>
      <c r="B17" s="68" t="s">
        <v>60</v>
      </c>
      <c r="C17" s="68"/>
      <c r="D17" s="68"/>
      <c r="E17" s="68"/>
      <c r="F17" s="68"/>
      <c r="G17" s="68"/>
      <c r="H17" s="68"/>
      <c r="I17" s="68"/>
      <c r="J17" s="68"/>
      <c r="K17" s="68"/>
    </row>
    <row r="18" spans="1:16" x14ac:dyDescent="0.45">
      <c r="A18" s="1"/>
      <c r="B18" s="68"/>
      <c r="C18" s="68"/>
      <c r="D18" s="68"/>
      <c r="E18" s="68"/>
      <c r="F18" s="68"/>
      <c r="G18" s="68"/>
      <c r="H18" s="68"/>
      <c r="I18" s="68"/>
      <c r="J18" s="68"/>
      <c r="K18" s="68"/>
    </row>
    <row r="20" spans="1:16" ht="19.8" x14ac:dyDescent="0.45">
      <c r="A20" s="17" t="s">
        <v>62</v>
      </c>
      <c r="B20" s="18"/>
      <c r="C20" s="18"/>
      <c r="D20" s="18"/>
      <c r="E20" s="18"/>
      <c r="F20" s="18"/>
      <c r="G20" s="18"/>
      <c r="H20" s="18"/>
      <c r="I20" s="18"/>
      <c r="J20" s="18"/>
      <c r="K20" s="18"/>
      <c r="L20" s="18"/>
      <c r="M20" s="18"/>
      <c r="N20" s="18"/>
    </row>
    <row r="21" spans="1:16" x14ac:dyDescent="0.45">
      <c r="A21" s="1" t="s">
        <v>0</v>
      </c>
      <c r="B21" t="s">
        <v>69</v>
      </c>
      <c r="L21" s="36"/>
      <c r="M21" t="s">
        <v>70</v>
      </c>
    </row>
    <row r="22" spans="1:16" ht="18.600000000000001" thickBot="1" x14ac:dyDescent="0.5">
      <c r="A22" s="1" t="s">
        <v>1</v>
      </c>
      <c r="B22" t="s">
        <v>35</v>
      </c>
      <c r="L22" s="35"/>
      <c r="M22" t="s">
        <v>30</v>
      </c>
    </row>
    <row r="23" spans="1:16" ht="19.2" thickTop="1" thickBot="1" x14ac:dyDescent="0.5">
      <c r="A23" s="1" t="s">
        <v>2</v>
      </c>
      <c r="B23" t="s">
        <v>45</v>
      </c>
      <c r="K23" s="7" t="s">
        <v>55</v>
      </c>
      <c r="L23" s="34">
        <f>L21*L22</f>
        <v>0</v>
      </c>
      <c r="M23" s="6" t="s">
        <v>30</v>
      </c>
    </row>
    <row r="24" spans="1:16" ht="18.600000000000001" thickTop="1" x14ac:dyDescent="0.45">
      <c r="A24" s="1"/>
      <c r="I24" s="7"/>
      <c r="J24" s="2"/>
      <c r="K24" s="6"/>
    </row>
    <row r="25" spans="1:16" ht="19.8" x14ac:dyDescent="0.45">
      <c r="A25" s="17" t="s">
        <v>63</v>
      </c>
      <c r="B25" s="18"/>
      <c r="C25" s="18"/>
      <c r="D25" s="18"/>
      <c r="E25" s="18"/>
      <c r="F25" s="18"/>
      <c r="G25" s="18"/>
      <c r="H25" s="18"/>
      <c r="I25" s="18"/>
      <c r="J25" s="18"/>
      <c r="K25" s="18"/>
      <c r="L25" s="18"/>
      <c r="M25" s="18"/>
      <c r="N25" s="18"/>
    </row>
    <row r="26" spans="1:16" x14ac:dyDescent="0.45">
      <c r="A26" s="1" t="s">
        <v>0</v>
      </c>
      <c r="B26" s="53" t="s">
        <v>73</v>
      </c>
      <c r="C26" s="53"/>
      <c r="D26" s="53"/>
      <c r="E26" s="53"/>
      <c r="F26" s="53"/>
      <c r="G26" s="53"/>
      <c r="H26" s="53"/>
      <c r="I26" s="53"/>
      <c r="J26" s="53"/>
      <c r="L26" s="35"/>
      <c r="M26" t="s">
        <v>70</v>
      </c>
    </row>
    <row r="27" spans="1:16" ht="18.600000000000001" thickBot="1" x14ac:dyDescent="0.5">
      <c r="A27" s="1" t="s">
        <v>1</v>
      </c>
      <c r="B27" t="s">
        <v>35</v>
      </c>
      <c r="L27" s="35"/>
      <c r="M27" t="s">
        <v>30</v>
      </c>
    </row>
    <row r="28" spans="1:16" ht="19.2" thickTop="1" thickBot="1" x14ac:dyDescent="0.5">
      <c r="A28" s="1" t="s">
        <v>2</v>
      </c>
      <c r="B28" t="s">
        <v>45</v>
      </c>
      <c r="K28" s="7" t="s">
        <v>56</v>
      </c>
      <c r="L28" s="34">
        <f>L26*L27</f>
        <v>0</v>
      </c>
      <c r="M28" s="6" t="s">
        <v>30</v>
      </c>
    </row>
    <row r="29" spans="1:16" ht="18.600000000000001" thickTop="1" x14ac:dyDescent="0.45">
      <c r="J29" s="2"/>
    </row>
    <row r="30" spans="1:16" ht="19.8" x14ac:dyDescent="0.45">
      <c r="A30" s="19" t="s">
        <v>57</v>
      </c>
      <c r="B30" s="18"/>
      <c r="C30" s="18"/>
      <c r="D30" s="18"/>
      <c r="E30" s="18"/>
      <c r="F30" s="18"/>
      <c r="G30" s="18"/>
      <c r="H30" s="18"/>
      <c r="I30" s="18"/>
      <c r="J30" s="20"/>
      <c r="K30" s="18"/>
      <c r="L30" s="18"/>
      <c r="M30" s="18"/>
      <c r="N30" s="18"/>
    </row>
    <row r="31" spans="1:16" ht="19.8" x14ac:dyDescent="0.45">
      <c r="B31" s="14"/>
      <c r="J31" s="41" t="s">
        <v>42</v>
      </c>
      <c r="K31" s="6"/>
      <c r="L31" s="42" t="s">
        <v>40</v>
      </c>
      <c r="M31" s="42" t="s">
        <v>41</v>
      </c>
    </row>
    <row r="32" spans="1:16" x14ac:dyDescent="0.45">
      <c r="A32" s="1" t="s">
        <v>0</v>
      </c>
      <c r="B32" t="s">
        <v>9</v>
      </c>
      <c r="J32" s="35"/>
      <c r="K32" t="s">
        <v>5</v>
      </c>
      <c r="L32" s="32">
        <v>54</v>
      </c>
      <c r="M32" s="38">
        <f t="shared" ref="M32:M41" si="0">J32*L32</f>
        <v>0</v>
      </c>
      <c r="N32" s="6" t="s">
        <v>30</v>
      </c>
      <c r="P32" s="31"/>
    </row>
    <row r="33" spans="1:16" x14ac:dyDescent="0.45">
      <c r="A33" s="1" t="s">
        <v>1</v>
      </c>
      <c r="B33" t="s">
        <v>11</v>
      </c>
      <c r="J33" s="35"/>
      <c r="K33" t="s">
        <v>5</v>
      </c>
      <c r="L33" s="32">
        <v>155</v>
      </c>
      <c r="M33" s="38">
        <f t="shared" si="0"/>
        <v>0</v>
      </c>
      <c r="N33" s="6" t="s">
        <v>30</v>
      </c>
      <c r="P33" s="31"/>
    </row>
    <row r="34" spans="1:16" x14ac:dyDescent="0.45">
      <c r="A34" s="1" t="s">
        <v>2</v>
      </c>
      <c r="B34" t="s">
        <v>13</v>
      </c>
      <c r="J34" s="35"/>
      <c r="K34" t="s">
        <v>5</v>
      </c>
      <c r="L34" s="32">
        <v>500</v>
      </c>
      <c r="M34" s="38">
        <f t="shared" si="0"/>
        <v>0</v>
      </c>
      <c r="N34" s="6" t="s">
        <v>30</v>
      </c>
      <c r="P34" s="31"/>
    </row>
    <row r="35" spans="1:16" x14ac:dyDescent="0.45">
      <c r="A35" s="1" t="s">
        <v>4</v>
      </c>
      <c r="B35" t="s">
        <v>15</v>
      </c>
      <c r="J35" s="35"/>
      <c r="K35" t="s">
        <v>5</v>
      </c>
      <c r="L35" s="32">
        <v>250</v>
      </c>
      <c r="M35" s="38">
        <f t="shared" si="0"/>
        <v>0</v>
      </c>
      <c r="N35" s="6" t="s">
        <v>30</v>
      </c>
      <c r="P35" s="31"/>
    </row>
    <row r="36" spans="1:16" x14ac:dyDescent="0.45">
      <c r="A36" s="1" t="s">
        <v>6</v>
      </c>
      <c r="B36" t="s">
        <v>17</v>
      </c>
      <c r="J36" s="35"/>
      <c r="K36" t="s">
        <v>5</v>
      </c>
      <c r="L36" s="32">
        <v>500</v>
      </c>
      <c r="M36" s="38">
        <f t="shared" si="0"/>
        <v>0</v>
      </c>
      <c r="N36" s="6" t="s">
        <v>30</v>
      </c>
      <c r="P36" s="31"/>
    </row>
    <row r="37" spans="1:16" x14ac:dyDescent="0.45">
      <c r="A37" s="1" t="s">
        <v>7</v>
      </c>
      <c r="B37" t="s">
        <v>18</v>
      </c>
      <c r="J37" s="35"/>
      <c r="K37" t="s">
        <v>5</v>
      </c>
      <c r="L37" s="32">
        <v>100</v>
      </c>
      <c r="M37" s="38">
        <f t="shared" si="0"/>
        <v>0</v>
      </c>
      <c r="N37" s="6" t="s">
        <v>30</v>
      </c>
      <c r="P37" s="31"/>
    </row>
    <row r="38" spans="1:16" x14ac:dyDescent="0.45">
      <c r="A38" s="1" t="s">
        <v>8</v>
      </c>
      <c r="B38" t="s">
        <v>19</v>
      </c>
      <c r="J38" s="35"/>
      <c r="K38" t="s">
        <v>5</v>
      </c>
      <c r="L38" s="32">
        <v>1000</v>
      </c>
      <c r="M38" s="38">
        <f t="shared" si="0"/>
        <v>0</v>
      </c>
      <c r="N38" s="6" t="s">
        <v>30</v>
      </c>
      <c r="P38" s="31"/>
    </row>
    <row r="39" spans="1:16" x14ac:dyDescent="0.45">
      <c r="A39" s="1" t="s">
        <v>10</v>
      </c>
      <c r="B39" t="s">
        <v>20</v>
      </c>
      <c r="J39" s="35"/>
      <c r="K39" t="s">
        <v>5</v>
      </c>
      <c r="L39" s="32">
        <v>500</v>
      </c>
      <c r="M39" s="38">
        <f t="shared" si="0"/>
        <v>0</v>
      </c>
      <c r="N39" s="6" t="s">
        <v>30</v>
      </c>
      <c r="P39" s="31"/>
    </row>
    <row r="40" spans="1:16" x14ac:dyDescent="0.45">
      <c r="A40" s="1" t="s">
        <v>12</v>
      </c>
      <c r="B40" t="s">
        <v>21</v>
      </c>
      <c r="J40" s="35"/>
      <c r="K40" t="s">
        <v>5</v>
      </c>
      <c r="L40" s="32">
        <v>54</v>
      </c>
      <c r="M40" s="38">
        <f t="shared" si="0"/>
        <v>0</v>
      </c>
      <c r="N40" s="6" t="s">
        <v>30</v>
      </c>
      <c r="P40" s="31"/>
    </row>
    <row r="41" spans="1:16" ht="18.600000000000001" thickBot="1" x14ac:dyDescent="0.5">
      <c r="A41" s="1" t="s">
        <v>14</v>
      </c>
      <c r="B41" t="s">
        <v>22</v>
      </c>
      <c r="J41" s="35"/>
      <c r="K41" t="s">
        <v>5</v>
      </c>
      <c r="L41" s="32">
        <v>37</v>
      </c>
      <c r="M41" s="38">
        <f t="shared" si="0"/>
        <v>0</v>
      </c>
      <c r="N41" s="6" t="s">
        <v>30</v>
      </c>
      <c r="P41" s="31"/>
    </row>
    <row r="42" spans="1:16" ht="19.2" thickTop="1" thickBot="1" x14ac:dyDescent="0.5">
      <c r="A42" s="1" t="s">
        <v>16</v>
      </c>
      <c r="B42" t="s">
        <v>64</v>
      </c>
      <c r="J42" s="2"/>
      <c r="L42" s="7" t="s">
        <v>31</v>
      </c>
      <c r="M42" s="34">
        <f>SUM(M32:M41)</f>
        <v>0</v>
      </c>
      <c r="N42" s="6" t="s">
        <v>30</v>
      </c>
    </row>
    <row r="43" spans="1:16" ht="18.600000000000001" thickTop="1" x14ac:dyDescent="0.45"/>
    <row r="44" spans="1:16" ht="19.8" x14ac:dyDescent="0.45">
      <c r="A44" s="17" t="s">
        <v>122</v>
      </c>
      <c r="B44" s="18"/>
      <c r="C44" s="18"/>
      <c r="D44" s="18"/>
      <c r="E44" s="18"/>
      <c r="F44" s="18"/>
      <c r="G44" s="18"/>
      <c r="H44" s="18"/>
      <c r="I44" s="18"/>
      <c r="J44" s="18"/>
      <c r="K44" s="18"/>
      <c r="L44" s="18"/>
      <c r="M44" s="18"/>
      <c r="N44" s="18"/>
    </row>
    <row r="45" spans="1:16" x14ac:dyDescent="0.45">
      <c r="A45" s="1" t="s">
        <v>0</v>
      </c>
      <c r="B45" t="s">
        <v>121</v>
      </c>
      <c r="J45" s="35">
        <v>669</v>
      </c>
      <c r="K45" t="s">
        <v>30</v>
      </c>
      <c r="L45" s="15"/>
    </row>
    <row r="46" spans="1:16" x14ac:dyDescent="0.45">
      <c r="A46" s="1" t="s">
        <v>1</v>
      </c>
      <c r="B46" t="s">
        <v>120</v>
      </c>
      <c r="J46" s="36">
        <v>804</v>
      </c>
      <c r="K46" t="s">
        <v>30</v>
      </c>
    </row>
    <row r="47" spans="1:16" x14ac:dyDescent="0.45">
      <c r="A47" s="1" t="s">
        <v>2</v>
      </c>
      <c r="B47" t="s">
        <v>3</v>
      </c>
      <c r="J47" s="37">
        <f>J46-J45</f>
        <v>135</v>
      </c>
      <c r="K47" s="6" t="s">
        <v>30</v>
      </c>
    </row>
    <row r="48" spans="1:16" ht="18.600000000000001" thickBot="1" x14ac:dyDescent="0.5">
      <c r="A48" s="1" t="s">
        <v>4</v>
      </c>
      <c r="B48" t="s">
        <v>102</v>
      </c>
      <c r="J48" s="36">
        <v>5</v>
      </c>
      <c r="K48" t="s">
        <v>65</v>
      </c>
    </row>
    <row r="49" spans="1:14" ht="19.2" thickTop="1" thickBot="1" x14ac:dyDescent="0.5">
      <c r="A49" s="1" t="s">
        <v>6</v>
      </c>
      <c r="B49" s="3" t="s">
        <v>44</v>
      </c>
      <c r="I49" s="7" t="s">
        <v>32</v>
      </c>
      <c r="J49" s="34">
        <f>J47*J48</f>
        <v>675</v>
      </c>
      <c r="K49" s="6" t="s">
        <v>30</v>
      </c>
    </row>
    <row r="50" spans="1:14" ht="18.600000000000001" thickTop="1" x14ac:dyDescent="0.45"/>
    <row r="51" spans="1:14" ht="19.8" x14ac:dyDescent="0.45">
      <c r="A51" s="17" t="s">
        <v>130</v>
      </c>
      <c r="B51" s="18"/>
      <c r="C51" s="18"/>
      <c r="D51" s="18"/>
      <c r="E51" s="18"/>
      <c r="F51" s="18"/>
      <c r="G51" s="18"/>
      <c r="H51" s="18"/>
      <c r="I51" s="18"/>
      <c r="J51" s="18"/>
      <c r="K51" s="18"/>
      <c r="L51" s="18"/>
      <c r="M51" s="18"/>
      <c r="N51" s="18"/>
    </row>
    <row r="52" spans="1:14" x14ac:dyDescent="0.45">
      <c r="A52" s="1"/>
      <c r="B52" t="s">
        <v>23</v>
      </c>
      <c r="J52" s="41" t="s">
        <v>42</v>
      </c>
      <c r="K52" s="42"/>
      <c r="L52" s="42" t="s">
        <v>40</v>
      </c>
      <c r="M52" s="42" t="s">
        <v>41</v>
      </c>
    </row>
    <row r="53" spans="1:14" x14ac:dyDescent="0.45">
      <c r="A53" s="1" t="s">
        <v>0</v>
      </c>
      <c r="B53" t="s">
        <v>24</v>
      </c>
      <c r="J53" s="35"/>
      <c r="K53" t="s">
        <v>5</v>
      </c>
      <c r="L53" s="32">
        <v>61</v>
      </c>
      <c r="M53" s="33">
        <f>J53*L53</f>
        <v>0</v>
      </c>
      <c r="N53" s="6" t="s">
        <v>30</v>
      </c>
    </row>
    <row r="54" spans="1:14" x14ac:dyDescent="0.45">
      <c r="A54" s="1" t="s">
        <v>1</v>
      </c>
      <c r="B54" t="s">
        <v>25</v>
      </c>
      <c r="J54" s="35"/>
      <c r="K54" t="s">
        <v>5</v>
      </c>
      <c r="L54" s="32">
        <v>92</v>
      </c>
      <c r="M54" s="33">
        <f t="shared" ref="M54:M58" si="1">J54*L54</f>
        <v>0</v>
      </c>
      <c r="N54" s="6" t="s">
        <v>30</v>
      </c>
    </row>
    <row r="55" spans="1:14" x14ac:dyDescent="0.45">
      <c r="A55" s="1" t="s">
        <v>2</v>
      </c>
      <c r="B55" t="s">
        <v>26</v>
      </c>
      <c r="J55" s="35"/>
      <c r="K55" t="s">
        <v>5</v>
      </c>
      <c r="L55" s="32">
        <v>123</v>
      </c>
      <c r="M55" s="33">
        <f t="shared" si="1"/>
        <v>0</v>
      </c>
      <c r="N55" s="6" t="s">
        <v>30</v>
      </c>
    </row>
    <row r="56" spans="1:14" x14ac:dyDescent="0.45">
      <c r="A56" s="1" t="s">
        <v>4</v>
      </c>
      <c r="B56" t="s">
        <v>27</v>
      </c>
      <c r="J56" s="35"/>
      <c r="K56" t="s">
        <v>5</v>
      </c>
      <c r="L56" s="32">
        <v>128</v>
      </c>
      <c r="M56" s="33">
        <f t="shared" si="1"/>
        <v>0</v>
      </c>
      <c r="N56" s="6" t="s">
        <v>30</v>
      </c>
    </row>
    <row r="57" spans="1:14" x14ac:dyDescent="0.45">
      <c r="A57" s="1" t="s">
        <v>6</v>
      </c>
      <c r="B57" t="s">
        <v>28</v>
      </c>
      <c r="J57" s="35"/>
      <c r="K57" t="s">
        <v>5</v>
      </c>
      <c r="L57" s="32">
        <v>192</v>
      </c>
      <c r="M57" s="33">
        <f t="shared" si="1"/>
        <v>0</v>
      </c>
      <c r="N57" s="6" t="s">
        <v>30</v>
      </c>
    </row>
    <row r="58" spans="1:14" ht="18.600000000000001" thickBot="1" x14ac:dyDescent="0.5">
      <c r="A58" s="1" t="s">
        <v>7</v>
      </c>
      <c r="B58" t="s">
        <v>29</v>
      </c>
      <c r="J58" s="35"/>
      <c r="K58" t="s">
        <v>5</v>
      </c>
      <c r="L58" s="32">
        <v>256</v>
      </c>
      <c r="M58" s="33">
        <f t="shared" si="1"/>
        <v>0</v>
      </c>
      <c r="N58" s="6" t="s">
        <v>30</v>
      </c>
    </row>
    <row r="59" spans="1:14" ht="19.2" thickTop="1" thickBot="1" x14ac:dyDescent="0.5">
      <c r="A59" s="1" t="s">
        <v>8</v>
      </c>
      <c r="B59" t="s">
        <v>43</v>
      </c>
      <c r="J59" s="2"/>
      <c r="L59" s="7" t="s">
        <v>33</v>
      </c>
      <c r="M59" s="34">
        <f>SUM(M53:M58)</f>
        <v>0</v>
      </c>
      <c r="N59" s="6" t="s">
        <v>30</v>
      </c>
    </row>
    <row r="60" spans="1:14" ht="19.2" thickTop="1" thickBot="1" x14ac:dyDescent="0.5">
      <c r="A60" s="1"/>
      <c r="J60" s="2"/>
      <c r="M60" s="2"/>
    </row>
    <row r="61" spans="1:14" ht="21" thickTop="1" thickBot="1" x14ac:dyDescent="0.5">
      <c r="A61" s="19" t="s">
        <v>124</v>
      </c>
      <c r="B61" s="21"/>
      <c r="C61" s="21"/>
      <c r="D61" s="18"/>
      <c r="E61" s="18"/>
      <c r="F61" s="18"/>
      <c r="G61" s="18"/>
      <c r="H61" s="18"/>
      <c r="I61" s="18"/>
      <c r="J61" s="22"/>
      <c r="K61" s="18"/>
      <c r="L61" s="23" t="s">
        <v>34</v>
      </c>
      <c r="M61" s="34">
        <f>SUM(J10,J16,L23,L28,M42,J49,M59)</f>
        <v>4062</v>
      </c>
      <c r="N61" s="21" t="s">
        <v>30</v>
      </c>
    </row>
    <row r="62" spans="1:14" ht="18.600000000000001" thickTop="1" x14ac:dyDescent="0.45">
      <c r="A62" s="8"/>
      <c r="B62" s="6"/>
      <c r="C62" s="6"/>
      <c r="D62" s="7"/>
      <c r="E62" s="2"/>
      <c r="F62" s="6"/>
      <c r="J62" s="2"/>
      <c r="M62" s="2"/>
    </row>
    <row r="63" spans="1:14" ht="19.5" customHeight="1" thickBot="1" x14ac:dyDescent="0.5">
      <c r="A63" s="8"/>
      <c r="B63" s="11"/>
      <c r="C63" s="11"/>
      <c r="D63" s="10"/>
      <c r="E63" s="9"/>
      <c r="J63" s="2"/>
      <c r="M63" s="2"/>
    </row>
    <row r="64" spans="1:14" ht="19.5" customHeight="1" thickTop="1" thickBot="1" x14ac:dyDescent="0.5">
      <c r="A64" s="24" t="s">
        <v>125</v>
      </c>
      <c r="B64" s="25"/>
      <c r="C64" s="25"/>
      <c r="D64" s="26"/>
      <c r="E64" s="27"/>
      <c r="F64" s="18"/>
      <c r="G64" s="18"/>
      <c r="H64" s="18"/>
      <c r="I64" s="18"/>
      <c r="J64" s="45">
        <v>8.1000000000000003E-2</v>
      </c>
      <c r="K64" s="18"/>
      <c r="L64" s="23" t="s">
        <v>107</v>
      </c>
      <c r="M64" s="50">
        <f>ROUND(M61*J64,0)</f>
        <v>329</v>
      </c>
      <c r="N64" s="21" t="s">
        <v>30</v>
      </c>
    </row>
    <row r="65" spans="1:14" ht="19.5" customHeight="1" thickTop="1" thickBot="1" x14ac:dyDescent="0.5">
      <c r="A65" s="24" t="s">
        <v>66</v>
      </c>
      <c r="B65" s="25"/>
      <c r="C65" s="25"/>
      <c r="D65" s="26"/>
      <c r="E65" s="27"/>
      <c r="F65" s="18"/>
      <c r="G65" s="18"/>
      <c r="H65" s="18"/>
      <c r="I65" s="18"/>
      <c r="J65" s="45">
        <v>7.0000000000000001E-3</v>
      </c>
      <c r="K65" s="18"/>
      <c r="L65" s="23" t="s">
        <v>108</v>
      </c>
      <c r="M65" s="50">
        <f>ROUND(M61*J65,0)</f>
        <v>28</v>
      </c>
      <c r="N65" s="21" t="s">
        <v>30</v>
      </c>
    </row>
    <row r="66" spans="1:14" ht="19.5" customHeight="1" thickTop="1" thickBot="1" x14ac:dyDescent="0.5">
      <c r="A66" s="8"/>
      <c r="B66" s="11"/>
      <c r="C66" s="11"/>
      <c r="D66" s="10"/>
      <c r="E66" s="9"/>
      <c r="J66" s="2"/>
    </row>
    <row r="67" spans="1:14" ht="29.25" customHeight="1" thickTop="1" thickBot="1" x14ac:dyDescent="0.5">
      <c r="A67" s="8"/>
      <c r="B67" s="11"/>
      <c r="C67" s="11"/>
      <c r="D67" s="10"/>
      <c r="E67" s="9"/>
      <c r="H67" s="9"/>
      <c r="I67" s="9"/>
      <c r="J67" s="9"/>
      <c r="K67" s="9"/>
      <c r="L67" s="16" t="s">
        <v>109</v>
      </c>
      <c r="M67" s="34">
        <f>M61+M64+M65</f>
        <v>4419</v>
      </c>
      <c r="N67" s="4" t="s">
        <v>30</v>
      </c>
    </row>
    <row r="68" spans="1:14" ht="19.5" customHeight="1" thickTop="1" thickBot="1" x14ac:dyDescent="0.5">
      <c r="A68" s="12"/>
      <c r="B68" s="11"/>
      <c r="C68" s="11"/>
      <c r="D68" s="10"/>
      <c r="E68" s="9"/>
      <c r="J68" s="2"/>
      <c r="L68" s="40"/>
      <c r="M68" s="2"/>
    </row>
    <row r="69" spans="1:14" ht="19.2" thickTop="1" thickBot="1" x14ac:dyDescent="0.5">
      <c r="A69" s="48" t="s">
        <v>126</v>
      </c>
      <c r="B69" s="22"/>
      <c r="C69" s="22"/>
      <c r="D69" s="22"/>
      <c r="E69" s="22"/>
      <c r="F69" s="22"/>
      <c r="G69" s="22"/>
      <c r="H69" s="22"/>
      <c r="I69" s="22"/>
      <c r="J69" s="46">
        <v>10.9</v>
      </c>
      <c r="K69" s="22" t="s">
        <v>68</v>
      </c>
      <c r="L69" s="22"/>
      <c r="M69" s="51">
        <f>ROUNDDOWN(M67*J69,0)</f>
        <v>48167</v>
      </c>
      <c r="N69" s="49" t="s">
        <v>67</v>
      </c>
    </row>
    <row r="70" spans="1:14" ht="19.2" thickTop="1" thickBot="1" x14ac:dyDescent="0.5">
      <c r="A70" s="2"/>
      <c r="B70" s="2"/>
      <c r="C70" s="2"/>
      <c r="D70" s="2"/>
      <c r="E70" s="2"/>
      <c r="F70" s="2"/>
      <c r="G70" s="2"/>
      <c r="H70" s="2"/>
      <c r="I70" s="2"/>
      <c r="J70" s="2"/>
      <c r="K70" s="2"/>
      <c r="L70" s="2"/>
      <c r="M70" s="2"/>
      <c r="N70" s="2"/>
    </row>
    <row r="71" spans="1:14" ht="23.4" thickTop="1" thickBot="1" x14ac:dyDescent="0.5">
      <c r="L71" s="16" t="s">
        <v>106</v>
      </c>
      <c r="M71" s="52">
        <f>ROUNDDOWN(M69/10,0)</f>
        <v>4816</v>
      </c>
      <c r="N71" s="47" t="s">
        <v>67</v>
      </c>
    </row>
    <row r="72" spans="1:14" ht="19.2" thickTop="1" thickBot="1" x14ac:dyDescent="0.5"/>
    <row r="73" spans="1:14" ht="23.4" thickTop="1" thickBot="1" x14ac:dyDescent="0.5">
      <c r="L73" s="16" t="s">
        <v>97</v>
      </c>
      <c r="M73" s="61">
        <v>113512</v>
      </c>
      <c r="N73" s="6" t="s">
        <v>67</v>
      </c>
    </row>
    <row r="74" spans="1:14" ht="19.2" thickTop="1" thickBot="1" x14ac:dyDescent="0.5"/>
    <row r="75" spans="1:14" ht="23.4" thickTop="1" thickBot="1" x14ac:dyDescent="0.5">
      <c r="L75" s="16" t="s">
        <v>96</v>
      </c>
      <c r="M75" s="61">
        <v>11351</v>
      </c>
      <c r="N75" s="6" t="s">
        <v>67</v>
      </c>
    </row>
    <row r="76" spans="1:14" ht="19.2" thickTop="1" thickBot="1" x14ac:dyDescent="0.5"/>
    <row r="77" spans="1:14" ht="23.4" thickTop="1" thickBot="1" x14ac:dyDescent="0.5">
      <c r="B77" s="4" t="s">
        <v>129</v>
      </c>
      <c r="L77" s="16" t="s">
        <v>127</v>
      </c>
      <c r="M77" s="62">
        <f>M75-M71</f>
        <v>6535</v>
      </c>
      <c r="N77" s="6" t="s">
        <v>67</v>
      </c>
    </row>
    <row r="78" spans="1:14" ht="22.8" thickTop="1" x14ac:dyDescent="0.45">
      <c r="B78" s="9" t="s">
        <v>115</v>
      </c>
    </row>
    <row r="79" spans="1:14" ht="18.600000000000001" thickBot="1" x14ac:dyDescent="0.5"/>
    <row r="80" spans="1:14" ht="23.4" thickTop="1" thickBot="1" x14ac:dyDescent="0.5">
      <c r="L80" s="16" t="s">
        <v>110</v>
      </c>
      <c r="M80" s="62">
        <f>M73-M77</f>
        <v>106977</v>
      </c>
      <c r="N80" s="6" t="s">
        <v>67</v>
      </c>
    </row>
    <row r="81" spans="1:14" ht="18.600000000000001" thickTop="1" x14ac:dyDescent="0.45"/>
    <row r="86" spans="1:14" x14ac:dyDescent="0.45">
      <c r="A86" s="2"/>
      <c r="B86" s="2"/>
      <c r="C86" s="2"/>
      <c r="D86" s="2"/>
      <c r="E86" s="2"/>
      <c r="F86" s="2"/>
      <c r="G86" s="2"/>
      <c r="H86" s="2"/>
      <c r="I86" s="2"/>
      <c r="J86" s="2"/>
      <c r="K86" s="2"/>
      <c r="L86" s="2"/>
      <c r="M86" s="2"/>
      <c r="N86" s="2"/>
    </row>
    <row r="87" spans="1:14" x14ac:dyDescent="0.45">
      <c r="A87" s="2"/>
      <c r="B87" s="2"/>
      <c r="C87" s="2"/>
      <c r="D87" s="2"/>
      <c r="E87" s="2"/>
      <c r="F87" s="2"/>
      <c r="G87" s="2"/>
      <c r="H87" s="2"/>
      <c r="I87" s="2"/>
      <c r="J87" s="2"/>
      <c r="K87" s="2"/>
      <c r="L87" s="2"/>
      <c r="M87" s="2"/>
      <c r="N87" s="2"/>
    </row>
    <row r="88" spans="1:14" x14ac:dyDescent="0.45">
      <c r="A88" s="2"/>
      <c r="B88" s="2"/>
      <c r="C88" s="2"/>
      <c r="D88" s="2"/>
      <c r="E88" s="2"/>
      <c r="F88" s="2"/>
      <c r="G88" s="2"/>
      <c r="H88" s="2"/>
      <c r="I88" s="2"/>
      <c r="J88" s="2"/>
      <c r="K88" s="2"/>
      <c r="L88" s="2"/>
      <c r="M88" s="2"/>
      <c r="N88" s="2"/>
    </row>
  </sheetData>
  <mergeCells count="4">
    <mergeCell ref="B11:K12"/>
    <mergeCell ref="B17:K18"/>
    <mergeCell ref="L2:N2"/>
    <mergeCell ref="L3:N3"/>
  </mergeCells>
  <phoneticPr fontId="1"/>
  <pageMargins left="0.7" right="0.7" top="0.75" bottom="0.75" header="0.3" footer="0.3"/>
  <pageSetup paperSize="9" scale="58" fitToHeight="0" orientation="portrait" r:id="rId1"/>
  <rowBreaks count="1" manualBreakCount="1">
    <brk id="5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79998168889431442"/>
    <pageSetUpPr fitToPage="1"/>
  </sheetPr>
  <dimension ref="A1:P88"/>
  <sheetViews>
    <sheetView view="pageBreakPreview" topLeftCell="A52" zoomScale="85" zoomScaleNormal="100" zoomScaleSheetLayoutView="85" workbookViewId="0">
      <selection activeCell="M71" sqref="M71"/>
    </sheetView>
  </sheetViews>
  <sheetFormatPr defaultRowHeight="18" x14ac:dyDescent="0.45"/>
  <cols>
    <col min="9" max="9" width="11" bestFit="1" customWidth="1"/>
    <col min="10" max="10" width="12.296875" bestFit="1" customWidth="1"/>
    <col min="11" max="11" width="11" bestFit="1" customWidth="1"/>
    <col min="12" max="12" width="11.19921875" customWidth="1"/>
    <col min="13" max="13" width="12" customWidth="1"/>
    <col min="16" max="16" width="10.09765625" bestFit="1" customWidth="1"/>
  </cols>
  <sheetData>
    <row r="1" spans="1:14" ht="36" customHeight="1" x14ac:dyDescent="0.45">
      <c r="A1" s="4" t="s">
        <v>99</v>
      </c>
      <c r="N1" s="63" t="s">
        <v>105</v>
      </c>
    </row>
    <row r="2" spans="1:14" ht="24" customHeight="1" x14ac:dyDescent="0.45">
      <c r="A2" s="4"/>
      <c r="I2" s="60" t="s">
        <v>111</v>
      </c>
      <c r="J2" s="64">
        <v>1313131313</v>
      </c>
      <c r="K2" s="65" t="s">
        <v>112</v>
      </c>
      <c r="L2" s="69" t="s">
        <v>113</v>
      </c>
      <c r="M2" s="69"/>
      <c r="N2" s="69"/>
    </row>
    <row r="3" spans="1:14" ht="25.5" customHeight="1" x14ac:dyDescent="0.45">
      <c r="B3" s="30"/>
      <c r="C3" s="6" t="s">
        <v>38</v>
      </c>
      <c r="I3" s="60" t="s">
        <v>114</v>
      </c>
      <c r="J3" s="64">
        <v>1234567890</v>
      </c>
      <c r="K3" s="65" t="s">
        <v>91</v>
      </c>
      <c r="L3" s="70" t="s">
        <v>98</v>
      </c>
      <c r="M3" s="70"/>
      <c r="N3" s="70"/>
    </row>
    <row r="4" spans="1:14" ht="8.25" customHeight="1" x14ac:dyDescent="0.45">
      <c r="B4" s="28"/>
    </row>
    <row r="5" spans="1:14" ht="25.5" customHeight="1" x14ac:dyDescent="0.45">
      <c r="B5" s="29"/>
      <c r="C5" s="6" t="s">
        <v>39</v>
      </c>
    </row>
    <row r="6" spans="1:14" ht="6.75" customHeight="1" x14ac:dyDescent="0.45"/>
    <row r="7" spans="1:14" ht="19.8" x14ac:dyDescent="0.45">
      <c r="A7" s="17" t="s">
        <v>46</v>
      </c>
      <c r="B7" s="18"/>
      <c r="C7" s="18"/>
      <c r="D7" s="18"/>
      <c r="E7" s="18"/>
      <c r="F7" s="18"/>
      <c r="G7" s="18"/>
      <c r="H7" s="18"/>
      <c r="I7" s="18"/>
      <c r="J7" s="18"/>
      <c r="K7" s="18"/>
      <c r="L7" s="18"/>
      <c r="M7" s="18"/>
      <c r="N7" s="18"/>
    </row>
    <row r="8" spans="1:14" x14ac:dyDescent="0.45">
      <c r="A8" s="1" t="s">
        <v>0</v>
      </c>
      <c r="B8" t="s">
        <v>92</v>
      </c>
      <c r="J8" s="35"/>
      <c r="K8" t="s">
        <v>70</v>
      </c>
    </row>
    <row r="9" spans="1:14" ht="18.600000000000001" thickBot="1" x14ac:dyDescent="0.5">
      <c r="A9" s="1" t="s">
        <v>1</v>
      </c>
      <c r="B9" s="44" t="s">
        <v>58</v>
      </c>
      <c r="J9" s="36"/>
      <c r="K9" t="s">
        <v>30</v>
      </c>
    </row>
    <row r="10" spans="1:14" ht="19.2" thickTop="1" thickBot="1" x14ac:dyDescent="0.5">
      <c r="A10" s="1" t="s">
        <v>2</v>
      </c>
      <c r="B10" t="s">
        <v>45</v>
      </c>
      <c r="I10" s="7" t="s">
        <v>47</v>
      </c>
      <c r="J10" s="39">
        <f>J8*J9</f>
        <v>0</v>
      </c>
      <c r="K10" s="6" t="s">
        <v>30</v>
      </c>
    </row>
    <row r="11" spans="1:14" ht="19.5" customHeight="1" thickTop="1" x14ac:dyDescent="0.45">
      <c r="A11" s="1"/>
      <c r="B11" s="71" t="s">
        <v>61</v>
      </c>
      <c r="C11" s="71"/>
      <c r="D11" s="71"/>
      <c r="E11" s="71"/>
      <c r="F11" s="71"/>
      <c r="G11" s="71"/>
      <c r="H11" s="71"/>
      <c r="I11" s="71"/>
      <c r="J11" s="71"/>
      <c r="K11" s="71"/>
    </row>
    <row r="12" spans="1:14" x14ac:dyDescent="0.45">
      <c r="A12" s="1"/>
      <c r="B12" s="71"/>
      <c r="C12" s="71"/>
      <c r="D12" s="71"/>
      <c r="E12" s="71"/>
      <c r="F12" s="71"/>
      <c r="G12" s="71"/>
      <c r="H12" s="71"/>
      <c r="I12" s="71"/>
      <c r="J12" s="71"/>
      <c r="K12" s="71"/>
    </row>
    <row r="13" spans="1:14" x14ac:dyDescent="0.45">
      <c r="A13" s="1"/>
      <c r="I13" s="7"/>
      <c r="J13" s="43"/>
      <c r="K13" s="6"/>
    </row>
    <row r="14" spans="1:14" x14ac:dyDescent="0.45">
      <c r="A14" s="1" t="s">
        <v>0</v>
      </c>
      <c r="B14" t="s">
        <v>89</v>
      </c>
      <c r="J14" s="35"/>
      <c r="K14" t="s">
        <v>70</v>
      </c>
    </row>
    <row r="15" spans="1:14" ht="18.600000000000001" thickBot="1" x14ac:dyDescent="0.5">
      <c r="A15" s="1" t="s">
        <v>1</v>
      </c>
      <c r="B15" t="s">
        <v>59</v>
      </c>
      <c r="J15" s="36"/>
      <c r="K15" t="s">
        <v>30</v>
      </c>
    </row>
    <row r="16" spans="1:14" ht="19.2" thickTop="1" thickBot="1" x14ac:dyDescent="0.5">
      <c r="A16" s="1" t="s">
        <v>2</v>
      </c>
      <c r="B16" t="s">
        <v>45</v>
      </c>
      <c r="I16" s="7" t="s">
        <v>48</v>
      </c>
      <c r="J16" s="39">
        <f>J14*J15</f>
        <v>0</v>
      </c>
      <c r="K16" s="6" t="s">
        <v>30</v>
      </c>
    </row>
    <row r="17" spans="1:16" ht="19.5" customHeight="1" thickTop="1" x14ac:dyDescent="0.45">
      <c r="A17" s="1"/>
      <c r="B17" s="68" t="s">
        <v>60</v>
      </c>
      <c r="C17" s="68"/>
      <c r="D17" s="68"/>
      <c r="E17" s="68"/>
      <c r="F17" s="68"/>
      <c r="G17" s="68"/>
      <c r="H17" s="68"/>
      <c r="I17" s="68"/>
      <c r="J17" s="68"/>
      <c r="K17" s="68"/>
    </row>
    <row r="18" spans="1:16" x14ac:dyDescent="0.45">
      <c r="A18" s="1"/>
      <c r="B18" s="68"/>
      <c r="C18" s="68"/>
      <c r="D18" s="68"/>
      <c r="E18" s="68"/>
      <c r="F18" s="68"/>
      <c r="G18" s="68"/>
      <c r="H18" s="68"/>
      <c r="I18" s="68"/>
      <c r="J18" s="68"/>
      <c r="K18" s="68"/>
    </row>
    <row r="20" spans="1:16" ht="19.8" x14ac:dyDescent="0.45">
      <c r="A20" s="17" t="s">
        <v>62</v>
      </c>
      <c r="B20" s="18"/>
      <c r="C20" s="18"/>
      <c r="D20" s="18"/>
      <c r="E20" s="18"/>
      <c r="F20" s="18"/>
      <c r="G20" s="18"/>
      <c r="H20" s="18"/>
      <c r="I20" s="18"/>
      <c r="J20" s="18"/>
      <c r="K20" s="18"/>
      <c r="L20" s="18"/>
      <c r="M20" s="18"/>
      <c r="N20" s="18"/>
    </row>
    <row r="21" spans="1:16" x14ac:dyDescent="0.45">
      <c r="A21" s="1" t="s">
        <v>0</v>
      </c>
      <c r="B21" t="s">
        <v>69</v>
      </c>
      <c r="L21" s="36">
        <v>5</v>
      </c>
      <c r="M21" t="s">
        <v>70</v>
      </c>
    </row>
    <row r="22" spans="1:16" ht="18.600000000000001" thickBot="1" x14ac:dyDescent="0.5">
      <c r="A22" s="1" t="s">
        <v>1</v>
      </c>
      <c r="B22" t="s">
        <v>35</v>
      </c>
      <c r="L22" s="35">
        <v>897</v>
      </c>
      <c r="M22" t="s">
        <v>30</v>
      </c>
    </row>
    <row r="23" spans="1:16" ht="19.2" thickTop="1" thickBot="1" x14ac:dyDescent="0.5">
      <c r="A23" s="1" t="s">
        <v>2</v>
      </c>
      <c r="B23" t="s">
        <v>45</v>
      </c>
      <c r="K23" s="7" t="s">
        <v>55</v>
      </c>
      <c r="L23" s="34">
        <f>L21*L22</f>
        <v>4485</v>
      </c>
      <c r="M23" s="6" t="s">
        <v>30</v>
      </c>
    </row>
    <row r="24" spans="1:16" ht="18.600000000000001" thickTop="1" x14ac:dyDescent="0.45">
      <c r="A24" s="1"/>
      <c r="I24" s="7"/>
      <c r="J24" s="2"/>
      <c r="K24" s="6"/>
    </row>
    <row r="25" spans="1:16" ht="19.8" x14ac:dyDescent="0.45">
      <c r="A25" s="17" t="s">
        <v>63</v>
      </c>
      <c r="B25" s="18"/>
      <c r="C25" s="18"/>
      <c r="D25" s="18"/>
      <c r="E25" s="18"/>
      <c r="F25" s="18"/>
      <c r="G25" s="18"/>
      <c r="H25" s="18"/>
      <c r="I25" s="18"/>
      <c r="J25" s="18"/>
      <c r="K25" s="18"/>
      <c r="L25" s="18"/>
      <c r="M25" s="18"/>
      <c r="N25" s="18"/>
    </row>
    <row r="26" spans="1:16" x14ac:dyDescent="0.45">
      <c r="A26" s="1" t="s">
        <v>0</v>
      </c>
      <c r="B26" s="53" t="s">
        <v>73</v>
      </c>
      <c r="C26" s="53"/>
      <c r="D26" s="53"/>
      <c r="E26" s="53"/>
      <c r="F26" s="53"/>
      <c r="G26" s="53"/>
      <c r="H26" s="53"/>
      <c r="I26" s="53"/>
      <c r="J26" s="53"/>
      <c r="L26" s="35"/>
      <c r="M26" t="s">
        <v>70</v>
      </c>
    </row>
    <row r="27" spans="1:16" ht="18.600000000000001" thickBot="1" x14ac:dyDescent="0.5">
      <c r="A27" s="1" t="s">
        <v>1</v>
      </c>
      <c r="B27" t="s">
        <v>35</v>
      </c>
      <c r="L27" s="35"/>
      <c r="M27" t="s">
        <v>30</v>
      </c>
    </row>
    <row r="28" spans="1:16" ht="19.2" thickTop="1" thickBot="1" x14ac:dyDescent="0.5">
      <c r="A28" s="1" t="s">
        <v>2</v>
      </c>
      <c r="B28" t="s">
        <v>45</v>
      </c>
      <c r="K28" s="7" t="s">
        <v>56</v>
      </c>
      <c r="L28" s="34">
        <f>L26*L27</f>
        <v>0</v>
      </c>
      <c r="M28" s="6" t="s">
        <v>30</v>
      </c>
    </row>
    <row r="29" spans="1:16" ht="18.600000000000001" thickTop="1" x14ac:dyDescent="0.45">
      <c r="J29" s="2"/>
    </row>
    <row r="30" spans="1:16" ht="19.8" x14ac:dyDescent="0.45">
      <c r="A30" s="19" t="s">
        <v>57</v>
      </c>
      <c r="B30" s="18"/>
      <c r="C30" s="18"/>
      <c r="D30" s="18"/>
      <c r="E30" s="18"/>
      <c r="F30" s="18"/>
      <c r="G30" s="18"/>
      <c r="H30" s="18"/>
      <c r="I30" s="18"/>
      <c r="J30" s="20"/>
      <c r="K30" s="18"/>
      <c r="L30" s="18"/>
      <c r="M30" s="18"/>
      <c r="N30" s="18"/>
    </row>
    <row r="31" spans="1:16" ht="19.8" x14ac:dyDescent="0.45">
      <c r="B31" s="14"/>
      <c r="J31" s="41" t="s">
        <v>42</v>
      </c>
      <c r="K31" s="6"/>
      <c r="L31" s="42" t="s">
        <v>40</v>
      </c>
      <c r="M31" s="42" t="s">
        <v>41</v>
      </c>
    </row>
    <row r="32" spans="1:16" x14ac:dyDescent="0.45">
      <c r="A32" s="1" t="s">
        <v>0</v>
      </c>
      <c r="B32" t="s">
        <v>9</v>
      </c>
      <c r="J32" s="35"/>
      <c r="K32" t="s">
        <v>5</v>
      </c>
      <c r="L32" s="32">
        <v>54</v>
      </c>
      <c r="M32" s="38">
        <f t="shared" ref="M32:M41" si="0">J32*L32</f>
        <v>0</v>
      </c>
      <c r="N32" s="6" t="s">
        <v>30</v>
      </c>
      <c r="P32" s="31"/>
    </row>
    <row r="33" spans="1:16" x14ac:dyDescent="0.45">
      <c r="A33" s="1" t="s">
        <v>1</v>
      </c>
      <c r="B33" t="s">
        <v>11</v>
      </c>
      <c r="J33" s="35"/>
      <c r="K33" t="s">
        <v>5</v>
      </c>
      <c r="L33" s="32">
        <v>155</v>
      </c>
      <c r="M33" s="38">
        <f t="shared" si="0"/>
        <v>0</v>
      </c>
      <c r="N33" s="6" t="s">
        <v>30</v>
      </c>
      <c r="P33" s="31"/>
    </row>
    <row r="34" spans="1:16" x14ac:dyDescent="0.45">
      <c r="A34" s="1" t="s">
        <v>2</v>
      </c>
      <c r="B34" t="s">
        <v>13</v>
      </c>
      <c r="J34" s="35"/>
      <c r="K34" t="s">
        <v>5</v>
      </c>
      <c r="L34" s="32">
        <v>500</v>
      </c>
      <c r="M34" s="38">
        <f t="shared" si="0"/>
        <v>0</v>
      </c>
      <c r="N34" s="6" t="s">
        <v>30</v>
      </c>
      <c r="P34" s="31"/>
    </row>
    <row r="35" spans="1:16" x14ac:dyDescent="0.45">
      <c r="A35" s="1" t="s">
        <v>4</v>
      </c>
      <c r="B35" t="s">
        <v>15</v>
      </c>
      <c r="J35" s="35"/>
      <c r="K35" t="s">
        <v>5</v>
      </c>
      <c r="L35" s="32">
        <v>250</v>
      </c>
      <c r="M35" s="38">
        <f t="shared" si="0"/>
        <v>0</v>
      </c>
      <c r="N35" s="6" t="s">
        <v>30</v>
      </c>
      <c r="P35" s="31"/>
    </row>
    <row r="36" spans="1:16" x14ac:dyDescent="0.45">
      <c r="A36" s="1" t="s">
        <v>6</v>
      </c>
      <c r="B36" t="s">
        <v>17</v>
      </c>
      <c r="J36" s="35"/>
      <c r="K36" t="s">
        <v>5</v>
      </c>
      <c r="L36" s="32">
        <v>500</v>
      </c>
      <c r="M36" s="38">
        <f t="shared" si="0"/>
        <v>0</v>
      </c>
      <c r="N36" s="6" t="s">
        <v>30</v>
      </c>
      <c r="P36" s="31"/>
    </row>
    <row r="37" spans="1:16" x14ac:dyDescent="0.45">
      <c r="A37" s="1" t="s">
        <v>7</v>
      </c>
      <c r="B37" t="s">
        <v>18</v>
      </c>
      <c r="J37" s="35"/>
      <c r="K37" t="s">
        <v>5</v>
      </c>
      <c r="L37" s="32">
        <v>100</v>
      </c>
      <c r="M37" s="38">
        <f t="shared" si="0"/>
        <v>0</v>
      </c>
      <c r="N37" s="6" t="s">
        <v>30</v>
      </c>
      <c r="P37" s="31"/>
    </row>
    <row r="38" spans="1:16" x14ac:dyDescent="0.45">
      <c r="A38" s="1" t="s">
        <v>8</v>
      </c>
      <c r="B38" t="s">
        <v>19</v>
      </c>
      <c r="J38" s="35"/>
      <c r="K38" t="s">
        <v>5</v>
      </c>
      <c r="L38" s="32">
        <v>1000</v>
      </c>
      <c r="M38" s="38">
        <f t="shared" si="0"/>
        <v>0</v>
      </c>
      <c r="N38" s="6" t="s">
        <v>30</v>
      </c>
      <c r="P38" s="31"/>
    </row>
    <row r="39" spans="1:16" x14ac:dyDescent="0.45">
      <c r="A39" s="1" t="s">
        <v>10</v>
      </c>
      <c r="B39" t="s">
        <v>20</v>
      </c>
      <c r="J39" s="35"/>
      <c r="K39" t="s">
        <v>5</v>
      </c>
      <c r="L39" s="32">
        <v>500</v>
      </c>
      <c r="M39" s="38">
        <f t="shared" si="0"/>
        <v>0</v>
      </c>
      <c r="N39" s="6" t="s">
        <v>30</v>
      </c>
      <c r="P39" s="31"/>
    </row>
    <row r="40" spans="1:16" x14ac:dyDescent="0.45">
      <c r="A40" s="1" t="s">
        <v>12</v>
      </c>
      <c r="B40" t="s">
        <v>21</v>
      </c>
      <c r="J40" s="35">
        <v>10</v>
      </c>
      <c r="K40" t="s">
        <v>5</v>
      </c>
      <c r="L40" s="32">
        <v>54</v>
      </c>
      <c r="M40" s="38">
        <f t="shared" si="0"/>
        <v>540</v>
      </c>
      <c r="N40" s="6" t="s">
        <v>30</v>
      </c>
      <c r="P40" s="31"/>
    </row>
    <row r="41" spans="1:16" ht="18.600000000000001" thickBot="1" x14ac:dyDescent="0.5">
      <c r="A41" s="1" t="s">
        <v>14</v>
      </c>
      <c r="B41" t="s">
        <v>22</v>
      </c>
      <c r="J41" s="35"/>
      <c r="K41" t="s">
        <v>5</v>
      </c>
      <c r="L41" s="32">
        <v>37</v>
      </c>
      <c r="M41" s="38">
        <f t="shared" si="0"/>
        <v>0</v>
      </c>
      <c r="N41" s="6" t="s">
        <v>30</v>
      </c>
      <c r="P41" s="31"/>
    </row>
    <row r="42" spans="1:16" ht="19.2" thickTop="1" thickBot="1" x14ac:dyDescent="0.5">
      <c r="A42" s="1" t="s">
        <v>16</v>
      </c>
      <c r="B42" t="s">
        <v>64</v>
      </c>
      <c r="J42" s="2"/>
      <c r="L42" s="7" t="s">
        <v>31</v>
      </c>
      <c r="M42" s="34">
        <f>SUM(M32:M41)</f>
        <v>540</v>
      </c>
      <c r="N42" s="6" t="s">
        <v>30</v>
      </c>
    </row>
    <row r="43" spans="1:16" ht="18.600000000000001" thickTop="1" x14ac:dyDescent="0.45"/>
    <row r="44" spans="1:16" ht="19.8" x14ac:dyDescent="0.45">
      <c r="A44" s="17" t="s">
        <v>122</v>
      </c>
      <c r="B44" s="18"/>
      <c r="C44" s="18"/>
      <c r="D44" s="18"/>
      <c r="E44" s="18"/>
      <c r="F44" s="18"/>
      <c r="G44" s="18"/>
      <c r="H44" s="18"/>
      <c r="I44" s="18"/>
      <c r="J44" s="18"/>
      <c r="K44" s="18"/>
      <c r="L44" s="18"/>
      <c r="M44" s="18"/>
      <c r="N44" s="18"/>
    </row>
    <row r="45" spans="1:16" x14ac:dyDescent="0.45">
      <c r="A45" s="1" t="s">
        <v>0</v>
      </c>
      <c r="B45" t="s">
        <v>119</v>
      </c>
      <c r="J45" s="35">
        <v>621</v>
      </c>
      <c r="K45" t="s">
        <v>30</v>
      </c>
      <c r="L45" s="15"/>
    </row>
    <row r="46" spans="1:16" x14ac:dyDescent="0.45">
      <c r="A46" s="1" t="s">
        <v>1</v>
      </c>
      <c r="B46" t="s">
        <v>120</v>
      </c>
      <c r="J46" s="36">
        <v>742</v>
      </c>
      <c r="K46" t="s">
        <v>30</v>
      </c>
    </row>
    <row r="47" spans="1:16" x14ac:dyDescent="0.45">
      <c r="A47" s="1" t="s">
        <v>2</v>
      </c>
      <c r="B47" t="s">
        <v>3</v>
      </c>
      <c r="J47" s="37">
        <f>J46-J45</f>
        <v>121</v>
      </c>
      <c r="K47" s="6" t="s">
        <v>30</v>
      </c>
    </row>
    <row r="48" spans="1:16" ht="18.600000000000001" thickBot="1" x14ac:dyDescent="0.5">
      <c r="A48" s="1" t="s">
        <v>4</v>
      </c>
      <c r="B48" t="s">
        <v>102</v>
      </c>
      <c r="J48" s="36">
        <v>13</v>
      </c>
      <c r="K48" t="s">
        <v>65</v>
      </c>
    </row>
    <row r="49" spans="1:14" ht="19.2" thickTop="1" thickBot="1" x14ac:dyDescent="0.5">
      <c r="A49" s="1" t="s">
        <v>6</v>
      </c>
      <c r="B49" s="3" t="s">
        <v>44</v>
      </c>
      <c r="I49" s="7" t="s">
        <v>32</v>
      </c>
      <c r="J49" s="34">
        <f>J47*J48</f>
        <v>1573</v>
      </c>
      <c r="K49" s="6" t="s">
        <v>30</v>
      </c>
    </row>
    <row r="50" spans="1:14" ht="18.600000000000001" thickTop="1" x14ac:dyDescent="0.45"/>
    <row r="51" spans="1:14" ht="19.8" x14ac:dyDescent="0.45">
      <c r="A51" s="17" t="s">
        <v>130</v>
      </c>
      <c r="B51" s="18"/>
      <c r="C51" s="18"/>
      <c r="D51" s="18"/>
      <c r="E51" s="18"/>
      <c r="F51" s="18"/>
      <c r="G51" s="18"/>
      <c r="H51" s="18"/>
      <c r="I51" s="18"/>
      <c r="J51" s="18"/>
      <c r="K51" s="18"/>
      <c r="L51" s="18"/>
      <c r="M51" s="18"/>
      <c r="N51" s="18"/>
    </row>
    <row r="52" spans="1:14" x14ac:dyDescent="0.45">
      <c r="A52" s="1"/>
      <c r="B52" t="s">
        <v>23</v>
      </c>
      <c r="J52" s="41" t="s">
        <v>42</v>
      </c>
      <c r="K52" s="42"/>
      <c r="L52" s="42" t="s">
        <v>40</v>
      </c>
      <c r="M52" s="42" t="s">
        <v>41</v>
      </c>
    </row>
    <row r="53" spans="1:14" x14ac:dyDescent="0.45">
      <c r="A53" s="1" t="s">
        <v>0</v>
      </c>
      <c r="B53" t="s">
        <v>24</v>
      </c>
      <c r="J53" s="35"/>
      <c r="K53" t="s">
        <v>5</v>
      </c>
      <c r="L53" s="32">
        <v>61</v>
      </c>
      <c r="M53" s="33">
        <f>J53*L53</f>
        <v>0</v>
      </c>
      <c r="N53" s="6" t="s">
        <v>30</v>
      </c>
    </row>
    <row r="54" spans="1:14" x14ac:dyDescent="0.45">
      <c r="A54" s="1" t="s">
        <v>1</v>
      </c>
      <c r="B54" t="s">
        <v>25</v>
      </c>
      <c r="J54" s="35"/>
      <c r="K54" t="s">
        <v>5</v>
      </c>
      <c r="L54" s="32">
        <v>92</v>
      </c>
      <c r="M54" s="33">
        <f t="shared" ref="M54:M58" si="1">J54*L54</f>
        <v>0</v>
      </c>
      <c r="N54" s="6" t="s">
        <v>30</v>
      </c>
    </row>
    <row r="55" spans="1:14" x14ac:dyDescent="0.45">
      <c r="A55" s="1" t="s">
        <v>2</v>
      </c>
      <c r="B55" t="s">
        <v>26</v>
      </c>
      <c r="J55" s="35"/>
      <c r="K55" t="s">
        <v>5</v>
      </c>
      <c r="L55" s="32">
        <v>123</v>
      </c>
      <c r="M55" s="33">
        <f t="shared" si="1"/>
        <v>0</v>
      </c>
      <c r="N55" s="6" t="s">
        <v>30</v>
      </c>
    </row>
    <row r="56" spans="1:14" x14ac:dyDescent="0.45">
      <c r="A56" s="1" t="s">
        <v>4</v>
      </c>
      <c r="B56" t="s">
        <v>27</v>
      </c>
      <c r="J56" s="35"/>
      <c r="K56" t="s">
        <v>5</v>
      </c>
      <c r="L56" s="32">
        <v>128</v>
      </c>
      <c r="M56" s="33">
        <f t="shared" si="1"/>
        <v>0</v>
      </c>
      <c r="N56" s="6" t="s">
        <v>30</v>
      </c>
    </row>
    <row r="57" spans="1:14" x14ac:dyDescent="0.45">
      <c r="A57" s="1" t="s">
        <v>6</v>
      </c>
      <c r="B57" t="s">
        <v>28</v>
      </c>
      <c r="J57" s="35"/>
      <c r="K57" t="s">
        <v>5</v>
      </c>
      <c r="L57" s="32">
        <v>192</v>
      </c>
      <c r="M57" s="33">
        <f t="shared" si="1"/>
        <v>0</v>
      </c>
      <c r="N57" s="6" t="s">
        <v>30</v>
      </c>
    </row>
    <row r="58" spans="1:14" ht="18.600000000000001" thickBot="1" x14ac:dyDescent="0.5">
      <c r="A58" s="1" t="s">
        <v>7</v>
      </c>
      <c r="B58" t="s">
        <v>29</v>
      </c>
      <c r="J58" s="35"/>
      <c r="K58" t="s">
        <v>5</v>
      </c>
      <c r="L58" s="32">
        <v>256</v>
      </c>
      <c r="M58" s="33">
        <f t="shared" si="1"/>
        <v>0</v>
      </c>
      <c r="N58" s="6" t="s">
        <v>30</v>
      </c>
    </row>
    <row r="59" spans="1:14" ht="19.2" thickTop="1" thickBot="1" x14ac:dyDescent="0.5">
      <c r="A59" s="1" t="s">
        <v>8</v>
      </c>
      <c r="B59" t="s">
        <v>43</v>
      </c>
      <c r="J59" s="2"/>
      <c r="L59" s="7" t="s">
        <v>33</v>
      </c>
      <c r="M59" s="34">
        <f>SUM(M53:M58)</f>
        <v>0</v>
      </c>
      <c r="N59" s="6" t="s">
        <v>30</v>
      </c>
    </row>
    <row r="60" spans="1:14" ht="19.2" thickTop="1" thickBot="1" x14ac:dyDescent="0.5">
      <c r="A60" s="1"/>
      <c r="J60" s="2"/>
      <c r="M60" s="2"/>
    </row>
    <row r="61" spans="1:14" ht="21" thickTop="1" thickBot="1" x14ac:dyDescent="0.5">
      <c r="A61" s="19" t="s">
        <v>124</v>
      </c>
      <c r="B61" s="21"/>
      <c r="C61" s="21"/>
      <c r="D61" s="18"/>
      <c r="E61" s="18"/>
      <c r="F61" s="18"/>
      <c r="G61" s="18"/>
      <c r="H61" s="18"/>
      <c r="I61" s="18"/>
      <c r="J61" s="22"/>
      <c r="K61" s="18"/>
      <c r="L61" s="23" t="s">
        <v>34</v>
      </c>
      <c r="M61" s="34">
        <f>SUM(J10,J16,L23,L28,M42,J49,M59)</f>
        <v>6598</v>
      </c>
      <c r="N61" s="21" t="s">
        <v>30</v>
      </c>
    </row>
    <row r="62" spans="1:14" ht="18.600000000000001" thickTop="1" x14ac:dyDescent="0.45">
      <c r="A62" s="8"/>
      <c r="B62" s="6"/>
      <c r="C62" s="6"/>
      <c r="D62" s="7"/>
      <c r="E62" s="2"/>
      <c r="F62" s="6"/>
      <c r="J62" s="2"/>
      <c r="M62" s="2"/>
    </row>
    <row r="63" spans="1:14" ht="19.5" customHeight="1" thickBot="1" x14ac:dyDescent="0.5">
      <c r="A63" s="8"/>
      <c r="B63" s="11"/>
      <c r="C63" s="11"/>
      <c r="D63" s="10"/>
      <c r="E63" s="9"/>
      <c r="J63" s="2"/>
      <c r="M63" s="2"/>
    </row>
    <row r="64" spans="1:14" ht="19.5" customHeight="1" thickTop="1" thickBot="1" x14ac:dyDescent="0.5">
      <c r="A64" s="24" t="s">
        <v>125</v>
      </c>
      <c r="B64" s="25"/>
      <c r="C64" s="25"/>
      <c r="D64" s="26"/>
      <c r="E64" s="27"/>
      <c r="F64" s="18"/>
      <c r="G64" s="18"/>
      <c r="H64" s="18"/>
      <c r="I64" s="18"/>
      <c r="J64" s="45">
        <v>8.1000000000000003E-2</v>
      </c>
      <c r="K64" s="18"/>
      <c r="L64" s="23" t="s">
        <v>107</v>
      </c>
      <c r="M64" s="50">
        <f>ROUND(M61*J64,0)</f>
        <v>534</v>
      </c>
      <c r="N64" s="21" t="s">
        <v>30</v>
      </c>
    </row>
    <row r="65" spans="1:14" ht="19.5" customHeight="1" thickTop="1" thickBot="1" x14ac:dyDescent="0.5">
      <c r="A65" s="24" t="s">
        <v>66</v>
      </c>
      <c r="B65" s="25"/>
      <c r="C65" s="25"/>
      <c r="D65" s="26"/>
      <c r="E65" s="27"/>
      <c r="F65" s="18"/>
      <c r="G65" s="18"/>
      <c r="H65" s="18"/>
      <c r="I65" s="18"/>
      <c r="J65" s="45"/>
      <c r="K65" s="18"/>
      <c r="L65" s="23" t="s">
        <v>108</v>
      </c>
      <c r="M65" s="50">
        <f>ROUND(M61*J65,0)</f>
        <v>0</v>
      </c>
      <c r="N65" s="21" t="s">
        <v>30</v>
      </c>
    </row>
    <row r="66" spans="1:14" ht="19.5" customHeight="1" thickTop="1" thickBot="1" x14ac:dyDescent="0.5">
      <c r="A66" s="8"/>
      <c r="B66" s="11"/>
      <c r="C66" s="11"/>
      <c r="D66" s="10"/>
      <c r="E66" s="9"/>
      <c r="J66" s="2"/>
    </row>
    <row r="67" spans="1:14" ht="29.25" customHeight="1" thickTop="1" thickBot="1" x14ac:dyDescent="0.5">
      <c r="A67" s="8"/>
      <c r="B67" s="11"/>
      <c r="C67" s="11"/>
      <c r="D67" s="10"/>
      <c r="E67" s="9"/>
      <c r="H67" s="9"/>
      <c r="I67" s="9"/>
      <c r="J67" s="9"/>
      <c r="K67" s="9"/>
      <c r="L67" s="16" t="s">
        <v>109</v>
      </c>
      <c r="M67" s="34">
        <f>M61+M64+M65</f>
        <v>7132</v>
      </c>
      <c r="N67" s="4" t="s">
        <v>30</v>
      </c>
    </row>
    <row r="68" spans="1:14" ht="19.5" customHeight="1" thickTop="1" thickBot="1" x14ac:dyDescent="0.5">
      <c r="A68" s="12"/>
      <c r="B68" s="11"/>
      <c r="C68" s="11"/>
      <c r="D68" s="10"/>
      <c r="E68" s="9"/>
      <c r="J68" s="2"/>
      <c r="L68" s="40"/>
      <c r="M68" s="2"/>
    </row>
    <row r="69" spans="1:14" ht="19.2" thickTop="1" thickBot="1" x14ac:dyDescent="0.5">
      <c r="A69" s="48" t="s">
        <v>126</v>
      </c>
      <c r="B69" s="22"/>
      <c r="C69" s="22"/>
      <c r="D69" s="22"/>
      <c r="E69" s="22"/>
      <c r="F69" s="22"/>
      <c r="G69" s="22"/>
      <c r="H69" s="22"/>
      <c r="I69" s="22"/>
      <c r="J69" s="46">
        <v>11.2</v>
      </c>
      <c r="K69" s="22" t="s">
        <v>68</v>
      </c>
      <c r="L69" s="22"/>
      <c r="M69" s="51">
        <f>ROUNDDOWN(M67*J69,0)</f>
        <v>79878</v>
      </c>
      <c r="N69" s="49" t="s">
        <v>67</v>
      </c>
    </row>
    <row r="70" spans="1:14" ht="19.2" thickTop="1" thickBot="1" x14ac:dyDescent="0.5">
      <c r="A70" s="2"/>
      <c r="B70" s="2"/>
      <c r="C70" s="2"/>
      <c r="D70" s="2"/>
      <c r="E70" s="2"/>
      <c r="F70" s="2"/>
      <c r="G70" s="2"/>
      <c r="H70" s="2"/>
      <c r="I70" s="2"/>
      <c r="J70" s="2"/>
      <c r="K70" s="2"/>
      <c r="L70" s="2"/>
      <c r="M70" s="2"/>
      <c r="N70" s="2"/>
    </row>
    <row r="71" spans="1:14" ht="23.4" thickTop="1" thickBot="1" x14ac:dyDescent="0.5">
      <c r="L71" s="16" t="s">
        <v>106</v>
      </c>
      <c r="M71" s="52">
        <f>ROUNDDOWN(M69/10,0)</f>
        <v>7987</v>
      </c>
      <c r="N71" s="47" t="s">
        <v>67</v>
      </c>
    </row>
    <row r="72" spans="1:14" ht="19.2" thickTop="1" thickBot="1" x14ac:dyDescent="0.5"/>
    <row r="73" spans="1:14" ht="23.4" thickTop="1" thickBot="1" x14ac:dyDescent="0.5">
      <c r="L73" s="16" t="s">
        <v>97</v>
      </c>
      <c r="M73" s="61">
        <v>243353</v>
      </c>
      <c r="N73" s="6" t="s">
        <v>67</v>
      </c>
    </row>
    <row r="74" spans="1:14" ht="19.2" thickTop="1" thickBot="1" x14ac:dyDescent="0.5"/>
    <row r="75" spans="1:14" ht="23.4" thickTop="1" thickBot="1" x14ac:dyDescent="0.5">
      <c r="L75" s="16" t="s">
        <v>96</v>
      </c>
      <c r="M75" s="61">
        <v>24335</v>
      </c>
      <c r="N75" s="6" t="s">
        <v>67</v>
      </c>
    </row>
    <row r="76" spans="1:14" ht="19.2" thickTop="1" thickBot="1" x14ac:dyDescent="0.5"/>
    <row r="77" spans="1:14" ht="23.4" thickTop="1" thickBot="1" x14ac:dyDescent="0.5">
      <c r="B77" s="4" t="s">
        <v>129</v>
      </c>
      <c r="L77" s="16" t="s">
        <v>127</v>
      </c>
      <c r="M77" s="62">
        <f>M75-M71</f>
        <v>16348</v>
      </c>
      <c r="N77" s="6" t="s">
        <v>67</v>
      </c>
    </row>
    <row r="78" spans="1:14" ht="22.8" thickTop="1" x14ac:dyDescent="0.45">
      <c r="B78" s="9" t="s">
        <v>115</v>
      </c>
    </row>
    <row r="79" spans="1:14" ht="18.600000000000001" thickBot="1" x14ac:dyDescent="0.5"/>
    <row r="80" spans="1:14" ht="23.4" thickTop="1" thickBot="1" x14ac:dyDescent="0.5">
      <c r="L80" s="16" t="s">
        <v>110</v>
      </c>
      <c r="M80" s="62">
        <f>M73-M77</f>
        <v>227005</v>
      </c>
      <c r="N80" s="6" t="s">
        <v>67</v>
      </c>
    </row>
    <row r="81" spans="1:14" ht="18.600000000000001" thickTop="1" x14ac:dyDescent="0.45"/>
    <row r="87" spans="1:14" x14ac:dyDescent="0.45">
      <c r="A87" s="2"/>
      <c r="B87" s="2"/>
      <c r="C87" s="2"/>
      <c r="D87" s="2"/>
      <c r="E87" s="2"/>
      <c r="F87" s="2"/>
      <c r="G87" s="2"/>
      <c r="H87" s="2"/>
      <c r="I87" s="2"/>
      <c r="J87" s="2"/>
      <c r="K87" s="2"/>
      <c r="L87" s="2"/>
      <c r="M87" s="2"/>
      <c r="N87" s="2"/>
    </row>
    <row r="88" spans="1:14" x14ac:dyDescent="0.45">
      <c r="A88" s="2"/>
      <c r="B88" s="2"/>
      <c r="C88" s="2"/>
      <c r="D88" s="2"/>
      <c r="E88" s="2"/>
      <c r="F88" s="2"/>
      <c r="G88" s="2"/>
      <c r="H88" s="2"/>
      <c r="I88" s="2"/>
      <c r="J88" s="2"/>
      <c r="K88" s="2"/>
      <c r="L88" s="2"/>
      <c r="M88" s="2"/>
      <c r="N88" s="2"/>
    </row>
  </sheetData>
  <mergeCells count="4">
    <mergeCell ref="B11:K12"/>
    <mergeCell ref="B17:K18"/>
    <mergeCell ref="L2:N2"/>
    <mergeCell ref="L3:N3"/>
  </mergeCells>
  <phoneticPr fontId="1"/>
  <pageMargins left="0.7" right="0.7" top="0.75" bottom="0.75" header="0.3" footer="0.3"/>
  <pageSetup paperSize="9" scale="58" fitToHeight="0" orientation="portrait" r:id="rId1"/>
  <rowBreaks count="1" manualBreakCount="1">
    <brk id="59"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88"/>
  <sheetViews>
    <sheetView view="pageBreakPreview" topLeftCell="A70" zoomScale="85" zoomScaleNormal="100" zoomScaleSheetLayoutView="85" workbookViewId="0">
      <selection activeCell="M71" sqref="M71"/>
    </sheetView>
  </sheetViews>
  <sheetFormatPr defaultRowHeight="18" x14ac:dyDescent="0.45"/>
  <cols>
    <col min="9" max="9" width="11" bestFit="1" customWidth="1"/>
    <col min="10" max="10" width="12.296875" bestFit="1" customWidth="1"/>
    <col min="11" max="11" width="11" bestFit="1" customWidth="1"/>
    <col min="12" max="12" width="11.19921875" customWidth="1"/>
    <col min="13" max="13" width="12" customWidth="1"/>
    <col min="16" max="16" width="10.09765625" bestFit="1" customWidth="1"/>
  </cols>
  <sheetData>
    <row r="1" spans="1:14" ht="36" customHeight="1" x14ac:dyDescent="0.45">
      <c r="A1" s="4" t="s">
        <v>99</v>
      </c>
      <c r="N1" s="16" t="s">
        <v>133</v>
      </c>
    </row>
    <row r="2" spans="1:14" ht="24" customHeight="1" x14ac:dyDescent="0.45">
      <c r="A2" s="4"/>
      <c r="I2" s="60" t="s">
        <v>111</v>
      </c>
      <c r="J2" s="64">
        <v>1313131313</v>
      </c>
      <c r="K2" s="65" t="s">
        <v>112</v>
      </c>
      <c r="L2" s="69" t="s">
        <v>113</v>
      </c>
      <c r="M2" s="69"/>
      <c r="N2" s="69"/>
    </row>
    <row r="3" spans="1:14" ht="25.5" customHeight="1" x14ac:dyDescent="0.45">
      <c r="B3" s="30"/>
      <c r="C3" s="6" t="s">
        <v>38</v>
      </c>
      <c r="I3" s="60" t="s">
        <v>114</v>
      </c>
      <c r="J3" s="64">
        <v>1234567890</v>
      </c>
      <c r="K3" s="65" t="s">
        <v>91</v>
      </c>
      <c r="L3" s="70" t="s">
        <v>98</v>
      </c>
      <c r="M3" s="70"/>
      <c r="N3" s="70"/>
    </row>
    <row r="4" spans="1:14" ht="8.25" customHeight="1" x14ac:dyDescent="0.45">
      <c r="B4" s="28"/>
    </row>
    <row r="5" spans="1:14" ht="25.5" customHeight="1" x14ac:dyDescent="0.45">
      <c r="B5" s="29"/>
      <c r="C5" s="6" t="s">
        <v>39</v>
      </c>
    </row>
    <row r="6" spans="1:14" ht="6.75" customHeight="1" x14ac:dyDescent="0.45"/>
    <row r="7" spans="1:14" ht="19.8" x14ac:dyDescent="0.45">
      <c r="A7" s="17" t="s">
        <v>46</v>
      </c>
      <c r="B7" s="18"/>
      <c r="C7" s="18"/>
      <c r="D7" s="18"/>
      <c r="E7" s="18"/>
      <c r="F7" s="18"/>
      <c r="G7" s="18"/>
      <c r="H7" s="18"/>
      <c r="I7" s="18"/>
      <c r="J7" s="18"/>
      <c r="K7" s="18"/>
      <c r="L7" s="18"/>
      <c r="M7" s="18"/>
      <c r="N7" s="18"/>
    </row>
    <row r="8" spans="1:14" x14ac:dyDescent="0.45">
      <c r="A8" s="1" t="s">
        <v>0</v>
      </c>
      <c r="B8" t="s">
        <v>92</v>
      </c>
      <c r="J8" s="35"/>
      <c r="K8" t="s">
        <v>70</v>
      </c>
    </row>
    <row r="9" spans="1:14" ht="18.600000000000001" thickBot="1" x14ac:dyDescent="0.5">
      <c r="A9" s="1" t="s">
        <v>1</v>
      </c>
      <c r="B9" s="44" t="s">
        <v>58</v>
      </c>
      <c r="J9" s="36"/>
      <c r="K9" t="s">
        <v>30</v>
      </c>
    </row>
    <row r="10" spans="1:14" ht="19.2" thickTop="1" thickBot="1" x14ac:dyDescent="0.5">
      <c r="A10" s="1" t="s">
        <v>2</v>
      </c>
      <c r="B10" t="s">
        <v>45</v>
      </c>
      <c r="I10" s="7" t="s">
        <v>47</v>
      </c>
      <c r="J10" s="39">
        <f>J8*J9</f>
        <v>0</v>
      </c>
      <c r="K10" s="6" t="s">
        <v>30</v>
      </c>
    </row>
    <row r="11" spans="1:14" ht="19.5" customHeight="1" thickTop="1" x14ac:dyDescent="0.45">
      <c r="A11" s="1"/>
      <c r="B11" s="71" t="s">
        <v>61</v>
      </c>
      <c r="C11" s="71"/>
      <c r="D11" s="71"/>
      <c r="E11" s="71"/>
      <c r="F11" s="71"/>
      <c r="G11" s="71"/>
      <c r="H11" s="71"/>
      <c r="I11" s="71"/>
      <c r="J11" s="71"/>
      <c r="K11" s="71"/>
    </row>
    <row r="12" spans="1:14" x14ac:dyDescent="0.45">
      <c r="A12" s="1"/>
      <c r="B12" s="71"/>
      <c r="C12" s="71"/>
      <c r="D12" s="71"/>
      <c r="E12" s="71"/>
      <c r="F12" s="71"/>
      <c r="G12" s="71"/>
      <c r="H12" s="71"/>
      <c r="I12" s="71"/>
      <c r="J12" s="71"/>
      <c r="K12" s="71"/>
    </row>
    <row r="13" spans="1:14" x14ac:dyDescent="0.45">
      <c r="A13" s="1"/>
      <c r="I13" s="7"/>
      <c r="J13" s="43"/>
      <c r="K13" s="6"/>
    </row>
    <row r="14" spans="1:14" x14ac:dyDescent="0.45">
      <c r="A14" s="1" t="s">
        <v>0</v>
      </c>
      <c r="B14" t="s">
        <v>89</v>
      </c>
      <c r="J14" s="35">
        <v>3</v>
      </c>
      <c r="K14" t="s">
        <v>70</v>
      </c>
    </row>
    <row r="15" spans="1:14" ht="18.600000000000001" thickBot="1" x14ac:dyDescent="0.5">
      <c r="A15" s="1" t="s">
        <v>1</v>
      </c>
      <c r="B15" t="s">
        <v>59</v>
      </c>
      <c r="J15" s="36">
        <v>833</v>
      </c>
      <c r="K15" t="s">
        <v>30</v>
      </c>
    </row>
    <row r="16" spans="1:14" ht="19.2" thickTop="1" thickBot="1" x14ac:dyDescent="0.5">
      <c r="A16" s="1" t="s">
        <v>2</v>
      </c>
      <c r="B16" t="s">
        <v>45</v>
      </c>
      <c r="I16" s="7" t="s">
        <v>48</v>
      </c>
      <c r="J16" s="39">
        <f>J14*J15</f>
        <v>2499</v>
      </c>
      <c r="K16" s="6" t="s">
        <v>30</v>
      </c>
    </row>
    <row r="17" spans="1:16" ht="19.5" customHeight="1" thickTop="1" x14ac:dyDescent="0.45">
      <c r="A17" s="1"/>
      <c r="B17" s="68" t="s">
        <v>60</v>
      </c>
      <c r="C17" s="68"/>
      <c r="D17" s="68"/>
      <c r="E17" s="68"/>
      <c r="F17" s="68"/>
      <c r="G17" s="68"/>
      <c r="H17" s="68"/>
      <c r="I17" s="68"/>
      <c r="J17" s="68"/>
      <c r="K17" s="68"/>
    </row>
    <row r="18" spans="1:16" x14ac:dyDescent="0.45">
      <c r="A18" s="1"/>
      <c r="B18" s="68"/>
      <c r="C18" s="68"/>
      <c r="D18" s="68"/>
      <c r="E18" s="68"/>
      <c r="F18" s="68"/>
      <c r="G18" s="68"/>
      <c r="H18" s="68"/>
      <c r="I18" s="68"/>
      <c r="J18" s="68"/>
      <c r="K18" s="68"/>
    </row>
    <row r="20" spans="1:16" ht="19.8" x14ac:dyDescent="0.45">
      <c r="A20" s="17" t="s">
        <v>62</v>
      </c>
      <c r="B20" s="18"/>
      <c r="C20" s="18"/>
      <c r="D20" s="18"/>
      <c r="E20" s="18"/>
      <c r="F20" s="18"/>
      <c r="G20" s="18"/>
      <c r="H20" s="18"/>
      <c r="I20" s="18"/>
      <c r="J20" s="18"/>
      <c r="K20" s="18"/>
      <c r="L20" s="18"/>
      <c r="M20" s="18"/>
      <c r="N20" s="18"/>
    </row>
    <row r="21" spans="1:16" x14ac:dyDescent="0.45">
      <c r="A21" s="1" t="s">
        <v>0</v>
      </c>
      <c r="B21" t="s">
        <v>69</v>
      </c>
      <c r="L21" s="36"/>
      <c r="M21" t="s">
        <v>70</v>
      </c>
    </row>
    <row r="22" spans="1:16" ht="18.600000000000001" thickBot="1" x14ac:dyDescent="0.5">
      <c r="A22" s="1" t="s">
        <v>1</v>
      </c>
      <c r="B22" t="s">
        <v>35</v>
      </c>
      <c r="L22" s="35"/>
      <c r="M22" t="s">
        <v>30</v>
      </c>
    </row>
    <row r="23" spans="1:16" ht="19.2" thickTop="1" thickBot="1" x14ac:dyDescent="0.5">
      <c r="A23" s="1" t="s">
        <v>2</v>
      </c>
      <c r="B23" t="s">
        <v>45</v>
      </c>
      <c r="K23" s="7" t="s">
        <v>55</v>
      </c>
      <c r="L23" s="34">
        <f>L21*L22</f>
        <v>0</v>
      </c>
      <c r="M23" s="6" t="s">
        <v>30</v>
      </c>
    </row>
    <row r="24" spans="1:16" ht="18.600000000000001" thickTop="1" x14ac:dyDescent="0.45">
      <c r="A24" s="1"/>
      <c r="I24" s="7"/>
      <c r="J24" s="2"/>
      <c r="K24" s="6"/>
    </row>
    <row r="25" spans="1:16" ht="19.8" x14ac:dyDescent="0.45">
      <c r="A25" s="17" t="s">
        <v>63</v>
      </c>
      <c r="B25" s="18"/>
      <c r="C25" s="18"/>
      <c r="D25" s="18"/>
      <c r="E25" s="18"/>
      <c r="F25" s="18"/>
      <c r="G25" s="18"/>
      <c r="H25" s="18"/>
      <c r="I25" s="18"/>
      <c r="J25" s="18"/>
      <c r="K25" s="18"/>
      <c r="L25" s="18"/>
      <c r="M25" s="18"/>
      <c r="N25" s="18"/>
    </row>
    <row r="26" spans="1:16" x14ac:dyDescent="0.45">
      <c r="A26" s="1" t="s">
        <v>0</v>
      </c>
      <c r="B26" s="53" t="s">
        <v>73</v>
      </c>
      <c r="C26" s="53"/>
      <c r="D26" s="53"/>
      <c r="E26" s="53"/>
      <c r="F26" s="53"/>
      <c r="G26" s="53"/>
      <c r="H26" s="53"/>
      <c r="I26" s="53"/>
      <c r="J26" s="53"/>
      <c r="L26" s="35"/>
      <c r="M26" t="s">
        <v>70</v>
      </c>
    </row>
    <row r="27" spans="1:16" ht="18.600000000000001" thickBot="1" x14ac:dyDescent="0.5">
      <c r="A27" s="1" t="s">
        <v>1</v>
      </c>
      <c r="B27" t="s">
        <v>35</v>
      </c>
      <c r="L27" s="35"/>
      <c r="M27" t="s">
        <v>30</v>
      </c>
    </row>
    <row r="28" spans="1:16" ht="19.2" thickTop="1" thickBot="1" x14ac:dyDescent="0.5">
      <c r="A28" s="1" t="s">
        <v>2</v>
      </c>
      <c r="B28" t="s">
        <v>45</v>
      </c>
      <c r="K28" s="7" t="s">
        <v>56</v>
      </c>
      <c r="L28" s="34">
        <f>L26*L27</f>
        <v>0</v>
      </c>
      <c r="M28" s="6" t="s">
        <v>30</v>
      </c>
    </row>
    <row r="29" spans="1:16" ht="18.600000000000001" thickTop="1" x14ac:dyDescent="0.45">
      <c r="J29" s="2"/>
    </row>
    <row r="30" spans="1:16" ht="19.8" x14ac:dyDescent="0.45">
      <c r="A30" s="19" t="s">
        <v>57</v>
      </c>
      <c r="B30" s="18"/>
      <c r="C30" s="18"/>
      <c r="D30" s="18"/>
      <c r="E30" s="18"/>
      <c r="F30" s="18"/>
      <c r="G30" s="18"/>
      <c r="H30" s="18"/>
      <c r="I30" s="18"/>
      <c r="J30" s="20"/>
      <c r="K30" s="18"/>
      <c r="L30" s="18"/>
      <c r="M30" s="18"/>
      <c r="N30" s="18"/>
    </row>
    <row r="31" spans="1:16" ht="19.8" x14ac:dyDescent="0.45">
      <c r="B31" s="14"/>
      <c r="J31" s="41" t="s">
        <v>42</v>
      </c>
      <c r="K31" s="6"/>
      <c r="L31" s="42" t="s">
        <v>40</v>
      </c>
      <c r="M31" s="42" t="s">
        <v>41</v>
      </c>
    </row>
    <row r="32" spans="1:16" x14ac:dyDescent="0.45">
      <c r="A32" s="1" t="s">
        <v>0</v>
      </c>
      <c r="B32" t="s">
        <v>9</v>
      </c>
      <c r="J32" s="35"/>
      <c r="K32" t="s">
        <v>5</v>
      </c>
      <c r="L32" s="32">
        <v>54</v>
      </c>
      <c r="M32" s="38">
        <f t="shared" ref="M32:M41" si="0">J32*L32</f>
        <v>0</v>
      </c>
      <c r="N32" s="6" t="s">
        <v>30</v>
      </c>
      <c r="P32" s="31"/>
    </row>
    <row r="33" spans="1:16" x14ac:dyDescent="0.45">
      <c r="A33" s="1" t="s">
        <v>1</v>
      </c>
      <c r="B33" t="s">
        <v>11</v>
      </c>
      <c r="J33" s="35"/>
      <c r="K33" t="s">
        <v>5</v>
      </c>
      <c r="L33" s="32">
        <v>155</v>
      </c>
      <c r="M33" s="38">
        <f t="shared" si="0"/>
        <v>0</v>
      </c>
      <c r="N33" s="6" t="s">
        <v>30</v>
      </c>
      <c r="P33" s="31"/>
    </row>
    <row r="34" spans="1:16" x14ac:dyDescent="0.45">
      <c r="A34" s="1" t="s">
        <v>2</v>
      </c>
      <c r="B34" t="s">
        <v>13</v>
      </c>
      <c r="J34" s="35"/>
      <c r="K34" t="s">
        <v>5</v>
      </c>
      <c r="L34" s="32">
        <v>500</v>
      </c>
      <c r="M34" s="38">
        <f t="shared" si="0"/>
        <v>0</v>
      </c>
      <c r="N34" s="6" t="s">
        <v>30</v>
      </c>
      <c r="P34" s="31"/>
    </row>
    <row r="35" spans="1:16" x14ac:dyDescent="0.45">
      <c r="A35" s="1" t="s">
        <v>4</v>
      </c>
      <c r="B35" t="s">
        <v>15</v>
      </c>
      <c r="J35" s="35"/>
      <c r="K35" t="s">
        <v>5</v>
      </c>
      <c r="L35" s="32">
        <v>250</v>
      </c>
      <c r="M35" s="38">
        <f t="shared" si="0"/>
        <v>0</v>
      </c>
      <c r="N35" s="6" t="s">
        <v>30</v>
      </c>
      <c r="P35" s="31"/>
    </row>
    <row r="36" spans="1:16" x14ac:dyDescent="0.45">
      <c r="A36" s="1" t="s">
        <v>6</v>
      </c>
      <c r="B36" t="s">
        <v>17</v>
      </c>
      <c r="J36" s="35"/>
      <c r="K36" t="s">
        <v>5</v>
      </c>
      <c r="L36" s="32">
        <v>500</v>
      </c>
      <c r="M36" s="38">
        <f t="shared" si="0"/>
        <v>0</v>
      </c>
      <c r="N36" s="6" t="s">
        <v>30</v>
      </c>
      <c r="P36" s="31"/>
    </row>
    <row r="37" spans="1:16" x14ac:dyDescent="0.45">
      <c r="A37" s="1" t="s">
        <v>7</v>
      </c>
      <c r="B37" t="s">
        <v>18</v>
      </c>
      <c r="J37" s="35"/>
      <c r="K37" t="s">
        <v>5</v>
      </c>
      <c r="L37" s="32">
        <v>100</v>
      </c>
      <c r="M37" s="38">
        <f t="shared" si="0"/>
        <v>0</v>
      </c>
      <c r="N37" s="6" t="s">
        <v>30</v>
      </c>
      <c r="P37" s="31"/>
    </row>
    <row r="38" spans="1:16" x14ac:dyDescent="0.45">
      <c r="A38" s="1" t="s">
        <v>8</v>
      </c>
      <c r="B38" t="s">
        <v>19</v>
      </c>
      <c r="J38" s="35"/>
      <c r="K38" t="s">
        <v>5</v>
      </c>
      <c r="L38" s="32">
        <v>1000</v>
      </c>
      <c r="M38" s="38">
        <f t="shared" si="0"/>
        <v>0</v>
      </c>
      <c r="N38" s="6" t="s">
        <v>30</v>
      </c>
      <c r="P38" s="31"/>
    </row>
    <row r="39" spans="1:16" x14ac:dyDescent="0.45">
      <c r="A39" s="1" t="s">
        <v>10</v>
      </c>
      <c r="B39" t="s">
        <v>20</v>
      </c>
      <c r="J39" s="35"/>
      <c r="K39" t="s">
        <v>5</v>
      </c>
      <c r="L39" s="32">
        <v>500</v>
      </c>
      <c r="M39" s="38">
        <f t="shared" si="0"/>
        <v>0</v>
      </c>
      <c r="N39" s="6" t="s">
        <v>30</v>
      </c>
      <c r="P39" s="31"/>
    </row>
    <row r="40" spans="1:16" x14ac:dyDescent="0.45">
      <c r="A40" s="1" t="s">
        <v>12</v>
      </c>
      <c r="B40" t="s">
        <v>21</v>
      </c>
      <c r="J40" s="35"/>
      <c r="K40" t="s">
        <v>5</v>
      </c>
      <c r="L40" s="32">
        <v>54</v>
      </c>
      <c r="M40" s="38">
        <f t="shared" si="0"/>
        <v>0</v>
      </c>
      <c r="N40" s="6" t="s">
        <v>30</v>
      </c>
      <c r="P40" s="31"/>
    </row>
    <row r="41" spans="1:16" ht="18.600000000000001" thickBot="1" x14ac:dyDescent="0.5">
      <c r="A41" s="1" t="s">
        <v>14</v>
      </c>
      <c r="B41" t="s">
        <v>22</v>
      </c>
      <c r="J41" s="35"/>
      <c r="K41" t="s">
        <v>5</v>
      </c>
      <c r="L41" s="32">
        <v>37</v>
      </c>
      <c r="M41" s="38">
        <f t="shared" si="0"/>
        <v>0</v>
      </c>
      <c r="N41" s="6" t="s">
        <v>30</v>
      </c>
      <c r="P41" s="31"/>
    </row>
    <row r="42" spans="1:16" ht="19.2" thickTop="1" thickBot="1" x14ac:dyDescent="0.5">
      <c r="A42" s="1" t="s">
        <v>16</v>
      </c>
      <c r="B42" t="s">
        <v>64</v>
      </c>
      <c r="J42" s="2"/>
      <c r="L42" s="7" t="s">
        <v>31</v>
      </c>
      <c r="M42" s="34">
        <f>SUM(M32:M41)</f>
        <v>0</v>
      </c>
      <c r="N42" s="6" t="s">
        <v>30</v>
      </c>
    </row>
    <row r="43" spans="1:16" ht="18.600000000000001" thickTop="1" x14ac:dyDescent="0.45"/>
    <row r="44" spans="1:16" ht="19.8" x14ac:dyDescent="0.45">
      <c r="A44" s="17" t="s">
        <v>122</v>
      </c>
      <c r="B44" s="18"/>
      <c r="C44" s="18"/>
      <c r="D44" s="18"/>
      <c r="E44" s="18"/>
      <c r="F44" s="18"/>
      <c r="G44" s="18"/>
      <c r="H44" s="18"/>
      <c r="I44" s="18"/>
      <c r="J44" s="18"/>
      <c r="K44" s="18"/>
      <c r="L44" s="18"/>
      <c r="M44" s="18"/>
      <c r="N44" s="18"/>
    </row>
    <row r="45" spans="1:16" x14ac:dyDescent="0.45">
      <c r="A45" s="1" t="s">
        <v>0</v>
      </c>
      <c r="B45" t="s">
        <v>119</v>
      </c>
      <c r="J45" s="35">
        <v>621</v>
      </c>
      <c r="K45" t="s">
        <v>30</v>
      </c>
      <c r="L45" s="15"/>
    </row>
    <row r="46" spans="1:16" x14ac:dyDescent="0.45">
      <c r="A46" s="1" t="s">
        <v>1</v>
      </c>
      <c r="B46" t="s">
        <v>120</v>
      </c>
      <c r="J46" s="36">
        <v>742</v>
      </c>
      <c r="K46" t="s">
        <v>30</v>
      </c>
    </row>
    <row r="47" spans="1:16" x14ac:dyDescent="0.45">
      <c r="A47" s="1" t="s">
        <v>2</v>
      </c>
      <c r="B47" t="s">
        <v>3</v>
      </c>
      <c r="J47" s="37">
        <f>J46-J45</f>
        <v>121</v>
      </c>
      <c r="K47" s="6" t="s">
        <v>30</v>
      </c>
    </row>
    <row r="48" spans="1:16" ht="18.600000000000001" thickBot="1" x14ac:dyDescent="0.5">
      <c r="A48" s="1" t="s">
        <v>4</v>
      </c>
      <c r="B48" t="s">
        <v>102</v>
      </c>
      <c r="J48" s="36">
        <v>2</v>
      </c>
      <c r="K48" t="s">
        <v>65</v>
      </c>
    </row>
    <row r="49" spans="1:14" ht="19.2" thickTop="1" thickBot="1" x14ac:dyDescent="0.5">
      <c r="A49" s="1" t="s">
        <v>6</v>
      </c>
      <c r="B49" s="3" t="s">
        <v>44</v>
      </c>
      <c r="I49" s="7" t="s">
        <v>32</v>
      </c>
      <c r="J49" s="34">
        <f>J47*J48</f>
        <v>242</v>
      </c>
      <c r="K49" s="6" t="s">
        <v>30</v>
      </c>
    </row>
    <row r="50" spans="1:14" ht="18.600000000000001" thickTop="1" x14ac:dyDescent="0.45"/>
    <row r="51" spans="1:14" ht="19.8" x14ac:dyDescent="0.45">
      <c r="A51" s="17" t="s">
        <v>130</v>
      </c>
      <c r="B51" s="18"/>
      <c r="C51" s="18"/>
      <c r="D51" s="18"/>
      <c r="E51" s="18"/>
      <c r="F51" s="18"/>
      <c r="G51" s="18"/>
      <c r="H51" s="18"/>
      <c r="I51" s="18"/>
      <c r="J51" s="18"/>
      <c r="K51" s="18"/>
      <c r="L51" s="18"/>
      <c r="M51" s="18"/>
      <c r="N51" s="18"/>
    </row>
    <row r="52" spans="1:14" x14ac:dyDescent="0.45">
      <c r="A52" s="1"/>
      <c r="B52" t="s">
        <v>23</v>
      </c>
      <c r="J52" s="41" t="s">
        <v>42</v>
      </c>
      <c r="K52" s="42"/>
      <c r="L52" s="42" t="s">
        <v>40</v>
      </c>
      <c r="M52" s="42" t="s">
        <v>41</v>
      </c>
    </row>
    <row r="53" spans="1:14" x14ac:dyDescent="0.45">
      <c r="A53" s="1" t="s">
        <v>0</v>
      </c>
      <c r="B53" t="s">
        <v>24</v>
      </c>
      <c r="J53" s="35"/>
      <c r="K53" t="s">
        <v>5</v>
      </c>
      <c r="L53" s="32">
        <v>61</v>
      </c>
      <c r="M53" s="33">
        <f>J53*L53</f>
        <v>0</v>
      </c>
      <c r="N53" s="6" t="s">
        <v>30</v>
      </c>
    </row>
    <row r="54" spans="1:14" x14ac:dyDescent="0.45">
      <c r="A54" s="1" t="s">
        <v>1</v>
      </c>
      <c r="B54" t="s">
        <v>25</v>
      </c>
      <c r="J54" s="35"/>
      <c r="K54" t="s">
        <v>5</v>
      </c>
      <c r="L54" s="32">
        <v>92</v>
      </c>
      <c r="M54" s="33">
        <f t="shared" ref="M54:M58" si="1">J54*L54</f>
        <v>0</v>
      </c>
      <c r="N54" s="6" t="s">
        <v>30</v>
      </c>
    </row>
    <row r="55" spans="1:14" x14ac:dyDescent="0.45">
      <c r="A55" s="1" t="s">
        <v>2</v>
      </c>
      <c r="B55" t="s">
        <v>26</v>
      </c>
      <c r="J55" s="35"/>
      <c r="K55" t="s">
        <v>5</v>
      </c>
      <c r="L55" s="32">
        <v>123</v>
      </c>
      <c r="M55" s="33">
        <f t="shared" si="1"/>
        <v>0</v>
      </c>
      <c r="N55" s="6" t="s">
        <v>30</v>
      </c>
    </row>
    <row r="56" spans="1:14" x14ac:dyDescent="0.45">
      <c r="A56" s="1" t="s">
        <v>4</v>
      </c>
      <c r="B56" t="s">
        <v>27</v>
      </c>
      <c r="J56" s="35"/>
      <c r="K56" t="s">
        <v>5</v>
      </c>
      <c r="L56" s="32">
        <v>128</v>
      </c>
      <c r="M56" s="33">
        <f t="shared" si="1"/>
        <v>0</v>
      </c>
      <c r="N56" s="6" t="s">
        <v>30</v>
      </c>
    </row>
    <row r="57" spans="1:14" x14ac:dyDescent="0.45">
      <c r="A57" s="1" t="s">
        <v>6</v>
      </c>
      <c r="B57" t="s">
        <v>28</v>
      </c>
      <c r="J57" s="35"/>
      <c r="K57" t="s">
        <v>5</v>
      </c>
      <c r="L57" s="32">
        <v>192</v>
      </c>
      <c r="M57" s="33">
        <f t="shared" si="1"/>
        <v>0</v>
      </c>
      <c r="N57" s="6" t="s">
        <v>30</v>
      </c>
    </row>
    <row r="58" spans="1:14" ht="18.600000000000001" thickBot="1" x14ac:dyDescent="0.5">
      <c r="A58" s="1" t="s">
        <v>7</v>
      </c>
      <c r="B58" t="s">
        <v>29</v>
      </c>
      <c r="J58" s="35"/>
      <c r="K58" t="s">
        <v>5</v>
      </c>
      <c r="L58" s="32">
        <v>256</v>
      </c>
      <c r="M58" s="33">
        <f t="shared" si="1"/>
        <v>0</v>
      </c>
      <c r="N58" s="6" t="s">
        <v>30</v>
      </c>
    </row>
    <row r="59" spans="1:14" ht="19.2" thickTop="1" thickBot="1" x14ac:dyDescent="0.5">
      <c r="A59" s="1" t="s">
        <v>8</v>
      </c>
      <c r="B59" t="s">
        <v>43</v>
      </c>
      <c r="J59" s="2"/>
      <c r="L59" s="7" t="s">
        <v>33</v>
      </c>
      <c r="M59" s="34">
        <f>SUM(M53:M58)</f>
        <v>0</v>
      </c>
      <c r="N59" s="6" t="s">
        <v>30</v>
      </c>
    </row>
    <row r="60" spans="1:14" ht="19.2" thickTop="1" thickBot="1" x14ac:dyDescent="0.5">
      <c r="A60" s="1"/>
      <c r="J60" s="2"/>
      <c r="M60" s="2"/>
    </row>
    <row r="61" spans="1:14" ht="21" thickTop="1" thickBot="1" x14ac:dyDescent="0.5">
      <c r="A61" s="19" t="s">
        <v>124</v>
      </c>
      <c r="B61" s="21"/>
      <c r="C61" s="21"/>
      <c r="D61" s="18"/>
      <c r="E61" s="18"/>
      <c r="F61" s="18"/>
      <c r="G61" s="18"/>
      <c r="H61" s="18"/>
      <c r="I61" s="18"/>
      <c r="J61" s="22"/>
      <c r="K61" s="18"/>
      <c r="L61" s="23" t="s">
        <v>34</v>
      </c>
      <c r="M61" s="34">
        <f>SUM(J10,J16,L23,L28,M42,J49,M59)</f>
        <v>2741</v>
      </c>
      <c r="N61" s="21" t="s">
        <v>30</v>
      </c>
    </row>
    <row r="62" spans="1:14" ht="18.600000000000001" thickTop="1" x14ac:dyDescent="0.45">
      <c r="A62" s="8"/>
      <c r="B62" s="6"/>
      <c r="C62" s="6"/>
      <c r="D62" s="7"/>
      <c r="E62" s="2"/>
      <c r="F62" s="6"/>
      <c r="J62" s="2"/>
      <c r="M62" s="2"/>
    </row>
    <row r="63" spans="1:14" ht="19.5" customHeight="1" thickBot="1" x14ac:dyDescent="0.5">
      <c r="A63" s="8"/>
      <c r="B63" s="11"/>
      <c r="C63" s="11"/>
      <c r="D63" s="10"/>
      <c r="E63" s="9"/>
      <c r="J63" s="2"/>
      <c r="M63" s="2"/>
    </row>
    <row r="64" spans="1:14" ht="19.5" customHeight="1" thickTop="1" thickBot="1" x14ac:dyDescent="0.5">
      <c r="A64" s="24" t="s">
        <v>125</v>
      </c>
      <c r="B64" s="25"/>
      <c r="C64" s="25"/>
      <c r="D64" s="26"/>
      <c r="E64" s="27"/>
      <c r="F64" s="18"/>
      <c r="G64" s="18"/>
      <c r="H64" s="18"/>
      <c r="I64" s="18"/>
      <c r="J64" s="45">
        <v>8.1000000000000003E-2</v>
      </c>
      <c r="K64" s="18"/>
      <c r="L64" s="23" t="s">
        <v>107</v>
      </c>
      <c r="M64" s="50">
        <f>ROUND(M61*J64,0)</f>
        <v>222</v>
      </c>
      <c r="N64" s="21" t="s">
        <v>30</v>
      </c>
    </row>
    <row r="65" spans="1:14" ht="19.5" customHeight="1" thickTop="1" thickBot="1" x14ac:dyDescent="0.5">
      <c r="A65" s="24" t="s">
        <v>66</v>
      </c>
      <c r="B65" s="25"/>
      <c r="C65" s="25"/>
      <c r="D65" s="26"/>
      <c r="E65" s="27"/>
      <c r="F65" s="18"/>
      <c r="G65" s="18"/>
      <c r="H65" s="18"/>
      <c r="I65" s="18"/>
      <c r="J65" s="45"/>
      <c r="K65" s="18"/>
      <c r="L65" s="23" t="s">
        <v>108</v>
      </c>
      <c r="M65" s="50">
        <f>ROUND(M61*J65,0)</f>
        <v>0</v>
      </c>
      <c r="N65" s="21" t="s">
        <v>30</v>
      </c>
    </row>
    <row r="66" spans="1:14" ht="19.5" customHeight="1" thickTop="1" thickBot="1" x14ac:dyDescent="0.5">
      <c r="A66" s="8"/>
      <c r="B66" s="11"/>
      <c r="C66" s="11"/>
      <c r="D66" s="10"/>
      <c r="E66" s="9"/>
      <c r="J66" s="2"/>
    </row>
    <row r="67" spans="1:14" ht="29.25" customHeight="1" thickTop="1" thickBot="1" x14ac:dyDescent="0.5">
      <c r="A67" s="8"/>
      <c r="B67" s="11"/>
      <c r="C67" s="11"/>
      <c r="D67" s="10"/>
      <c r="E67" s="9"/>
      <c r="H67" s="9"/>
      <c r="I67" s="9"/>
      <c r="J67" s="9"/>
      <c r="K67" s="9"/>
      <c r="L67" s="16" t="s">
        <v>109</v>
      </c>
      <c r="M67" s="34">
        <f>M61+M64+M65</f>
        <v>2963</v>
      </c>
      <c r="N67" s="4" t="s">
        <v>30</v>
      </c>
    </row>
    <row r="68" spans="1:14" ht="19.5" customHeight="1" thickTop="1" thickBot="1" x14ac:dyDescent="0.5">
      <c r="A68" s="12"/>
      <c r="B68" s="11"/>
      <c r="C68" s="11"/>
      <c r="D68" s="10"/>
      <c r="E68" s="9"/>
      <c r="J68" s="2"/>
      <c r="L68" s="40"/>
      <c r="M68" s="2"/>
    </row>
    <row r="69" spans="1:14" ht="19.2" thickTop="1" thickBot="1" x14ac:dyDescent="0.5">
      <c r="A69" s="48" t="s">
        <v>126</v>
      </c>
      <c r="B69" s="22"/>
      <c r="C69" s="22"/>
      <c r="D69" s="22"/>
      <c r="E69" s="22"/>
      <c r="F69" s="22"/>
      <c r="G69" s="22"/>
      <c r="H69" s="22"/>
      <c r="I69" s="22"/>
      <c r="J69" s="46">
        <v>11.2</v>
      </c>
      <c r="K69" s="22" t="s">
        <v>68</v>
      </c>
      <c r="L69" s="22"/>
      <c r="M69" s="51">
        <f>ROUNDDOWN(M67*J69,0)</f>
        <v>33185</v>
      </c>
      <c r="N69" s="49" t="s">
        <v>67</v>
      </c>
    </row>
    <row r="70" spans="1:14" ht="19.2" thickTop="1" thickBot="1" x14ac:dyDescent="0.5">
      <c r="A70" s="2"/>
      <c r="B70" s="2"/>
      <c r="C70" s="2"/>
      <c r="D70" s="2"/>
      <c r="E70" s="2"/>
      <c r="F70" s="2"/>
      <c r="G70" s="2"/>
      <c r="H70" s="2"/>
      <c r="I70" s="2"/>
      <c r="J70" s="2"/>
      <c r="K70" s="2"/>
      <c r="L70" s="2"/>
      <c r="M70" s="2"/>
      <c r="N70" s="2"/>
    </row>
    <row r="71" spans="1:14" ht="23.4" thickTop="1" thickBot="1" x14ac:dyDescent="0.5">
      <c r="L71" s="16" t="s">
        <v>106</v>
      </c>
      <c r="M71" s="52">
        <f>ROUNDDOWN(M69/10,0)</f>
        <v>3318</v>
      </c>
      <c r="N71" s="47" t="s">
        <v>67</v>
      </c>
    </row>
    <row r="72" spans="1:14" ht="19.2" thickTop="1" thickBot="1" x14ac:dyDescent="0.5"/>
    <row r="73" spans="1:14" ht="23.4" thickTop="1" thickBot="1" x14ac:dyDescent="0.5">
      <c r="L73" s="16" t="s">
        <v>97</v>
      </c>
      <c r="M73" s="61">
        <v>53043</v>
      </c>
      <c r="N73" s="6" t="s">
        <v>67</v>
      </c>
    </row>
    <row r="74" spans="1:14" ht="19.2" thickTop="1" thickBot="1" x14ac:dyDescent="0.5"/>
    <row r="75" spans="1:14" ht="23.4" thickTop="1" thickBot="1" x14ac:dyDescent="0.5">
      <c r="L75" s="16" t="s">
        <v>96</v>
      </c>
      <c r="M75" s="61">
        <v>5304</v>
      </c>
      <c r="N75" s="6" t="s">
        <v>67</v>
      </c>
    </row>
    <row r="76" spans="1:14" ht="19.2" thickTop="1" thickBot="1" x14ac:dyDescent="0.5"/>
    <row r="77" spans="1:14" ht="23.4" thickTop="1" thickBot="1" x14ac:dyDescent="0.5">
      <c r="B77" s="4" t="s">
        <v>129</v>
      </c>
      <c r="L77" s="16" t="s">
        <v>127</v>
      </c>
      <c r="M77" s="62">
        <f>M75-M71</f>
        <v>1986</v>
      </c>
      <c r="N77" s="6" t="s">
        <v>67</v>
      </c>
    </row>
    <row r="78" spans="1:14" ht="22.8" thickTop="1" x14ac:dyDescent="0.45">
      <c r="B78" s="9" t="s">
        <v>115</v>
      </c>
    </row>
    <row r="79" spans="1:14" ht="18.600000000000001" thickBot="1" x14ac:dyDescent="0.5"/>
    <row r="80" spans="1:14" ht="23.4" thickTop="1" thickBot="1" x14ac:dyDescent="0.5">
      <c r="L80" s="16" t="s">
        <v>110</v>
      </c>
      <c r="M80" s="62">
        <f>M73-M77</f>
        <v>51057</v>
      </c>
      <c r="N80" s="6" t="s">
        <v>67</v>
      </c>
    </row>
    <row r="81" spans="1:14" ht="18.600000000000001" thickTop="1" x14ac:dyDescent="0.45"/>
    <row r="87" spans="1:14" x14ac:dyDescent="0.45">
      <c r="A87" s="2"/>
      <c r="B87" s="2"/>
      <c r="C87" s="2"/>
      <c r="D87" s="2"/>
      <c r="E87" s="2"/>
      <c r="F87" s="2"/>
      <c r="G87" s="2"/>
      <c r="H87" s="2"/>
      <c r="I87" s="2"/>
      <c r="J87" s="2"/>
      <c r="K87" s="2"/>
      <c r="L87" s="2"/>
      <c r="M87" s="2"/>
      <c r="N87" s="2"/>
    </row>
    <row r="88" spans="1:14" x14ac:dyDescent="0.45">
      <c r="A88" s="2"/>
      <c r="B88" s="2"/>
      <c r="C88" s="2"/>
      <c r="D88" s="2"/>
      <c r="E88" s="2"/>
      <c r="F88" s="2"/>
      <c r="G88" s="2"/>
      <c r="H88" s="2"/>
      <c r="I88" s="2"/>
      <c r="J88" s="2"/>
      <c r="K88" s="2"/>
      <c r="L88" s="2"/>
      <c r="M88" s="2"/>
      <c r="N88" s="2"/>
    </row>
  </sheetData>
  <mergeCells count="4">
    <mergeCell ref="L2:N2"/>
    <mergeCell ref="L3:N3"/>
    <mergeCell ref="B11:K12"/>
    <mergeCell ref="B17:K18"/>
  </mergeCells>
  <phoneticPr fontId="1"/>
  <pageMargins left="0.7" right="0.7" top="0.75" bottom="0.75" header="0.3" footer="0.3"/>
  <pageSetup paperSize="9" scale="58" fitToHeight="0" orientation="portrait" r:id="rId1"/>
  <rowBreaks count="1" manualBreakCount="1">
    <brk id="5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88"/>
  <sheetViews>
    <sheetView view="pageBreakPreview" topLeftCell="A67" zoomScale="85" zoomScaleNormal="100" zoomScaleSheetLayoutView="85" workbookViewId="0">
      <selection activeCell="M71" sqref="M71"/>
    </sheetView>
  </sheetViews>
  <sheetFormatPr defaultRowHeight="18" x14ac:dyDescent="0.45"/>
  <cols>
    <col min="9" max="9" width="11" bestFit="1" customWidth="1"/>
    <col min="10" max="10" width="12.296875" bestFit="1" customWidth="1"/>
    <col min="11" max="11" width="11" bestFit="1" customWidth="1"/>
    <col min="12" max="12" width="11.19921875" customWidth="1"/>
    <col min="13" max="13" width="12" customWidth="1"/>
    <col min="16" max="16" width="10.09765625" bestFit="1" customWidth="1"/>
  </cols>
  <sheetData>
    <row r="1" spans="1:14" ht="36" customHeight="1" x14ac:dyDescent="0.45">
      <c r="A1" s="4" t="s">
        <v>99</v>
      </c>
      <c r="N1" s="16" t="s">
        <v>134</v>
      </c>
    </row>
    <row r="2" spans="1:14" ht="24" customHeight="1" x14ac:dyDescent="0.45">
      <c r="A2" s="4"/>
      <c r="I2" s="60" t="s">
        <v>111</v>
      </c>
      <c r="J2" s="64">
        <v>1313131300</v>
      </c>
      <c r="K2" s="65" t="s">
        <v>112</v>
      </c>
      <c r="L2" s="69" t="s">
        <v>132</v>
      </c>
      <c r="M2" s="69"/>
      <c r="N2" s="69"/>
    </row>
    <row r="3" spans="1:14" ht="25.5" customHeight="1" x14ac:dyDescent="0.45">
      <c r="B3" s="30"/>
      <c r="C3" s="6" t="s">
        <v>38</v>
      </c>
      <c r="I3" s="60" t="s">
        <v>114</v>
      </c>
      <c r="J3" s="64">
        <v>1234567890</v>
      </c>
      <c r="K3" s="65" t="s">
        <v>91</v>
      </c>
      <c r="L3" s="70" t="s">
        <v>98</v>
      </c>
      <c r="M3" s="70"/>
      <c r="N3" s="70"/>
    </row>
    <row r="4" spans="1:14" ht="8.25" customHeight="1" x14ac:dyDescent="0.45">
      <c r="B4" s="28"/>
    </row>
    <row r="5" spans="1:14" ht="25.5" customHeight="1" x14ac:dyDescent="0.45">
      <c r="B5" s="29"/>
      <c r="C5" s="6" t="s">
        <v>39</v>
      </c>
    </row>
    <row r="6" spans="1:14" ht="6.75" customHeight="1" x14ac:dyDescent="0.45"/>
    <row r="7" spans="1:14" ht="19.8" x14ac:dyDescent="0.45">
      <c r="A7" s="17" t="s">
        <v>46</v>
      </c>
      <c r="B7" s="18"/>
      <c r="C7" s="18"/>
      <c r="D7" s="18"/>
      <c r="E7" s="18"/>
      <c r="F7" s="18"/>
      <c r="G7" s="18"/>
      <c r="H7" s="18"/>
      <c r="I7" s="18"/>
      <c r="J7" s="18"/>
      <c r="K7" s="18"/>
      <c r="L7" s="18"/>
      <c r="M7" s="18"/>
      <c r="N7" s="18"/>
    </row>
    <row r="8" spans="1:14" x14ac:dyDescent="0.45">
      <c r="A8" s="1" t="s">
        <v>0</v>
      </c>
      <c r="B8" t="s">
        <v>92</v>
      </c>
      <c r="J8" s="35"/>
      <c r="K8" t="s">
        <v>70</v>
      </c>
    </row>
    <row r="9" spans="1:14" ht="18.600000000000001" thickBot="1" x14ac:dyDescent="0.5">
      <c r="A9" s="1" t="s">
        <v>1</v>
      </c>
      <c r="B9" s="44" t="s">
        <v>58</v>
      </c>
      <c r="J9" s="36"/>
      <c r="K9" t="s">
        <v>30</v>
      </c>
    </row>
    <row r="10" spans="1:14" ht="19.2" thickTop="1" thickBot="1" x14ac:dyDescent="0.5">
      <c r="A10" s="1" t="s">
        <v>2</v>
      </c>
      <c r="B10" t="s">
        <v>45</v>
      </c>
      <c r="I10" s="7" t="s">
        <v>47</v>
      </c>
      <c r="J10" s="39">
        <f>J8*J9</f>
        <v>0</v>
      </c>
      <c r="K10" s="6" t="s">
        <v>30</v>
      </c>
    </row>
    <row r="11" spans="1:14" ht="19.5" customHeight="1" thickTop="1" x14ac:dyDescent="0.45">
      <c r="A11" s="1"/>
      <c r="B11" s="71" t="s">
        <v>61</v>
      </c>
      <c r="C11" s="71"/>
      <c r="D11" s="71"/>
      <c r="E11" s="71"/>
      <c r="F11" s="71"/>
      <c r="G11" s="71"/>
      <c r="H11" s="71"/>
      <c r="I11" s="71"/>
      <c r="J11" s="71"/>
      <c r="K11" s="71"/>
    </row>
    <row r="12" spans="1:14" x14ac:dyDescent="0.45">
      <c r="A12" s="1"/>
      <c r="B12" s="71"/>
      <c r="C12" s="71"/>
      <c r="D12" s="71"/>
      <c r="E12" s="71"/>
      <c r="F12" s="71"/>
      <c r="G12" s="71"/>
      <c r="H12" s="71"/>
      <c r="I12" s="71"/>
      <c r="J12" s="71"/>
      <c r="K12" s="71"/>
    </row>
    <row r="13" spans="1:14" x14ac:dyDescent="0.45">
      <c r="A13" s="1"/>
      <c r="I13" s="7"/>
      <c r="J13" s="43"/>
      <c r="K13" s="6"/>
    </row>
    <row r="14" spans="1:14" x14ac:dyDescent="0.45">
      <c r="A14" s="1" t="s">
        <v>0</v>
      </c>
      <c r="B14" t="s">
        <v>89</v>
      </c>
      <c r="J14" s="35">
        <v>3</v>
      </c>
      <c r="K14" t="s">
        <v>70</v>
      </c>
    </row>
    <row r="15" spans="1:14" ht="18.600000000000001" thickBot="1" x14ac:dyDescent="0.5">
      <c r="A15" s="1" t="s">
        <v>1</v>
      </c>
      <c r="B15" t="s">
        <v>59</v>
      </c>
      <c r="J15" s="36">
        <v>897</v>
      </c>
      <c r="K15" t="s">
        <v>30</v>
      </c>
    </row>
    <row r="16" spans="1:14" ht="19.2" thickTop="1" thickBot="1" x14ac:dyDescent="0.5">
      <c r="A16" s="1" t="s">
        <v>2</v>
      </c>
      <c r="B16" t="s">
        <v>45</v>
      </c>
      <c r="I16" s="7" t="s">
        <v>48</v>
      </c>
      <c r="J16" s="39">
        <f>J14*J15</f>
        <v>2691</v>
      </c>
      <c r="K16" s="6" t="s">
        <v>30</v>
      </c>
    </row>
    <row r="17" spans="1:16" ht="19.5" customHeight="1" thickTop="1" x14ac:dyDescent="0.45">
      <c r="A17" s="1"/>
      <c r="B17" s="68" t="s">
        <v>60</v>
      </c>
      <c r="C17" s="68"/>
      <c r="D17" s="68"/>
      <c r="E17" s="68"/>
      <c r="F17" s="68"/>
      <c r="G17" s="68"/>
      <c r="H17" s="68"/>
      <c r="I17" s="68"/>
      <c r="J17" s="68"/>
      <c r="K17" s="68"/>
    </row>
    <row r="18" spans="1:16" x14ac:dyDescent="0.45">
      <c r="A18" s="1"/>
      <c r="B18" s="68"/>
      <c r="C18" s="68"/>
      <c r="D18" s="68"/>
      <c r="E18" s="68"/>
      <c r="F18" s="68"/>
      <c r="G18" s="68"/>
      <c r="H18" s="68"/>
      <c r="I18" s="68"/>
      <c r="J18" s="68"/>
      <c r="K18" s="68"/>
    </row>
    <row r="20" spans="1:16" ht="19.8" x14ac:dyDescent="0.45">
      <c r="A20" s="17" t="s">
        <v>62</v>
      </c>
      <c r="B20" s="18"/>
      <c r="C20" s="18"/>
      <c r="D20" s="18"/>
      <c r="E20" s="18"/>
      <c r="F20" s="18"/>
      <c r="G20" s="18"/>
      <c r="H20" s="18"/>
      <c r="I20" s="18"/>
      <c r="J20" s="18"/>
      <c r="K20" s="18"/>
      <c r="L20" s="18"/>
      <c r="M20" s="18"/>
      <c r="N20" s="18"/>
    </row>
    <row r="21" spans="1:16" x14ac:dyDescent="0.45">
      <c r="A21" s="1" t="s">
        <v>0</v>
      </c>
      <c r="B21" t="s">
        <v>69</v>
      </c>
      <c r="L21" s="36"/>
      <c r="M21" t="s">
        <v>70</v>
      </c>
    </row>
    <row r="22" spans="1:16" ht="18.600000000000001" thickBot="1" x14ac:dyDescent="0.5">
      <c r="A22" s="1" t="s">
        <v>1</v>
      </c>
      <c r="B22" t="s">
        <v>35</v>
      </c>
      <c r="L22" s="35"/>
      <c r="M22" t="s">
        <v>30</v>
      </c>
    </row>
    <row r="23" spans="1:16" ht="19.2" thickTop="1" thickBot="1" x14ac:dyDescent="0.5">
      <c r="A23" s="1" t="s">
        <v>2</v>
      </c>
      <c r="B23" t="s">
        <v>45</v>
      </c>
      <c r="K23" s="7" t="s">
        <v>55</v>
      </c>
      <c r="L23" s="34">
        <f>L21*L22</f>
        <v>0</v>
      </c>
      <c r="M23" s="6" t="s">
        <v>30</v>
      </c>
    </row>
    <row r="24" spans="1:16" ht="18.600000000000001" thickTop="1" x14ac:dyDescent="0.45">
      <c r="A24" s="1"/>
      <c r="I24" s="7"/>
      <c r="J24" s="2"/>
      <c r="K24" s="6"/>
    </row>
    <row r="25" spans="1:16" ht="19.8" x14ac:dyDescent="0.45">
      <c r="A25" s="17" t="s">
        <v>63</v>
      </c>
      <c r="B25" s="18"/>
      <c r="C25" s="18"/>
      <c r="D25" s="18"/>
      <c r="E25" s="18"/>
      <c r="F25" s="18"/>
      <c r="G25" s="18"/>
      <c r="H25" s="18"/>
      <c r="I25" s="18"/>
      <c r="J25" s="18"/>
      <c r="K25" s="18"/>
      <c r="L25" s="18"/>
      <c r="M25" s="18"/>
      <c r="N25" s="18"/>
    </row>
    <row r="26" spans="1:16" x14ac:dyDescent="0.45">
      <c r="A26" s="1" t="s">
        <v>0</v>
      </c>
      <c r="B26" s="53" t="s">
        <v>73</v>
      </c>
      <c r="C26" s="53"/>
      <c r="D26" s="53"/>
      <c r="E26" s="53"/>
      <c r="F26" s="53"/>
      <c r="G26" s="53"/>
      <c r="H26" s="53"/>
      <c r="I26" s="53"/>
      <c r="J26" s="53"/>
      <c r="L26" s="35"/>
      <c r="M26" t="s">
        <v>70</v>
      </c>
    </row>
    <row r="27" spans="1:16" ht="18.600000000000001" thickBot="1" x14ac:dyDescent="0.5">
      <c r="A27" s="1" t="s">
        <v>1</v>
      </c>
      <c r="B27" t="s">
        <v>35</v>
      </c>
      <c r="L27" s="35"/>
      <c r="M27" t="s">
        <v>30</v>
      </c>
    </row>
    <row r="28" spans="1:16" ht="19.2" thickTop="1" thickBot="1" x14ac:dyDescent="0.5">
      <c r="A28" s="1" t="s">
        <v>2</v>
      </c>
      <c r="B28" t="s">
        <v>45</v>
      </c>
      <c r="K28" s="7" t="s">
        <v>56</v>
      </c>
      <c r="L28" s="34">
        <f>L26*L27</f>
        <v>0</v>
      </c>
      <c r="M28" s="6" t="s">
        <v>30</v>
      </c>
    </row>
    <row r="29" spans="1:16" ht="18.600000000000001" thickTop="1" x14ac:dyDescent="0.45">
      <c r="J29" s="2"/>
    </row>
    <row r="30" spans="1:16" ht="19.8" x14ac:dyDescent="0.45">
      <c r="A30" s="19" t="s">
        <v>57</v>
      </c>
      <c r="B30" s="18"/>
      <c r="C30" s="18"/>
      <c r="D30" s="18"/>
      <c r="E30" s="18"/>
      <c r="F30" s="18"/>
      <c r="G30" s="18"/>
      <c r="H30" s="18"/>
      <c r="I30" s="18"/>
      <c r="J30" s="20"/>
      <c r="K30" s="18"/>
      <c r="L30" s="18"/>
      <c r="M30" s="18"/>
      <c r="N30" s="18"/>
    </row>
    <row r="31" spans="1:16" ht="19.8" x14ac:dyDescent="0.45">
      <c r="B31" s="14"/>
      <c r="J31" s="41" t="s">
        <v>42</v>
      </c>
      <c r="K31" s="6"/>
      <c r="L31" s="42" t="s">
        <v>40</v>
      </c>
      <c r="M31" s="42" t="s">
        <v>41</v>
      </c>
    </row>
    <row r="32" spans="1:16" x14ac:dyDescent="0.45">
      <c r="A32" s="1" t="s">
        <v>0</v>
      </c>
      <c r="B32" t="s">
        <v>9</v>
      </c>
      <c r="J32" s="35"/>
      <c r="K32" t="s">
        <v>5</v>
      </c>
      <c r="L32" s="32">
        <v>54</v>
      </c>
      <c r="M32" s="38">
        <f t="shared" ref="M32:M41" si="0">J32*L32</f>
        <v>0</v>
      </c>
      <c r="N32" s="6" t="s">
        <v>30</v>
      </c>
      <c r="P32" s="31"/>
    </row>
    <row r="33" spans="1:16" x14ac:dyDescent="0.45">
      <c r="A33" s="1" t="s">
        <v>1</v>
      </c>
      <c r="B33" t="s">
        <v>11</v>
      </c>
      <c r="J33" s="35"/>
      <c r="K33" t="s">
        <v>5</v>
      </c>
      <c r="L33" s="32">
        <v>155</v>
      </c>
      <c r="M33" s="38">
        <f t="shared" si="0"/>
        <v>0</v>
      </c>
      <c r="N33" s="6" t="s">
        <v>30</v>
      </c>
      <c r="P33" s="31"/>
    </row>
    <row r="34" spans="1:16" x14ac:dyDescent="0.45">
      <c r="A34" s="1" t="s">
        <v>2</v>
      </c>
      <c r="B34" t="s">
        <v>13</v>
      </c>
      <c r="J34" s="35"/>
      <c r="K34" t="s">
        <v>5</v>
      </c>
      <c r="L34" s="32">
        <v>500</v>
      </c>
      <c r="M34" s="38">
        <f t="shared" si="0"/>
        <v>0</v>
      </c>
      <c r="N34" s="6" t="s">
        <v>30</v>
      </c>
      <c r="P34" s="31"/>
    </row>
    <row r="35" spans="1:16" x14ac:dyDescent="0.45">
      <c r="A35" s="1" t="s">
        <v>4</v>
      </c>
      <c r="B35" t="s">
        <v>15</v>
      </c>
      <c r="J35" s="35"/>
      <c r="K35" t="s">
        <v>5</v>
      </c>
      <c r="L35" s="32">
        <v>250</v>
      </c>
      <c r="M35" s="38">
        <f t="shared" si="0"/>
        <v>0</v>
      </c>
      <c r="N35" s="6" t="s">
        <v>30</v>
      </c>
      <c r="P35" s="31"/>
    </row>
    <row r="36" spans="1:16" x14ac:dyDescent="0.45">
      <c r="A36" s="1" t="s">
        <v>6</v>
      </c>
      <c r="B36" t="s">
        <v>17</v>
      </c>
      <c r="J36" s="35"/>
      <c r="K36" t="s">
        <v>5</v>
      </c>
      <c r="L36" s="32">
        <v>500</v>
      </c>
      <c r="M36" s="38">
        <f t="shared" si="0"/>
        <v>0</v>
      </c>
      <c r="N36" s="6" t="s">
        <v>30</v>
      </c>
      <c r="P36" s="31"/>
    </row>
    <row r="37" spans="1:16" x14ac:dyDescent="0.45">
      <c r="A37" s="1" t="s">
        <v>7</v>
      </c>
      <c r="B37" t="s">
        <v>18</v>
      </c>
      <c r="J37" s="35"/>
      <c r="K37" t="s">
        <v>5</v>
      </c>
      <c r="L37" s="32">
        <v>100</v>
      </c>
      <c r="M37" s="38">
        <f t="shared" si="0"/>
        <v>0</v>
      </c>
      <c r="N37" s="6" t="s">
        <v>30</v>
      </c>
      <c r="P37" s="31"/>
    </row>
    <row r="38" spans="1:16" x14ac:dyDescent="0.45">
      <c r="A38" s="1" t="s">
        <v>8</v>
      </c>
      <c r="B38" t="s">
        <v>19</v>
      </c>
      <c r="J38" s="35"/>
      <c r="K38" t="s">
        <v>5</v>
      </c>
      <c r="L38" s="32">
        <v>1000</v>
      </c>
      <c r="M38" s="38">
        <f t="shared" si="0"/>
        <v>0</v>
      </c>
      <c r="N38" s="6" t="s">
        <v>30</v>
      </c>
      <c r="P38" s="31"/>
    </row>
    <row r="39" spans="1:16" x14ac:dyDescent="0.45">
      <c r="A39" s="1" t="s">
        <v>10</v>
      </c>
      <c r="B39" t="s">
        <v>20</v>
      </c>
      <c r="J39" s="35"/>
      <c r="K39" t="s">
        <v>5</v>
      </c>
      <c r="L39" s="32">
        <v>500</v>
      </c>
      <c r="M39" s="38">
        <f t="shared" si="0"/>
        <v>0</v>
      </c>
      <c r="N39" s="6" t="s">
        <v>30</v>
      </c>
      <c r="P39" s="31"/>
    </row>
    <row r="40" spans="1:16" x14ac:dyDescent="0.45">
      <c r="A40" s="1" t="s">
        <v>12</v>
      </c>
      <c r="B40" t="s">
        <v>21</v>
      </c>
      <c r="J40" s="35"/>
      <c r="K40" t="s">
        <v>5</v>
      </c>
      <c r="L40" s="32">
        <v>54</v>
      </c>
      <c r="M40" s="38">
        <f t="shared" si="0"/>
        <v>0</v>
      </c>
      <c r="N40" s="6" t="s">
        <v>30</v>
      </c>
      <c r="P40" s="31"/>
    </row>
    <row r="41" spans="1:16" ht="18.600000000000001" thickBot="1" x14ac:dyDescent="0.5">
      <c r="A41" s="1" t="s">
        <v>14</v>
      </c>
      <c r="B41" t="s">
        <v>22</v>
      </c>
      <c r="J41" s="35"/>
      <c r="K41" t="s">
        <v>5</v>
      </c>
      <c r="L41" s="32">
        <v>37</v>
      </c>
      <c r="M41" s="38">
        <f t="shared" si="0"/>
        <v>0</v>
      </c>
      <c r="N41" s="6" t="s">
        <v>30</v>
      </c>
      <c r="P41" s="31"/>
    </row>
    <row r="42" spans="1:16" ht="19.2" thickTop="1" thickBot="1" x14ac:dyDescent="0.5">
      <c r="A42" s="1" t="s">
        <v>16</v>
      </c>
      <c r="B42" t="s">
        <v>64</v>
      </c>
      <c r="J42" s="2"/>
      <c r="L42" s="7" t="s">
        <v>31</v>
      </c>
      <c r="M42" s="34">
        <f>SUM(M32:M41)</f>
        <v>0</v>
      </c>
      <c r="N42" s="6" t="s">
        <v>30</v>
      </c>
    </row>
    <row r="43" spans="1:16" ht="18.600000000000001" thickTop="1" x14ac:dyDescent="0.45"/>
    <row r="44" spans="1:16" ht="19.8" x14ac:dyDescent="0.45">
      <c r="A44" s="17" t="s">
        <v>122</v>
      </c>
      <c r="B44" s="18"/>
      <c r="C44" s="18"/>
      <c r="D44" s="18"/>
      <c r="E44" s="18"/>
      <c r="F44" s="18"/>
      <c r="G44" s="18"/>
      <c r="H44" s="18"/>
      <c r="I44" s="18"/>
      <c r="J44" s="18"/>
      <c r="K44" s="18"/>
      <c r="L44" s="18"/>
      <c r="M44" s="18"/>
      <c r="N44" s="18"/>
    </row>
    <row r="45" spans="1:16" x14ac:dyDescent="0.45">
      <c r="A45" s="1" t="s">
        <v>0</v>
      </c>
      <c r="B45" t="s">
        <v>119</v>
      </c>
      <c r="J45" s="35">
        <v>621</v>
      </c>
      <c r="K45" t="s">
        <v>30</v>
      </c>
      <c r="L45" s="15"/>
    </row>
    <row r="46" spans="1:16" x14ac:dyDescent="0.45">
      <c r="A46" s="1" t="s">
        <v>1</v>
      </c>
      <c r="B46" t="s">
        <v>120</v>
      </c>
      <c r="J46" s="36">
        <v>742</v>
      </c>
      <c r="K46" t="s">
        <v>30</v>
      </c>
    </row>
    <row r="47" spans="1:16" x14ac:dyDescent="0.45">
      <c r="A47" s="1" t="s">
        <v>2</v>
      </c>
      <c r="B47" t="s">
        <v>3</v>
      </c>
      <c r="J47" s="37">
        <f>J46-J45</f>
        <v>121</v>
      </c>
      <c r="K47" s="6" t="s">
        <v>30</v>
      </c>
    </row>
    <row r="48" spans="1:16" ht="18.600000000000001" thickBot="1" x14ac:dyDescent="0.5">
      <c r="A48" s="1" t="s">
        <v>4</v>
      </c>
      <c r="B48" t="s">
        <v>102</v>
      </c>
      <c r="J48" s="36">
        <v>1</v>
      </c>
      <c r="K48" t="s">
        <v>65</v>
      </c>
    </row>
    <row r="49" spans="1:14" ht="19.2" thickTop="1" thickBot="1" x14ac:dyDescent="0.5">
      <c r="A49" s="1" t="s">
        <v>6</v>
      </c>
      <c r="B49" s="3" t="s">
        <v>44</v>
      </c>
      <c r="I49" s="7" t="s">
        <v>32</v>
      </c>
      <c r="J49" s="34">
        <f>J47*J48</f>
        <v>121</v>
      </c>
      <c r="K49" s="6" t="s">
        <v>30</v>
      </c>
    </row>
    <row r="50" spans="1:14" ht="18.600000000000001" thickTop="1" x14ac:dyDescent="0.45"/>
    <row r="51" spans="1:14" ht="19.8" x14ac:dyDescent="0.45">
      <c r="A51" s="17" t="s">
        <v>130</v>
      </c>
      <c r="B51" s="18"/>
      <c r="C51" s="18"/>
      <c r="D51" s="18"/>
      <c r="E51" s="18"/>
      <c r="F51" s="18"/>
      <c r="G51" s="18"/>
      <c r="H51" s="18"/>
      <c r="I51" s="18"/>
      <c r="J51" s="18"/>
      <c r="K51" s="18"/>
      <c r="L51" s="18"/>
      <c r="M51" s="18"/>
      <c r="N51" s="18"/>
    </row>
    <row r="52" spans="1:14" x14ac:dyDescent="0.45">
      <c r="A52" s="1"/>
      <c r="B52" t="s">
        <v>23</v>
      </c>
      <c r="J52" s="41" t="s">
        <v>42</v>
      </c>
      <c r="K52" s="42"/>
      <c r="L52" s="42" t="s">
        <v>40</v>
      </c>
      <c r="M52" s="42" t="s">
        <v>41</v>
      </c>
    </row>
    <row r="53" spans="1:14" x14ac:dyDescent="0.45">
      <c r="A53" s="1" t="s">
        <v>0</v>
      </c>
      <c r="B53" t="s">
        <v>24</v>
      </c>
      <c r="J53" s="35"/>
      <c r="K53" t="s">
        <v>5</v>
      </c>
      <c r="L53" s="32">
        <v>61</v>
      </c>
      <c r="M53" s="33">
        <f>J53*L53</f>
        <v>0</v>
      </c>
      <c r="N53" s="6" t="s">
        <v>30</v>
      </c>
    </row>
    <row r="54" spans="1:14" x14ac:dyDescent="0.45">
      <c r="A54" s="1" t="s">
        <v>1</v>
      </c>
      <c r="B54" t="s">
        <v>25</v>
      </c>
      <c r="J54" s="35"/>
      <c r="K54" t="s">
        <v>5</v>
      </c>
      <c r="L54" s="32">
        <v>92</v>
      </c>
      <c r="M54" s="33">
        <f t="shared" ref="M54:M58" si="1">J54*L54</f>
        <v>0</v>
      </c>
      <c r="N54" s="6" t="s">
        <v>30</v>
      </c>
    </row>
    <row r="55" spans="1:14" x14ac:dyDescent="0.45">
      <c r="A55" s="1" t="s">
        <v>2</v>
      </c>
      <c r="B55" t="s">
        <v>26</v>
      </c>
      <c r="J55" s="35"/>
      <c r="K55" t="s">
        <v>5</v>
      </c>
      <c r="L55" s="32">
        <v>123</v>
      </c>
      <c r="M55" s="33">
        <f t="shared" si="1"/>
        <v>0</v>
      </c>
      <c r="N55" s="6" t="s">
        <v>30</v>
      </c>
    </row>
    <row r="56" spans="1:14" x14ac:dyDescent="0.45">
      <c r="A56" s="1" t="s">
        <v>4</v>
      </c>
      <c r="B56" t="s">
        <v>27</v>
      </c>
      <c r="J56" s="35"/>
      <c r="K56" t="s">
        <v>5</v>
      </c>
      <c r="L56" s="32">
        <v>128</v>
      </c>
      <c r="M56" s="33">
        <f t="shared" si="1"/>
        <v>0</v>
      </c>
      <c r="N56" s="6" t="s">
        <v>30</v>
      </c>
    </row>
    <row r="57" spans="1:14" x14ac:dyDescent="0.45">
      <c r="A57" s="1" t="s">
        <v>6</v>
      </c>
      <c r="B57" t="s">
        <v>28</v>
      </c>
      <c r="J57" s="35"/>
      <c r="K57" t="s">
        <v>5</v>
      </c>
      <c r="L57" s="32">
        <v>192</v>
      </c>
      <c r="M57" s="33">
        <f t="shared" si="1"/>
        <v>0</v>
      </c>
      <c r="N57" s="6" t="s">
        <v>30</v>
      </c>
    </row>
    <row r="58" spans="1:14" ht="18.600000000000001" thickBot="1" x14ac:dyDescent="0.5">
      <c r="A58" s="1" t="s">
        <v>7</v>
      </c>
      <c r="B58" t="s">
        <v>29</v>
      </c>
      <c r="J58" s="35"/>
      <c r="K58" t="s">
        <v>5</v>
      </c>
      <c r="L58" s="32">
        <v>256</v>
      </c>
      <c r="M58" s="33">
        <f t="shared" si="1"/>
        <v>0</v>
      </c>
      <c r="N58" s="6" t="s">
        <v>30</v>
      </c>
    </row>
    <row r="59" spans="1:14" ht="19.2" thickTop="1" thickBot="1" x14ac:dyDescent="0.5">
      <c r="A59" s="1" t="s">
        <v>8</v>
      </c>
      <c r="B59" t="s">
        <v>43</v>
      </c>
      <c r="J59" s="2"/>
      <c r="L59" s="7" t="s">
        <v>33</v>
      </c>
      <c r="M59" s="34">
        <f>SUM(M53:M58)</f>
        <v>0</v>
      </c>
      <c r="N59" s="6" t="s">
        <v>30</v>
      </c>
    </row>
    <row r="60" spans="1:14" ht="19.2" thickTop="1" thickBot="1" x14ac:dyDescent="0.5">
      <c r="A60" s="1"/>
      <c r="J60" s="2"/>
      <c r="M60" s="2"/>
    </row>
    <row r="61" spans="1:14" ht="21" thickTop="1" thickBot="1" x14ac:dyDescent="0.5">
      <c r="A61" s="19" t="s">
        <v>124</v>
      </c>
      <c r="B61" s="21"/>
      <c r="C61" s="21"/>
      <c r="D61" s="18"/>
      <c r="E61" s="18"/>
      <c r="F61" s="18"/>
      <c r="G61" s="18"/>
      <c r="H61" s="18"/>
      <c r="I61" s="18"/>
      <c r="J61" s="22"/>
      <c r="K61" s="18"/>
      <c r="L61" s="23" t="s">
        <v>34</v>
      </c>
      <c r="M61" s="34">
        <f>SUM(J10,J16,L23,L28,M42,J49,M59)</f>
        <v>2812</v>
      </c>
      <c r="N61" s="21" t="s">
        <v>30</v>
      </c>
    </row>
    <row r="62" spans="1:14" ht="18.600000000000001" thickTop="1" x14ac:dyDescent="0.45">
      <c r="A62" s="8"/>
      <c r="B62" s="6"/>
      <c r="C62" s="6"/>
      <c r="D62" s="7"/>
      <c r="E62" s="2"/>
      <c r="F62" s="6"/>
      <c r="J62" s="2"/>
      <c r="M62" s="2"/>
    </row>
    <row r="63" spans="1:14" ht="19.5" customHeight="1" thickBot="1" x14ac:dyDescent="0.5">
      <c r="A63" s="8"/>
      <c r="B63" s="11"/>
      <c r="C63" s="11"/>
      <c r="D63" s="10"/>
      <c r="E63" s="9"/>
      <c r="J63" s="2"/>
      <c r="M63" s="2"/>
    </row>
    <row r="64" spans="1:14" ht="19.5" customHeight="1" thickTop="1" thickBot="1" x14ac:dyDescent="0.5">
      <c r="A64" s="24" t="s">
        <v>125</v>
      </c>
      <c r="B64" s="25"/>
      <c r="C64" s="25"/>
      <c r="D64" s="26"/>
      <c r="E64" s="27"/>
      <c r="F64" s="18"/>
      <c r="G64" s="18"/>
      <c r="H64" s="18"/>
      <c r="I64" s="18"/>
      <c r="J64" s="45">
        <v>8.1000000000000003E-2</v>
      </c>
      <c r="K64" s="18"/>
      <c r="L64" s="23" t="s">
        <v>107</v>
      </c>
      <c r="M64" s="50">
        <f>ROUND(M61*J64,0)</f>
        <v>228</v>
      </c>
      <c r="N64" s="21" t="s">
        <v>30</v>
      </c>
    </row>
    <row r="65" spans="1:14" ht="19.5" customHeight="1" thickTop="1" thickBot="1" x14ac:dyDescent="0.5">
      <c r="A65" s="24" t="s">
        <v>66</v>
      </c>
      <c r="B65" s="25"/>
      <c r="C65" s="25"/>
      <c r="D65" s="26"/>
      <c r="E65" s="27"/>
      <c r="F65" s="18"/>
      <c r="G65" s="18"/>
      <c r="H65" s="18"/>
      <c r="I65" s="18"/>
      <c r="J65" s="45"/>
      <c r="K65" s="18"/>
      <c r="L65" s="23" t="s">
        <v>108</v>
      </c>
      <c r="M65" s="50">
        <f>ROUND(M61*J65,0)</f>
        <v>0</v>
      </c>
      <c r="N65" s="21" t="s">
        <v>30</v>
      </c>
    </row>
    <row r="66" spans="1:14" ht="19.5" customHeight="1" thickTop="1" thickBot="1" x14ac:dyDescent="0.5">
      <c r="A66" s="8"/>
      <c r="B66" s="11"/>
      <c r="C66" s="11"/>
      <c r="D66" s="10"/>
      <c r="E66" s="9"/>
      <c r="J66" s="2"/>
    </row>
    <row r="67" spans="1:14" ht="29.25" customHeight="1" thickTop="1" thickBot="1" x14ac:dyDescent="0.5">
      <c r="A67" s="8"/>
      <c r="B67" s="11"/>
      <c r="C67" s="11"/>
      <c r="D67" s="10"/>
      <c r="E67" s="9"/>
      <c r="H67" s="9"/>
      <c r="I67" s="9"/>
      <c r="J67" s="9"/>
      <c r="K67" s="9"/>
      <c r="L67" s="16" t="s">
        <v>109</v>
      </c>
      <c r="M67" s="34">
        <f>M61+M64+M65</f>
        <v>3040</v>
      </c>
      <c r="N67" s="4" t="s">
        <v>30</v>
      </c>
    </row>
    <row r="68" spans="1:14" ht="19.5" customHeight="1" thickTop="1" thickBot="1" x14ac:dyDescent="0.5">
      <c r="A68" s="12"/>
      <c r="B68" s="11"/>
      <c r="C68" s="11"/>
      <c r="D68" s="10"/>
      <c r="E68" s="9"/>
      <c r="J68" s="2"/>
      <c r="L68" s="40"/>
      <c r="M68" s="2"/>
    </row>
    <row r="69" spans="1:14" ht="19.2" thickTop="1" thickBot="1" x14ac:dyDescent="0.5">
      <c r="A69" s="48" t="s">
        <v>126</v>
      </c>
      <c r="B69" s="22"/>
      <c r="C69" s="22"/>
      <c r="D69" s="22"/>
      <c r="E69" s="22"/>
      <c r="F69" s="22"/>
      <c r="G69" s="22"/>
      <c r="H69" s="22"/>
      <c r="I69" s="22"/>
      <c r="J69" s="46">
        <v>11.2</v>
      </c>
      <c r="K69" s="22" t="s">
        <v>68</v>
      </c>
      <c r="L69" s="22"/>
      <c r="M69" s="51">
        <f>ROUNDDOWN(M67*J69,0)</f>
        <v>34048</v>
      </c>
      <c r="N69" s="49" t="s">
        <v>67</v>
      </c>
    </row>
    <row r="70" spans="1:14" ht="19.2" thickTop="1" thickBot="1" x14ac:dyDescent="0.5">
      <c r="A70" s="2"/>
      <c r="B70" s="2"/>
      <c r="C70" s="2"/>
      <c r="D70" s="2"/>
      <c r="E70" s="2"/>
      <c r="F70" s="2"/>
      <c r="G70" s="2"/>
      <c r="H70" s="2"/>
      <c r="I70" s="2"/>
      <c r="J70" s="2"/>
      <c r="K70" s="2"/>
      <c r="L70" s="2"/>
      <c r="M70" s="2"/>
      <c r="N70" s="2"/>
    </row>
    <row r="71" spans="1:14" ht="23.4" thickTop="1" thickBot="1" x14ac:dyDescent="0.5">
      <c r="L71" s="16" t="s">
        <v>106</v>
      </c>
      <c r="M71" s="52">
        <f>ROUNDDOWN(M69/10,0)</f>
        <v>3404</v>
      </c>
      <c r="N71" s="47" t="s">
        <v>67</v>
      </c>
    </row>
    <row r="72" spans="1:14" ht="19.2" thickTop="1" thickBot="1" x14ac:dyDescent="0.5"/>
    <row r="73" spans="1:14" ht="23.4" thickTop="1" thickBot="1" x14ac:dyDescent="0.5">
      <c r="L73" s="16" t="s">
        <v>97</v>
      </c>
      <c r="M73" s="61">
        <v>43444</v>
      </c>
      <c r="N73" s="6" t="s">
        <v>67</v>
      </c>
    </row>
    <row r="74" spans="1:14" ht="19.2" thickTop="1" thickBot="1" x14ac:dyDescent="0.5"/>
    <row r="75" spans="1:14" ht="23.4" thickTop="1" thickBot="1" x14ac:dyDescent="0.5">
      <c r="L75" s="16" t="s">
        <v>96</v>
      </c>
      <c r="M75" s="61">
        <v>4344</v>
      </c>
      <c r="N75" s="6" t="s">
        <v>67</v>
      </c>
    </row>
    <row r="76" spans="1:14" ht="19.2" thickTop="1" thickBot="1" x14ac:dyDescent="0.5"/>
    <row r="77" spans="1:14" ht="23.4" thickTop="1" thickBot="1" x14ac:dyDescent="0.5">
      <c r="B77" s="4" t="s">
        <v>129</v>
      </c>
      <c r="L77" s="16" t="s">
        <v>127</v>
      </c>
      <c r="M77" s="62">
        <f>M75-M71</f>
        <v>940</v>
      </c>
      <c r="N77" s="6" t="s">
        <v>67</v>
      </c>
    </row>
    <row r="78" spans="1:14" ht="22.8" thickTop="1" x14ac:dyDescent="0.45">
      <c r="B78" s="9" t="s">
        <v>115</v>
      </c>
    </row>
    <row r="79" spans="1:14" ht="18.600000000000001" thickBot="1" x14ac:dyDescent="0.5"/>
    <row r="80" spans="1:14" ht="23.4" thickTop="1" thickBot="1" x14ac:dyDescent="0.5">
      <c r="L80" s="16" t="s">
        <v>110</v>
      </c>
      <c r="M80" s="62">
        <f>M73-M77</f>
        <v>42504</v>
      </c>
      <c r="N80" s="6" t="s">
        <v>67</v>
      </c>
    </row>
    <row r="81" spans="1:14" ht="18.600000000000001" thickTop="1" x14ac:dyDescent="0.45"/>
    <row r="87" spans="1:14" x14ac:dyDescent="0.45">
      <c r="A87" s="2"/>
      <c r="B87" s="2"/>
      <c r="C87" s="2"/>
      <c r="D87" s="2"/>
      <c r="E87" s="2"/>
      <c r="F87" s="2"/>
      <c r="G87" s="2"/>
      <c r="H87" s="2"/>
      <c r="I87" s="2"/>
      <c r="J87" s="2"/>
      <c r="K87" s="2"/>
      <c r="L87" s="2"/>
      <c r="M87" s="2"/>
      <c r="N87" s="2"/>
    </row>
    <row r="88" spans="1:14" x14ac:dyDescent="0.45">
      <c r="A88" s="2"/>
      <c r="B88" s="2"/>
      <c r="C88" s="2"/>
      <c r="D88" s="2"/>
      <c r="E88" s="2"/>
      <c r="F88" s="2"/>
      <c r="G88" s="2"/>
      <c r="H88" s="2"/>
      <c r="I88" s="2"/>
      <c r="J88" s="2"/>
      <c r="K88" s="2"/>
      <c r="L88" s="2"/>
      <c r="M88" s="2"/>
      <c r="N88" s="2"/>
    </row>
  </sheetData>
  <mergeCells count="4">
    <mergeCell ref="L2:N2"/>
    <mergeCell ref="L3:N3"/>
    <mergeCell ref="B11:K12"/>
    <mergeCell ref="B17:K18"/>
  </mergeCells>
  <phoneticPr fontId="1"/>
  <pageMargins left="0.7" right="0.7" top="0.75" bottom="0.75" header="0.3" footer="0.3"/>
  <pageSetup paperSize="9" scale="58" fitToHeight="0" orientation="portrait" r:id="rId1"/>
  <rowBreaks count="1" manualBreakCount="1">
    <brk id="5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切り分け用 (R2.4用)</vt:lpstr>
      <vt:lpstr>切り分け用 (R2.5以降用)</vt:lpstr>
      <vt:lpstr>（※）基準の単価　簡易計算シート</vt:lpstr>
      <vt:lpstr>＜例１＞切り分け用 (R2.4用) </vt:lpstr>
      <vt:lpstr>＜例２＞切り分け用 (R2.5以降用) </vt:lpstr>
      <vt:lpstr>＜例３＞切り分け用 (R2.5以降用)</vt:lpstr>
      <vt:lpstr>＜例４＞切り分け用 (R2.5以降用) (一般１・上限)</vt:lpstr>
      <vt:lpstr>＜例４＞切り分け用 (R2.5以降用) (一般１・上限以外）</vt:lpstr>
      <vt:lpstr>'＜例１＞切り分け用 (R2.4用) '!Print_Area</vt:lpstr>
      <vt:lpstr>'＜例２＞切り分け用 (R2.5以降用) '!Print_Area</vt:lpstr>
      <vt:lpstr>'＜例３＞切り分け用 (R2.5以降用)'!Print_Area</vt:lpstr>
      <vt:lpstr>'＜例４＞切り分け用 (R2.5以降用) (一般１・上限)'!Print_Area</vt:lpstr>
      <vt:lpstr>'＜例４＞切り分け用 (R2.5以降用) (一般１・上限以外）'!Print_Area</vt:lpstr>
      <vt:lpstr>'切り分け用 (R2.4用)'!Print_Area</vt:lpstr>
      <vt:lpstr>'切り分け用 (R2.5以降用)'!Print_Area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有川 智基(arikawa-tomoki)</dc:creator>
  <cp:lastModifiedBy>東京都
</cp:lastModifiedBy>
  <cp:lastPrinted>2021-01-27T14:39:18Z</cp:lastPrinted>
  <dcterms:created xsi:type="dcterms:W3CDTF">2020-03-30T02:00:50Z</dcterms:created>
  <dcterms:modified xsi:type="dcterms:W3CDTF">2021-01-28T03:59:39Z</dcterms:modified>
</cp:coreProperties>
</file>