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6440" windowHeight="11415" tabRatio="812"/>
  </bookViews>
  <sheets>
    <sheet name="訪問系" sheetId="31" r:id="rId1"/>
    <sheet name="訪問系（記載例）" sheetId="32" r:id="rId2"/>
    <sheet name="生活介護・施設入所支援" sheetId="11" r:id="rId3"/>
    <sheet name="生活介護（記載例）" sheetId="23" r:id="rId4"/>
    <sheet name="施設入所支援（記載例）" sheetId="21" r:id="rId5"/>
    <sheet name="自立訓練（生活訓練）" sheetId="10" r:id="rId6"/>
    <sheet name="自立訓練（生活訓練）（記載例）" sheetId="24" r:id="rId7"/>
    <sheet name="就労移行支援" sheetId="9" r:id="rId8"/>
    <sheet name="就労移行支援（記載例）" sheetId="25" r:id="rId9"/>
    <sheet name="就労継続支援" sheetId="8" r:id="rId10"/>
    <sheet name="就労継続支援（記載例）" sheetId="26" r:id="rId11"/>
    <sheet name="就労定着支援" sheetId="37" r:id="rId12"/>
    <sheet name="就労定着支援（記載例）" sheetId="38" r:id="rId13"/>
    <sheet name="自立生活援助" sheetId="39" r:id="rId14"/>
    <sheet name="自立生活援助（記載例）" sheetId="40" r:id="rId15"/>
    <sheet name="共同生活援助" sheetId="41" r:id="rId16"/>
    <sheet name="共同生活援助　記載例①（夜間支援員兼務)" sheetId="42" r:id="rId17"/>
    <sheet name="共同生活援助　記載例②（管理者等兼務）" sheetId="43" r:id="rId18"/>
    <sheet name="共同生活援助・短期入所　合築用" sheetId="44" r:id="rId19"/>
    <sheet name="共同生活援助・短期入所　合築用（記載例）" sheetId="45" r:id="rId20"/>
    <sheet name="短期入所（GHとの合築以外）" sheetId="15" r:id="rId21"/>
    <sheet name="計画相談支援・障害児相談支援" sheetId="33" r:id="rId22"/>
    <sheet name="計画相談支援・障害児相談支援（記載例）" sheetId="34" r:id="rId23"/>
    <sheet name="地域移行支援・地域定着支援" sheetId="35" r:id="rId24"/>
    <sheet name="地域移行支援・地域定着支援（記載例）" sheetId="36" r:id="rId25"/>
  </sheets>
  <externalReferences>
    <externalReference r:id="rId26"/>
    <externalReference r:id="rId27"/>
    <externalReference r:id="rId28"/>
    <externalReference r:id="rId29"/>
    <externalReference r:id="rId30"/>
    <externalReference r:id="rId31"/>
  </externalReferences>
  <definedNames>
    <definedName name="_____________________kk29">#REF!</definedName>
    <definedName name="____________________kk29">#REF!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 localSheetId="12">#REF!</definedName>
    <definedName name="________kk29">#REF!</definedName>
    <definedName name="_______kk06" localSheetId="12">#REF!</definedName>
    <definedName name="_______kk06">#REF!</definedName>
    <definedName name="_______kk29" localSheetId="12">#REF!</definedName>
    <definedName name="_______kk29">#REF!</definedName>
    <definedName name="______kk06" localSheetId="12">#REF!</definedName>
    <definedName name="______kk06">#REF!</definedName>
    <definedName name="______kk29" localSheetId="12">#REF!</definedName>
    <definedName name="______kk29">#REF!</definedName>
    <definedName name="_____kk06" localSheetId="12">#REF!</definedName>
    <definedName name="_____kk06">#REF!</definedName>
    <definedName name="_____kk29" localSheetId="12">#REF!</definedName>
    <definedName name="_____kk29">#REF!</definedName>
    <definedName name="____kk06" localSheetId="12">#REF!</definedName>
    <definedName name="____kk06">#REF!</definedName>
    <definedName name="____kk29" localSheetId="12">#REF!</definedName>
    <definedName name="____kk29">#REF!</definedName>
    <definedName name="___kk06" localSheetId="18">#REF!</definedName>
    <definedName name="___kk06" localSheetId="12">#REF!</definedName>
    <definedName name="___kk06">#REF!</definedName>
    <definedName name="___kk29" localSheetId="18">#REF!</definedName>
    <definedName name="___kk29" localSheetId="12">#REF!</definedName>
    <definedName name="___kk29">#REF!</definedName>
    <definedName name="__kk06" localSheetId="18">#REF!</definedName>
    <definedName name="__kk06" localSheetId="12">#REF!</definedName>
    <definedName name="__kk06">#REF!</definedName>
    <definedName name="__kk29" localSheetId="18">#REF!</definedName>
    <definedName name="__kk29" localSheetId="12">#REF!</definedName>
    <definedName name="__kk29">#REF!</definedName>
    <definedName name="_kk06" localSheetId="18">#REF!</definedName>
    <definedName name="_kk06" localSheetId="12">#REF!</definedName>
    <definedName name="_kk06">#REF!</definedName>
    <definedName name="_kk07">#REF!</definedName>
    <definedName name="_kk29" localSheetId="18">#REF!</definedName>
    <definedName name="_kk29" localSheetId="12">#REF!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②従業者の員数">#REF!</definedName>
    <definedName name="a">#REF!</definedName>
    <definedName name="aaaaa">[1]main!#REF!</definedName>
    <definedName name="aetawetata">#REF!</definedName>
    <definedName name="afafa">#REF!</definedName>
    <definedName name="agaw3a">#REF!</definedName>
    <definedName name="Avrg" localSheetId="18">#REF!</definedName>
    <definedName name="Avrg" localSheetId="8">#REF!</definedName>
    <definedName name="Avrg" localSheetId="10">#REF!</definedName>
    <definedName name="Avrg" localSheetId="12">#REF!</definedName>
    <definedName name="Avrg">#REF!</definedName>
    <definedName name="avrg1" localSheetId="18">#REF!</definedName>
    <definedName name="avrg1" localSheetId="8">#REF!</definedName>
    <definedName name="avrg1" localSheetId="12">#REF!</definedName>
    <definedName name="avrg1">#REF!</definedName>
    <definedName name="daｄ">#REF!</definedName>
    <definedName name="DaihyoFurigana">#REF!</definedName>
    <definedName name="DaihyoJyusho">#REF!</definedName>
    <definedName name="DaihyoShimei">#REF!</definedName>
    <definedName name="DaihyoShokumei">#REF!</definedName>
    <definedName name="DaihyoYubin">#REF!</definedName>
    <definedName name="ｄｅえ">#REF!</definedName>
    <definedName name="ee">#REF!</definedName>
    <definedName name="fafa">#REF!</definedName>
    <definedName name="fawa">#REF!</definedName>
    <definedName name="gaaweaa">#REF!</definedName>
    <definedName name="gsgs">#REF!</definedName>
    <definedName name="hariai">#REF!</definedName>
    <definedName name="hdhd">#REF!</definedName>
    <definedName name="hdhdhd">#REF!</definedName>
    <definedName name="houjin" localSheetId="12">#REF!</definedName>
    <definedName name="houjin">#REF!</definedName>
    <definedName name="HoujinShokatsu">#REF!</definedName>
    <definedName name="HoujinSyubetsu">#REF!</definedName>
    <definedName name="HoujinSyubetu">#REF!</definedName>
    <definedName name="iau">#REF!</definedName>
    <definedName name="jai">#REF!</definedName>
    <definedName name="ja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2">#REF!</definedName>
    <definedName name="jigyoumeishou">#REF!</definedName>
    <definedName name="JigyoYubin">#REF!</definedName>
    <definedName name="jiritu" localSheetId="18">#REF!</definedName>
    <definedName name="jiritu" localSheetId="12">#REF!</definedName>
    <definedName name="jiritu">#REF!</definedName>
    <definedName name="jjj">#REF!</definedName>
    <definedName name="kanagawaken" localSheetId="12">#REF!</definedName>
    <definedName name="kanagawaken">#REF!</definedName>
    <definedName name="KanriJyusyo">#REF!</definedName>
    <definedName name="KanriJyusyoKana">#REF!</definedName>
    <definedName name="KanriShimei">#REF!</definedName>
    <definedName name="KanriYubin">#REF!</definedName>
    <definedName name="kasajiaidai">#REF!</definedName>
    <definedName name="kawasaki" localSheetId="12">#REF!</definedName>
    <definedName name="kawasaki">#REF!</definedName>
    <definedName name="KenmuJigyoMei">#REF!</definedName>
    <definedName name="KenmuJikan">#REF!</definedName>
    <definedName name="KenmuShokushu">#REF!</definedName>
    <definedName name="KenmuUmu">#REF!</definedName>
    <definedName name="kf">#REF!</definedName>
    <definedName name="kg">#REF!</definedName>
    <definedName name="ki">#REF!</definedName>
    <definedName name="kj">#REF!</definedName>
    <definedName name="kk" localSheetId="10">#REF!</definedName>
    <definedName name="kk">#REF!</definedName>
    <definedName name="KK_03" localSheetId="18">#REF!</definedName>
    <definedName name="KK_03" localSheetId="8">#REF!</definedName>
    <definedName name="KK_03" localSheetId="10">#REF!</definedName>
    <definedName name="KK_03" localSheetId="12">#REF!</definedName>
    <definedName name="KK_03">#REF!</definedName>
    <definedName name="kk_04" localSheetId="18">#REF!</definedName>
    <definedName name="kk_04" localSheetId="8">#REF!</definedName>
    <definedName name="kk_04" localSheetId="12">#REF!</definedName>
    <definedName name="kk_04">#REF!</definedName>
    <definedName name="KK_06" localSheetId="18">#REF!</definedName>
    <definedName name="KK_06" localSheetId="8">#REF!</definedName>
    <definedName name="KK_06" localSheetId="10">#REF!</definedName>
    <definedName name="KK_06" localSheetId="12">#REF!</definedName>
    <definedName name="KK_06">#REF!</definedName>
    <definedName name="kk_07" localSheetId="18">#REF!</definedName>
    <definedName name="kk_07" localSheetId="8">#REF!</definedName>
    <definedName name="kk_07" localSheetId="12">#REF!</definedName>
    <definedName name="kk_07">#REF!</definedName>
    <definedName name="‐㏍08" localSheetId="12">#REF!</definedName>
    <definedName name="‐㏍08">#REF!</definedName>
    <definedName name="KK2_3" localSheetId="18">#REF!</definedName>
    <definedName name="KK2_3" localSheetId="8">#REF!</definedName>
    <definedName name="KK2_3" localSheetId="10">#REF!</definedName>
    <definedName name="KK2_3" localSheetId="12">#REF!</definedName>
    <definedName name="KK2_3">#REF!</definedName>
    <definedName name="ｋｋｋｋ" localSheetId="12">#REF!</definedName>
    <definedName name="ｋｋｋｋ">#REF!</definedName>
    <definedName name="kl">#REF!</definedName>
    <definedName name="ko">#REF!</definedName>
    <definedName name="ku">#REF!</definedName>
    <definedName name="ky">#REF!</definedName>
    <definedName name="ll">#REF!</definedName>
    <definedName name="lll">#REF!</definedName>
    <definedName name="ｌｌｌｌｌｌ">#REF!</definedName>
    <definedName name="lojkai">#REF!</definedName>
    <definedName name="mmm">#REF!</definedName>
    <definedName name="nn">#REF!</definedName>
    <definedName name="oauai">#REF!</definedName>
    <definedName name="ooafaga">#REF!</definedName>
    <definedName name="ooo">#REF!</definedName>
    <definedName name="pp">#REF!</definedName>
    <definedName name="ppp">#REF!</definedName>
    <definedName name="_xlnm.Print_Area" localSheetId="15">共同生活援助!$A$1:$BJ$33</definedName>
    <definedName name="_xlnm.Print_Area" localSheetId="16">'共同生活援助　記載例①（夜間支援員兼務)'!$A$1:$BJ$33</definedName>
    <definedName name="_xlnm.Print_Area" localSheetId="17">'共同生活援助　記載例②（管理者等兼務）'!$A$1:$BJ$33</definedName>
    <definedName name="_xlnm.Print_Area" localSheetId="18">'共同生活援助・短期入所　合築用'!$A$1:$BJ$65</definedName>
    <definedName name="_xlnm.Print_Area" localSheetId="19">'共同生活援助・短期入所　合築用（記載例）'!$A$1:$BJ$91</definedName>
    <definedName name="_xlnm.Print_Area" localSheetId="6">'自立訓練（生活訓練）（記載例）'!$A$1:$BC$32</definedName>
    <definedName name="_xlnm.Print_Area" localSheetId="8">'就労移行支援（記載例）'!$A$1:$BC$34</definedName>
    <definedName name="_xlnm.Print_Area" localSheetId="10">'就労継続支援（記載例）'!$A$1:$BC$32</definedName>
    <definedName name="_xlnm.Print_Area" localSheetId="11">就労定着支援!$A$1:$BD$32</definedName>
    <definedName name="_xlnm.Print_Area" localSheetId="12">'就労定着支援（記載例）'!$A$1:$BD$32</definedName>
    <definedName name="_xlnm.Print_Area" localSheetId="0">訪問系!$A$1:$BK$33</definedName>
    <definedName name="_xlnm.Print_Area" localSheetId="1">'訪問系（記載例）'!$A$1:$BK$33</definedName>
    <definedName name="prtNo">[2]main!#REF!</definedName>
    <definedName name="ｑ２ｑ３ｑ">#REF!</definedName>
    <definedName name="qeqrqrq">[3]main!#REF!</definedName>
    <definedName name="qq">#REF!</definedName>
    <definedName name="qqq">#REF!</definedName>
    <definedName name="QW_Excel">[4]data!#REF!</definedName>
    <definedName name="qwe">#REF!</definedName>
    <definedName name="rarar">#REF!</definedName>
    <definedName name="rarara">#REF!</definedName>
    <definedName name="Roman_01" localSheetId="18">#REF!</definedName>
    <definedName name="Roman_01" localSheetId="8">#REF!</definedName>
    <definedName name="Roman_01" localSheetId="10">#REF!</definedName>
    <definedName name="Roman_01" localSheetId="12">#REF!</definedName>
    <definedName name="Roman_01">#REF!</definedName>
    <definedName name="Roman_02" localSheetId="12">#REF!</definedName>
    <definedName name="Roman_02">#REF!</definedName>
    <definedName name="Roman_03" localSheetId="18">#REF!</definedName>
    <definedName name="Roman_03" localSheetId="8">#REF!</definedName>
    <definedName name="Roman_03" localSheetId="10">#REF!</definedName>
    <definedName name="Roman_03" localSheetId="12">#REF!</definedName>
    <definedName name="Roman_03">#REF!</definedName>
    <definedName name="Roman_04" localSheetId="18">#REF!</definedName>
    <definedName name="Roman_04" localSheetId="8">#REF!</definedName>
    <definedName name="Roman_04" localSheetId="10">#REF!</definedName>
    <definedName name="Roman_04" localSheetId="12">#REF!</definedName>
    <definedName name="Roman_04">#REF!</definedName>
    <definedName name="Roman_06" localSheetId="18">#REF!</definedName>
    <definedName name="Roman_06" localSheetId="8">#REF!</definedName>
    <definedName name="Roman_06" localSheetId="10">#REF!</definedName>
    <definedName name="Roman_06" localSheetId="12">#REF!</definedName>
    <definedName name="Roman_06">#REF!</definedName>
    <definedName name="roman_09" localSheetId="18">#REF!</definedName>
    <definedName name="roman_09" localSheetId="10">#REF!</definedName>
    <definedName name="roman_09" localSheetId="12">#REF!</definedName>
    <definedName name="roman_09">#REF!</definedName>
    <definedName name="roman_11" localSheetId="18">#REF!</definedName>
    <definedName name="roman_11" localSheetId="8">#REF!</definedName>
    <definedName name="roman_11" localSheetId="12">#REF!</definedName>
    <definedName name="roman_11">#REF!</definedName>
    <definedName name="roman11" localSheetId="18">#REF!</definedName>
    <definedName name="roman11" localSheetId="12">#REF!</definedName>
    <definedName name="roman11">#REF!</definedName>
    <definedName name="Roman2_1" localSheetId="18">#REF!</definedName>
    <definedName name="Roman2_1" localSheetId="8">#REF!</definedName>
    <definedName name="Roman2_1" localSheetId="10">#REF!</definedName>
    <definedName name="Roman2_1" localSheetId="12">#REF!</definedName>
    <definedName name="Roman2_1">#REF!</definedName>
    <definedName name="Roman2_3" localSheetId="18">#REF!</definedName>
    <definedName name="Roman2_3" localSheetId="8">#REF!</definedName>
    <definedName name="Roman2_3" localSheetId="10">#REF!</definedName>
    <definedName name="Roman2_3" localSheetId="12">#REF!</definedName>
    <definedName name="Roman2_3">#REF!</definedName>
    <definedName name="roman31" localSheetId="18">#REF!</definedName>
    <definedName name="roman31" localSheetId="12">#REF!</definedName>
    <definedName name="roman31">#REF!</definedName>
    <definedName name="roman33" localSheetId="18">#REF!</definedName>
    <definedName name="roman33" localSheetId="8">#REF!</definedName>
    <definedName name="roman33" localSheetId="12">#REF!</definedName>
    <definedName name="roman33">#REF!</definedName>
    <definedName name="roman4_3" localSheetId="18">#REF!</definedName>
    <definedName name="roman4_3" localSheetId="10">#REF!</definedName>
    <definedName name="roman4_3" localSheetId="12">#REF!</definedName>
    <definedName name="roman4_3">#REF!</definedName>
    <definedName name="roman43" localSheetId="12">#REF!</definedName>
    <definedName name="roman43">#REF!</definedName>
    <definedName name="roman7_1" localSheetId="18">#REF!</definedName>
    <definedName name="roman7_1" localSheetId="10">#REF!</definedName>
    <definedName name="roman7_1" localSheetId="12">#REF!</definedName>
    <definedName name="roman7_1">#REF!</definedName>
    <definedName name="roman77" localSheetId="18">#REF!</definedName>
    <definedName name="roman77" localSheetId="8">#REF!</definedName>
    <definedName name="roman77" localSheetId="12">#REF!</definedName>
    <definedName name="roman77">#REF!</definedName>
    <definedName name="romann_12" localSheetId="18">#REF!</definedName>
    <definedName name="romann_12" localSheetId="10">#REF!</definedName>
    <definedName name="romann_12" localSheetId="12">#REF!</definedName>
    <definedName name="romann_12">#REF!</definedName>
    <definedName name="romann_66" localSheetId="18">#REF!</definedName>
    <definedName name="romann_66" localSheetId="10">#REF!</definedName>
    <definedName name="romann_66" localSheetId="12">#REF!</definedName>
    <definedName name="romann_66">#REF!</definedName>
    <definedName name="romann33" localSheetId="18">#REF!</definedName>
    <definedName name="romann33" localSheetId="10">#REF!</definedName>
    <definedName name="romann33" localSheetId="12">#REF!</definedName>
    <definedName name="romann33">#REF!</definedName>
    <definedName name="rr">#REF!</definedName>
    <definedName name="rrr">#REF!</definedName>
    <definedName name="s">#REF!</definedName>
    <definedName name="SasekiFuri">#REF!</definedName>
    <definedName name="SasekiJyusyo">#REF!</definedName>
    <definedName name="SasekiShimei">#REF!</definedName>
    <definedName name="SasekiYubin">#REF!</definedName>
    <definedName name="serv" localSheetId="18">#REF!</definedName>
    <definedName name="serv" localSheetId="8">#REF!</definedName>
    <definedName name="serv" localSheetId="12">#REF!</definedName>
    <definedName name="serv">#REF!</definedName>
    <definedName name="serv_" localSheetId="18">#REF!</definedName>
    <definedName name="serv_" localSheetId="10">#REF!</definedName>
    <definedName name="serv_" localSheetId="12">#REF!</definedName>
    <definedName name="serv_">#REF!</definedName>
    <definedName name="Serv_LIST" localSheetId="18">#REF!</definedName>
    <definedName name="Serv_LIST" localSheetId="8">#REF!</definedName>
    <definedName name="Serv_LIST" localSheetId="10">#REF!</definedName>
    <definedName name="Serv_LIST" localSheetId="12">#REF!</definedName>
    <definedName name="Serv_LIST">#REF!</definedName>
    <definedName name="servo1" localSheetId="18">#REF!</definedName>
    <definedName name="servo1" localSheetId="1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2">#REF!</definedName>
    <definedName name="siharai">#REF!</definedName>
    <definedName name="sikuchouson" localSheetId="12">#REF!</definedName>
    <definedName name="sikuchouson">#REF!</definedName>
    <definedName name="sinseisaki" localSheetId="12">#REF!</definedName>
    <definedName name="sinseisaki">#REF!</definedName>
    <definedName name="ss">#REF!</definedName>
    <definedName name="sss">#REF!</definedName>
    <definedName name="startNo">[5]main!#REF!</definedName>
    <definedName name="startNumber">[5]main!#REF!</definedName>
    <definedName name="sys">#REF!</definedName>
    <definedName name="t">#REF!</definedName>
    <definedName name="t3w3">#REF!</definedName>
    <definedName name="ｔａｂｉｅ＿04" localSheetId="18">#REF!</definedName>
    <definedName name="ｔａｂｉｅ＿04" localSheetId="12">#REF!</definedName>
    <definedName name="ｔａｂｉｅ＿04">#REF!</definedName>
    <definedName name="table_03" localSheetId="18">#REF!</definedName>
    <definedName name="table_03" localSheetId="8">#REF!</definedName>
    <definedName name="table_03" localSheetId="10">#REF!</definedName>
    <definedName name="table_03" localSheetId="12">#REF!</definedName>
    <definedName name="table_03">#REF!</definedName>
    <definedName name="table_06" localSheetId="18">#REF!</definedName>
    <definedName name="table_06" localSheetId="8">#REF!</definedName>
    <definedName name="table_06" localSheetId="10">#REF!</definedName>
    <definedName name="table_06" localSheetId="12">#REF!</definedName>
    <definedName name="table_06">#REF!</definedName>
    <definedName name="table2_3" localSheetId="18">#REF!</definedName>
    <definedName name="table2_3" localSheetId="8">#REF!</definedName>
    <definedName name="table2_3" localSheetId="10">#REF!</definedName>
    <definedName name="table2_3" localSheetId="12">#REF!</definedName>
    <definedName name="table2_3">#REF!</definedName>
    <definedName name="tai">#REF!</definedName>
    <definedName name="tam">#REF!</definedName>
    <definedName name="tao">#REF!</definedName>
    <definedName name="tapi2" localSheetId="18">#REF!</definedName>
    <definedName name="tapi2" localSheetId="8">#REF!</definedName>
    <definedName name="tapi2" localSheetId="10">#REF!</definedName>
    <definedName name="tapi2" localSheetId="12">#REF!</definedName>
    <definedName name="tapi2">#REF!</definedName>
    <definedName name="tau">#REF!</definedName>
    <definedName name="tebie_07" localSheetId="12">#REF!</definedName>
    <definedName name="tebie_07">#REF!</definedName>
    <definedName name="tebie_o7" localSheetId="18">#REF!</definedName>
    <definedName name="tebie_o7" localSheetId="10">#REF!</definedName>
    <definedName name="tebie_o7" localSheetId="12">#REF!</definedName>
    <definedName name="tebie_o7">#REF!</definedName>
    <definedName name="tebie07" localSheetId="12">#REF!</definedName>
    <definedName name="tebie07">#REF!</definedName>
    <definedName name="tebie08" localSheetId="18">#REF!</definedName>
    <definedName name="tebie08" localSheetId="12">#REF!</definedName>
    <definedName name="tebie08">#REF!</definedName>
    <definedName name="tebie33" localSheetId="18">#REF!</definedName>
    <definedName name="tebie33" localSheetId="10">#REF!</definedName>
    <definedName name="tebie33" localSheetId="12">#REF!</definedName>
    <definedName name="tebie33">#REF!</definedName>
    <definedName name="tebiroo" localSheetId="18">#REF!</definedName>
    <definedName name="tebiroo" localSheetId="10">#REF!</definedName>
    <definedName name="tebiroo" localSheetId="12">#REF!</definedName>
    <definedName name="tebiroo">#REF!</definedName>
    <definedName name="teble" localSheetId="18">#REF!</definedName>
    <definedName name="teble" localSheetId="8">#REF!</definedName>
    <definedName name="teble" localSheetId="12">#REF!</definedName>
    <definedName name="teble">#REF!</definedName>
    <definedName name="teble_09" localSheetId="18">#REF!</definedName>
    <definedName name="teble_09" localSheetId="8">#REF!</definedName>
    <definedName name="teble_09" localSheetId="12">#REF!</definedName>
    <definedName name="teble_09">#REF!</definedName>
    <definedName name="teble77" localSheetId="18">#REF!</definedName>
    <definedName name="teble77" localSheetId="8">#REF!</definedName>
    <definedName name="teble77" localSheetId="12">#REF!</definedName>
    <definedName name="teble77">#REF!</definedName>
    <definedName name="tt">#REF!</definedName>
    <definedName name="ｔｔｔ">#REF!</definedName>
    <definedName name="tttt">#REF!</definedName>
    <definedName name="ｔｔｔｔｔｔ">#REF!</definedName>
    <definedName name="ｔｙｔ">#REF!</definedName>
    <definedName name="wara">#REF!</definedName>
    <definedName name="wq2q">[3]main!#REF!</definedName>
    <definedName name="yokohama" localSheetId="12">#REF!</definedName>
    <definedName name="yokohama">#REF!</definedName>
    <definedName name="yretwe">#REF!</definedName>
    <definedName name="yrtai">#REF!</definedName>
    <definedName name="ｙｔ">#REF!</definedName>
    <definedName name="あ" localSheetId="12">#REF!</definedName>
    <definedName name="あ">#REF!</definedName>
    <definedName name="あああ">#REF!</definedName>
    <definedName name="あああああああ">#REF!</definedName>
    <definedName name="いい">#REF!</definedName>
    <definedName name="うｒちぇてｓｗ">#REF!</definedName>
    <definedName name="ういういういうい">#REF!</definedName>
    <definedName name="うう">#REF!</definedName>
    <definedName name="ううう">#REF!</definedName>
    <definedName name="えｒｗｒｗｒ">[3]main!#REF!</definedName>
    <definedName name="おおおお">#REF!</definedName>
    <definedName name="こ" localSheetId="12">#REF!</definedName>
    <definedName name="こ">#REF!</definedName>
    <definedName name="サービス種類">[6]Sheet1!$B$1:$B$41</definedName>
    <definedName name="つｔ６ｔ">[3]main!#REF!</definedName>
    <definedName name="っせせ">#REF!</definedName>
    <definedName name="一覧">#REF!</definedName>
    <definedName name="看護時間" localSheetId="12">#REF!</definedName>
    <definedName name="看護時間">#REF!</definedName>
    <definedName name="障害福祉サービス">#REF!</definedName>
    <definedName name="食事" localSheetId="18">#REF!</definedName>
    <definedName name="食事" localSheetId="12">#REF!</definedName>
    <definedName name="食事">#REF!</definedName>
    <definedName name="体制等状況一覧" localSheetId="12">#REF!</definedName>
    <definedName name="体制等状況一覧">#REF!</definedName>
    <definedName name="町っ油" localSheetId="18">#REF!</definedName>
    <definedName name="町っ油" localSheetId="12">#REF!</definedName>
    <definedName name="町っ油">#REF!</definedName>
    <definedName name="利用日数記入例" localSheetId="18">#REF!</definedName>
    <definedName name="利用日数記入例" localSheetId="8">#REF!</definedName>
    <definedName name="利用日数記入例" localSheetId="10">#REF!</definedName>
    <definedName name="利用日数記入例" localSheetId="12">#REF!</definedName>
    <definedName name="利用日数記入例">#REF!</definedName>
  </definedNames>
  <calcPr calcId="145621"/>
</workbook>
</file>

<file path=xl/calcChain.xml><?xml version="1.0" encoding="utf-8"?>
<calcChain xmlns="http://schemas.openxmlformats.org/spreadsheetml/2006/main">
  <c r="AV65" i="45" l="1"/>
  <c r="AU65" i="45"/>
  <c r="AT65" i="45"/>
  <c r="AS65" i="45"/>
  <c r="AR65" i="45"/>
  <c r="AQ65" i="45"/>
  <c r="AP65" i="45"/>
  <c r="AO65" i="45"/>
  <c r="AN65" i="45"/>
  <c r="AM65" i="45"/>
  <c r="AL65" i="45"/>
  <c r="AK65" i="45"/>
  <c r="AJ65" i="45"/>
  <c r="AI65" i="45"/>
  <c r="AH65" i="45"/>
  <c r="AG65" i="45"/>
  <c r="AF65" i="45"/>
  <c r="AE65" i="45"/>
  <c r="AD65" i="45"/>
  <c r="AC65" i="45"/>
  <c r="AB65" i="45"/>
  <c r="AA65" i="45"/>
  <c r="Z65" i="45"/>
  <c r="Y65" i="45"/>
  <c r="X65" i="45"/>
  <c r="W65" i="45"/>
  <c r="V65" i="45"/>
  <c r="U65" i="45"/>
  <c r="T65" i="45"/>
  <c r="AY64" i="45"/>
  <c r="AV64" i="45"/>
  <c r="AY63" i="45"/>
  <c r="AV63" i="45"/>
  <c r="AY62" i="45"/>
  <c r="AV62" i="45"/>
  <c r="AY61" i="45"/>
  <c r="AY65" i="45" s="1"/>
  <c r="AV61" i="45"/>
  <c r="BB60" i="45"/>
  <c r="AY60" i="45"/>
  <c r="AV60" i="45"/>
  <c r="AV58" i="45"/>
  <c r="AU58" i="45"/>
  <c r="AT58" i="45"/>
  <c r="AS58" i="45"/>
  <c r="AR58" i="45"/>
  <c r="AQ58" i="45"/>
  <c r="AP58" i="45"/>
  <c r="AO58" i="45"/>
  <c r="AN58" i="45"/>
  <c r="AM58" i="45"/>
  <c r="AL58" i="45"/>
  <c r="AK58" i="45"/>
  <c r="AJ58" i="45"/>
  <c r="AI58" i="45"/>
  <c r="AH58" i="45"/>
  <c r="AG58" i="45"/>
  <c r="AF58" i="45"/>
  <c r="AE58" i="45"/>
  <c r="AD58" i="45"/>
  <c r="AC58" i="45"/>
  <c r="AB58" i="45"/>
  <c r="AA58" i="45"/>
  <c r="Z58" i="45"/>
  <c r="Y58" i="45"/>
  <c r="X58" i="45"/>
  <c r="W58" i="45"/>
  <c r="V58" i="45"/>
  <c r="U58" i="45"/>
  <c r="T58" i="45"/>
  <c r="AY57" i="45"/>
  <c r="AV57" i="45"/>
  <c r="AY56" i="45"/>
  <c r="AV56" i="45"/>
  <c r="AY55" i="45"/>
  <c r="AV55" i="45"/>
  <c r="AY54" i="45"/>
  <c r="AY58" i="45" s="1"/>
  <c r="AV54" i="45"/>
  <c r="AY53" i="45"/>
  <c r="AV53" i="45"/>
  <c r="AY52" i="45"/>
  <c r="AV52" i="45"/>
  <c r="AV50" i="45"/>
  <c r="AU50" i="45"/>
  <c r="AT50" i="45"/>
  <c r="AS50" i="45"/>
  <c r="AR50" i="45"/>
  <c r="AQ50" i="45"/>
  <c r="AP50" i="45"/>
  <c r="AO50" i="45"/>
  <c r="AN50" i="45"/>
  <c r="AM50" i="45"/>
  <c r="AL50" i="45"/>
  <c r="AK50" i="45"/>
  <c r="AJ50" i="45"/>
  <c r="AI50" i="45"/>
  <c r="AH50" i="45"/>
  <c r="AG50" i="45"/>
  <c r="AF50" i="45"/>
  <c r="AE50" i="45"/>
  <c r="AD50" i="45"/>
  <c r="AC50" i="45"/>
  <c r="AB50" i="45"/>
  <c r="AA50" i="45"/>
  <c r="Z50" i="45"/>
  <c r="Y50" i="45"/>
  <c r="X50" i="45"/>
  <c r="W50" i="45"/>
  <c r="V50" i="45"/>
  <c r="U50" i="45"/>
  <c r="T50" i="45"/>
  <c r="AY49" i="45"/>
  <c r="AV49" i="45"/>
  <c r="AY48" i="45"/>
  <c r="AV48" i="45"/>
  <c r="AY47" i="45"/>
  <c r="AY50" i="45" s="1"/>
  <c r="AV47" i="45"/>
  <c r="BB46" i="45"/>
  <c r="AY46" i="45"/>
  <c r="AV46" i="45"/>
  <c r="AY45" i="45"/>
  <c r="AV45" i="45"/>
  <c r="AY44" i="45"/>
  <c r="AV44" i="45"/>
  <c r="AV32" i="45"/>
  <c r="AU32" i="45"/>
  <c r="AT32" i="45"/>
  <c r="AS32" i="45"/>
  <c r="AR32" i="45"/>
  <c r="AQ32" i="45"/>
  <c r="AP32" i="45"/>
  <c r="AO32" i="45"/>
  <c r="AN32" i="45"/>
  <c r="AM32" i="45"/>
  <c r="AL32" i="45"/>
  <c r="AK32" i="45"/>
  <c r="AJ32" i="45"/>
  <c r="AI32" i="45"/>
  <c r="AH32" i="45"/>
  <c r="AG32" i="45"/>
  <c r="AF32" i="45"/>
  <c r="AE32" i="45"/>
  <c r="AD32" i="45"/>
  <c r="AC32" i="45"/>
  <c r="AB32" i="45"/>
  <c r="AA32" i="45"/>
  <c r="Z32" i="45"/>
  <c r="Y32" i="45"/>
  <c r="X32" i="45"/>
  <c r="W32" i="45"/>
  <c r="V32" i="45"/>
  <c r="U32" i="45"/>
  <c r="T32" i="45"/>
  <c r="AY31" i="45"/>
  <c r="AV31" i="45"/>
  <c r="AY30" i="45"/>
  <c r="AV30" i="45"/>
  <c r="AY29" i="45"/>
  <c r="AV29" i="45"/>
  <c r="AY28" i="45"/>
  <c r="BB28" i="45" s="1"/>
  <c r="AV28" i="45"/>
  <c r="AY27" i="45"/>
  <c r="AV27" i="45"/>
  <c r="AY26" i="45"/>
  <c r="AV26" i="45"/>
  <c r="AY25" i="45"/>
  <c r="AV25" i="45"/>
  <c r="AY24" i="45"/>
  <c r="AV24" i="45"/>
  <c r="AY23" i="45"/>
  <c r="AV23" i="45"/>
  <c r="AY22" i="45"/>
  <c r="AV22" i="45"/>
  <c r="AY21" i="45"/>
  <c r="AV21" i="45"/>
  <c r="BB20" i="45"/>
  <c r="AY20" i="45"/>
  <c r="AV20" i="45"/>
  <c r="AY19" i="45"/>
  <c r="AY32" i="45" s="1"/>
  <c r="AV19" i="45"/>
  <c r="AU12" i="45"/>
  <c r="AQ12" i="45"/>
  <c r="AM12" i="45"/>
  <c r="AI12" i="45"/>
  <c r="BH11" i="45" s="1"/>
  <c r="AE12" i="45"/>
  <c r="AA12" i="45"/>
  <c r="AY12" i="45" s="1"/>
  <c r="BH10" i="45" s="1"/>
  <c r="AY11" i="45"/>
  <c r="AY10" i="45"/>
  <c r="AY9" i="45"/>
  <c r="AY8" i="45"/>
  <c r="BH7" i="45" s="1"/>
  <c r="AU8" i="45"/>
  <c r="AQ8" i="45"/>
  <c r="AM8" i="45"/>
  <c r="AI8" i="45"/>
  <c r="AE8" i="45"/>
  <c r="AA8" i="45"/>
  <c r="AY7" i="45"/>
  <c r="AY6" i="45"/>
  <c r="AY5" i="45"/>
  <c r="AV65" i="44"/>
  <c r="AU65" i="44"/>
  <c r="AT65" i="44"/>
  <c r="AS65" i="44"/>
  <c r="AR65" i="44"/>
  <c r="AQ65" i="44"/>
  <c r="AP65" i="44"/>
  <c r="AO65" i="44"/>
  <c r="AN65" i="44"/>
  <c r="AM65" i="44"/>
  <c r="AL65" i="44"/>
  <c r="AK65" i="44"/>
  <c r="AJ65" i="44"/>
  <c r="AI65" i="44"/>
  <c r="AH65" i="44"/>
  <c r="AG65" i="44"/>
  <c r="AF65" i="44"/>
  <c r="AE65" i="44"/>
  <c r="AD65" i="44"/>
  <c r="AC65" i="44"/>
  <c r="AB65" i="44"/>
  <c r="AA65" i="44"/>
  <c r="Z65" i="44"/>
  <c r="Y65" i="44"/>
  <c r="X65" i="44"/>
  <c r="W65" i="44"/>
  <c r="V65" i="44"/>
  <c r="U65" i="44"/>
  <c r="T65" i="44"/>
  <c r="AY64" i="44"/>
  <c r="AV64" i="44"/>
  <c r="AY63" i="44"/>
  <c r="AV63" i="44"/>
  <c r="AY62" i="44"/>
  <c r="AV62" i="44"/>
  <c r="AY61" i="44"/>
  <c r="AV61" i="44"/>
  <c r="AY60" i="44"/>
  <c r="AV60" i="44"/>
  <c r="AY59" i="44"/>
  <c r="AY65" i="44" s="1"/>
  <c r="AV59" i="44"/>
  <c r="AV57" i="44"/>
  <c r="AU57" i="44"/>
  <c r="AT57" i="44"/>
  <c r="AS57" i="44"/>
  <c r="AR57" i="44"/>
  <c r="AQ57" i="44"/>
  <c r="AP57" i="44"/>
  <c r="AO57" i="44"/>
  <c r="AN57" i="44"/>
  <c r="AM57" i="44"/>
  <c r="AL57" i="44"/>
  <c r="AK57" i="44"/>
  <c r="AJ57" i="44"/>
  <c r="AI57" i="44"/>
  <c r="AH57" i="44"/>
  <c r="AG57" i="44"/>
  <c r="AF57" i="44"/>
  <c r="AE57" i="44"/>
  <c r="AD57" i="44"/>
  <c r="AC57" i="44"/>
  <c r="AB57" i="44"/>
  <c r="AA57" i="44"/>
  <c r="Z57" i="44"/>
  <c r="Y57" i="44"/>
  <c r="X57" i="44"/>
  <c r="W57" i="44"/>
  <c r="V57" i="44"/>
  <c r="U57" i="44"/>
  <c r="T57" i="44"/>
  <c r="AY56" i="44"/>
  <c r="AV56" i="44"/>
  <c r="AY55" i="44"/>
  <c r="AV55" i="44"/>
  <c r="AY54" i="44"/>
  <c r="AV54" i="44"/>
  <c r="AY53" i="44"/>
  <c r="AV53" i="44"/>
  <c r="AY52" i="44"/>
  <c r="AY57" i="44" s="1"/>
  <c r="AV52" i="44"/>
  <c r="BB51" i="44"/>
  <c r="AY51" i="44"/>
  <c r="AV51" i="44"/>
  <c r="AV49" i="44"/>
  <c r="AU49" i="44"/>
  <c r="AT49" i="44"/>
  <c r="AS49" i="44"/>
  <c r="AR49" i="44"/>
  <c r="AQ49" i="44"/>
  <c r="AP49" i="44"/>
  <c r="AO49" i="44"/>
  <c r="AN49" i="44"/>
  <c r="AM49" i="44"/>
  <c r="AL49" i="44"/>
  <c r="AK49" i="44"/>
  <c r="AJ49" i="44"/>
  <c r="AI49" i="44"/>
  <c r="AH49" i="44"/>
  <c r="AG49" i="44"/>
  <c r="AF49" i="44"/>
  <c r="AE49" i="44"/>
  <c r="AD49" i="44"/>
  <c r="AC49" i="44"/>
  <c r="AB49" i="44"/>
  <c r="AA49" i="44"/>
  <c r="Z49" i="44"/>
  <c r="Y49" i="44"/>
  <c r="X49" i="44"/>
  <c r="W49" i="44"/>
  <c r="V49" i="44"/>
  <c r="U49" i="44"/>
  <c r="T49" i="44"/>
  <c r="AY48" i="44"/>
  <c r="AV48" i="44"/>
  <c r="AY47" i="44"/>
  <c r="AV47" i="44"/>
  <c r="AY46" i="44"/>
  <c r="AV46" i="44"/>
  <c r="AY45" i="44"/>
  <c r="AV45" i="44"/>
  <c r="AY44" i="44"/>
  <c r="AV44" i="44"/>
  <c r="AY43" i="44"/>
  <c r="AY49" i="44" s="1"/>
  <c r="AV43" i="44"/>
  <c r="AV34" i="44"/>
  <c r="AU34" i="44"/>
  <c r="AT34" i="44"/>
  <c r="AS34" i="44"/>
  <c r="AR34" i="44"/>
  <c r="AQ34" i="44"/>
  <c r="AP34" i="44"/>
  <c r="AO34" i="44"/>
  <c r="AN34" i="44"/>
  <c r="AM34" i="44"/>
  <c r="AL34" i="44"/>
  <c r="AK34" i="44"/>
  <c r="AJ34" i="44"/>
  <c r="AI34" i="44"/>
  <c r="AH34" i="44"/>
  <c r="AG34" i="44"/>
  <c r="AF34" i="44"/>
  <c r="AE34" i="44"/>
  <c r="AD34" i="44"/>
  <c r="AC34" i="44"/>
  <c r="AB34" i="44"/>
  <c r="AA34" i="44"/>
  <c r="Z34" i="44"/>
  <c r="Y34" i="44"/>
  <c r="X34" i="44"/>
  <c r="W34" i="44"/>
  <c r="V34" i="44"/>
  <c r="U34" i="44"/>
  <c r="T34" i="44"/>
  <c r="AY33" i="44"/>
  <c r="AV33" i="44"/>
  <c r="AY32" i="44"/>
  <c r="AV32" i="44"/>
  <c r="AY31" i="44"/>
  <c r="AV31" i="44"/>
  <c r="BB30" i="44"/>
  <c r="AY30" i="44"/>
  <c r="AV30" i="44"/>
  <c r="AY29" i="44"/>
  <c r="AV29" i="44"/>
  <c r="AY28" i="44"/>
  <c r="AV28" i="44"/>
  <c r="AY27" i="44"/>
  <c r="AV27" i="44"/>
  <c r="AY26" i="44"/>
  <c r="AV26" i="44"/>
  <c r="AY25" i="44"/>
  <c r="AV25" i="44"/>
  <c r="AY24" i="44"/>
  <c r="AV24" i="44"/>
  <c r="AY23" i="44"/>
  <c r="AV23" i="44"/>
  <c r="AY22" i="44"/>
  <c r="BB22" i="44" s="1"/>
  <c r="AV22" i="44"/>
  <c r="BB21" i="44"/>
  <c r="AY21" i="44"/>
  <c r="AV21" i="44"/>
  <c r="AQ13" i="44"/>
  <c r="AI13" i="44"/>
  <c r="AA13" i="44"/>
  <c r="AY12" i="44"/>
  <c r="AY11" i="44"/>
  <c r="AY10" i="44"/>
  <c r="AY9" i="44"/>
  <c r="BH9" i="44" s="1"/>
  <c r="AU9" i="44"/>
  <c r="AU13" i="44" s="1"/>
  <c r="AQ9" i="44"/>
  <c r="AM9" i="44"/>
  <c r="AM13" i="44" s="1"/>
  <c r="AI9" i="44"/>
  <c r="AE9" i="44"/>
  <c r="AE13" i="44" s="1"/>
  <c r="AA9" i="44"/>
  <c r="AY8" i="44"/>
  <c r="AY7" i="44"/>
  <c r="AY6" i="44"/>
  <c r="AV24" i="43"/>
  <c r="AU24" i="43"/>
  <c r="AT24" i="43"/>
  <c r="AS24" i="43"/>
  <c r="AR24" i="43"/>
  <c r="AQ24" i="43"/>
  <c r="AP24" i="43"/>
  <c r="AO24" i="43"/>
  <c r="AN24" i="43"/>
  <c r="AM24" i="43"/>
  <c r="AL24" i="43"/>
  <c r="AK24" i="43"/>
  <c r="AJ24" i="43"/>
  <c r="AI24" i="43"/>
  <c r="AH24" i="43"/>
  <c r="AG24" i="43"/>
  <c r="AF24" i="43"/>
  <c r="AE24" i="43"/>
  <c r="AD24" i="43"/>
  <c r="AC24" i="43"/>
  <c r="AB24" i="43"/>
  <c r="AA24" i="43"/>
  <c r="Z24" i="43"/>
  <c r="Y24" i="43"/>
  <c r="X24" i="43"/>
  <c r="W24" i="43"/>
  <c r="V24" i="43"/>
  <c r="U24" i="43"/>
  <c r="T24" i="43"/>
  <c r="AY17" i="43"/>
  <c r="AV17" i="43"/>
  <c r="AY16" i="43"/>
  <c r="AV16" i="43"/>
  <c r="AY15" i="43"/>
  <c r="AY24" i="43" s="1"/>
  <c r="AV15" i="43"/>
  <c r="BH8" i="43"/>
  <c r="AY8" i="43"/>
  <c r="BH7" i="43" s="1"/>
  <c r="AU8" i="43"/>
  <c r="AQ8" i="43"/>
  <c r="AM8" i="43"/>
  <c r="AI8" i="43"/>
  <c r="AE8" i="43"/>
  <c r="AA8" i="43"/>
  <c r="AY7" i="43"/>
  <c r="AY6" i="43"/>
  <c r="AY5" i="43"/>
  <c r="AV24" i="42"/>
  <c r="AU24" i="42"/>
  <c r="AT24" i="42"/>
  <c r="AS24" i="42"/>
  <c r="AR24" i="42"/>
  <c r="AQ24" i="42"/>
  <c r="AP24" i="42"/>
  <c r="AO24" i="42"/>
  <c r="AN24" i="42"/>
  <c r="AM24" i="42"/>
  <c r="AL24" i="42"/>
  <c r="AK24" i="42"/>
  <c r="AJ24" i="42"/>
  <c r="AI24" i="42"/>
  <c r="AH24" i="42"/>
  <c r="AG24" i="42"/>
  <c r="AF24" i="42"/>
  <c r="AE24" i="42"/>
  <c r="AD24" i="42"/>
  <c r="AC24" i="42"/>
  <c r="AB24" i="42"/>
  <c r="AA24" i="42"/>
  <c r="Z24" i="42"/>
  <c r="Y24" i="42"/>
  <c r="X24" i="42"/>
  <c r="W24" i="42"/>
  <c r="V24" i="42"/>
  <c r="U24" i="42"/>
  <c r="T24" i="42"/>
  <c r="AY23" i="42"/>
  <c r="AV23" i="42"/>
  <c r="AY22" i="42"/>
  <c r="AV22" i="42"/>
  <c r="AY21" i="42"/>
  <c r="AV21" i="42"/>
  <c r="AY20" i="42"/>
  <c r="AV20" i="42"/>
  <c r="AY19" i="42"/>
  <c r="AV19" i="42"/>
  <c r="AY18" i="42"/>
  <c r="AV18" i="42"/>
  <c r="AY17" i="42"/>
  <c r="AV17" i="42"/>
  <c r="AY16" i="42"/>
  <c r="AV16" i="42"/>
  <c r="AY15" i="42"/>
  <c r="AY24" i="42" s="1"/>
  <c r="AV15" i="42"/>
  <c r="BH8" i="42"/>
  <c r="AY8" i="42"/>
  <c r="BH7" i="42" s="1"/>
  <c r="AU8" i="42"/>
  <c r="AQ8" i="42"/>
  <c r="AM8" i="42"/>
  <c r="AI8" i="42"/>
  <c r="AE8" i="42"/>
  <c r="AA8" i="42"/>
  <c r="AY7" i="42"/>
  <c r="AY6" i="42"/>
  <c r="AY5" i="42"/>
  <c r="AV24" i="41"/>
  <c r="AU24" i="41"/>
  <c r="AT24" i="41"/>
  <c r="AS24" i="41"/>
  <c r="AR24" i="41"/>
  <c r="AQ24" i="41"/>
  <c r="AP24" i="41"/>
  <c r="AO24" i="41"/>
  <c r="AN24" i="41"/>
  <c r="AM24" i="41"/>
  <c r="AL24" i="41"/>
  <c r="AK24" i="41"/>
  <c r="AJ24" i="41"/>
  <c r="AI24" i="41"/>
  <c r="AH24" i="41"/>
  <c r="AG24" i="41"/>
  <c r="AF24" i="41"/>
  <c r="AE24" i="41"/>
  <c r="AD24" i="41"/>
  <c r="AC24" i="41"/>
  <c r="AB24" i="41"/>
  <c r="AA24" i="41"/>
  <c r="Z24" i="41"/>
  <c r="Y24" i="41"/>
  <c r="X24" i="41"/>
  <c r="W24" i="41"/>
  <c r="V24" i="41"/>
  <c r="U24" i="41"/>
  <c r="T24" i="41"/>
  <c r="AY23" i="41"/>
  <c r="AV23" i="41"/>
  <c r="AY22" i="41"/>
  <c r="AV22" i="41"/>
  <c r="AY21" i="41"/>
  <c r="AV21" i="41"/>
  <c r="AY20" i="41"/>
  <c r="AV20" i="41"/>
  <c r="AY19" i="41"/>
  <c r="AV19" i="41"/>
  <c r="AY18" i="41"/>
  <c r="AV18" i="41"/>
  <c r="AY17" i="41"/>
  <c r="AV17" i="41"/>
  <c r="AY16" i="41"/>
  <c r="AV16" i="41"/>
  <c r="AY15" i="41"/>
  <c r="AY24" i="41" s="1"/>
  <c r="AV15" i="41"/>
  <c r="BH8" i="41"/>
  <c r="AY8" i="41"/>
  <c r="BH7" i="41" s="1"/>
  <c r="AU8" i="41"/>
  <c r="AQ8" i="41"/>
  <c r="AM8" i="41"/>
  <c r="AI8" i="41"/>
  <c r="AE8" i="41"/>
  <c r="AA8" i="41"/>
  <c r="AY7" i="41"/>
  <c r="AY6" i="41"/>
  <c r="AY5" i="41"/>
  <c r="AY13" i="44" l="1"/>
  <c r="BH12" i="44" s="1"/>
  <c r="BH13" i="44"/>
  <c r="AY34" i="44"/>
  <c r="BH5" i="41"/>
  <c r="BH6" i="41"/>
  <c r="BH5" i="42"/>
  <c r="BH6" i="42"/>
  <c r="BH5" i="43"/>
  <c r="BH6" i="43"/>
  <c r="BH6" i="44"/>
  <c r="BH7" i="44"/>
  <c r="BH8" i="44"/>
  <c r="BB43" i="44"/>
  <c r="BB59" i="44"/>
  <c r="BH5" i="45"/>
  <c r="BH6" i="45"/>
  <c r="BB19" i="45"/>
  <c r="BB54" i="45"/>
  <c r="AY22" i="40"/>
  <c r="AX20" i="40"/>
  <c r="AW20" i="40"/>
  <c r="AV20" i="40"/>
  <c r="AU20" i="40"/>
  <c r="AT20" i="40"/>
  <c r="AS20" i="40"/>
  <c r="AR20" i="40"/>
  <c r="AQ20" i="40"/>
  <c r="AP20" i="40"/>
  <c r="AO20" i="40"/>
  <c r="AN20" i="40"/>
  <c r="AM20" i="40"/>
  <c r="AL20" i="40"/>
  <c r="AK20" i="40"/>
  <c r="AJ20" i="40"/>
  <c r="AI20" i="40"/>
  <c r="AH20" i="40"/>
  <c r="AG20" i="40"/>
  <c r="AF20" i="40"/>
  <c r="AE20" i="40"/>
  <c r="AD20" i="40"/>
  <c r="AC20" i="40"/>
  <c r="AB20" i="40"/>
  <c r="AA20" i="40"/>
  <c r="Z20" i="40"/>
  <c r="Y20" i="40"/>
  <c r="X20" i="40"/>
  <c r="W20" i="40"/>
  <c r="AY19" i="40"/>
  <c r="BB19" i="40" s="1"/>
  <c r="BE19" i="40" s="1"/>
  <c r="AY18" i="40"/>
  <c r="BB18" i="40" s="1"/>
  <c r="BE18" i="40" s="1"/>
  <c r="AY17" i="40"/>
  <c r="BB17" i="40" s="1"/>
  <c r="BE17" i="40" s="1"/>
  <c r="AY16" i="40"/>
  <c r="BB16" i="40" s="1"/>
  <c r="BE16" i="40" s="1"/>
  <c r="AY15" i="40"/>
  <c r="BB15" i="40" s="1"/>
  <c r="BE15" i="40" s="1"/>
  <c r="AY14" i="40"/>
  <c r="BB14" i="40" s="1"/>
  <c r="BE14" i="40" s="1"/>
  <c r="AY13" i="40"/>
  <c r="BB13" i="40" s="1"/>
  <c r="BE13" i="40" s="1"/>
  <c r="AY12" i="40"/>
  <c r="BB12" i="40" s="1"/>
  <c r="BE12" i="40" s="1"/>
  <c r="AY11" i="40"/>
  <c r="AY20" i="40" s="1"/>
  <c r="AY10" i="40"/>
  <c r="BB10" i="40" s="1"/>
  <c r="BE10" i="40" s="1"/>
  <c r="AY22" i="39"/>
  <c r="AX20" i="39"/>
  <c r="AW20" i="39"/>
  <c r="AV20" i="39"/>
  <c r="AU20" i="39"/>
  <c r="AT20" i="39"/>
  <c r="AS20" i="39"/>
  <c r="AR20" i="39"/>
  <c r="AQ20" i="39"/>
  <c r="AP20" i="39"/>
  <c r="AO20" i="39"/>
  <c r="AN20" i="39"/>
  <c r="AM20" i="39"/>
  <c r="AL20" i="39"/>
  <c r="AK20" i="39"/>
  <c r="AJ20" i="39"/>
  <c r="AI20" i="39"/>
  <c r="AH20" i="39"/>
  <c r="AG20" i="39"/>
  <c r="AF20" i="39"/>
  <c r="AE20" i="39"/>
  <c r="AD20" i="39"/>
  <c r="AC20" i="39"/>
  <c r="AB20" i="39"/>
  <c r="AA20" i="39"/>
  <c r="Z20" i="39"/>
  <c r="Y20" i="39"/>
  <c r="X20" i="39"/>
  <c r="W20" i="39"/>
  <c r="AY19" i="39"/>
  <c r="BB19" i="39" s="1"/>
  <c r="BE19" i="39" s="1"/>
  <c r="AY18" i="39"/>
  <c r="BB18" i="39" s="1"/>
  <c r="BE18" i="39" s="1"/>
  <c r="AY17" i="39"/>
  <c r="BB17" i="39" s="1"/>
  <c r="BE17" i="39" s="1"/>
  <c r="AY16" i="39"/>
  <c r="BB16" i="39" s="1"/>
  <c r="BE16" i="39" s="1"/>
  <c r="BB15" i="39"/>
  <c r="BE15" i="39" s="1"/>
  <c r="AY15" i="39"/>
  <c r="AY14" i="39"/>
  <c r="BB14" i="39" s="1"/>
  <c r="BE14" i="39" s="1"/>
  <c r="BB13" i="39"/>
  <c r="BE13" i="39" s="1"/>
  <c r="AY13" i="39"/>
  <c r="AY12" i="39"/>
  <c r="BB12" i="39" s="1"/>
  <c r="BE12" i="39" s="1"/>
  <c r="BB11" i="39"/>
  <c r="BB20" i="39" s="1"/>
  <c r="AY11" i="39"/>
  <c r="AY20" i="39" s="1"/>
  <c r="AY10" i="39"/>
  <c r="BB10" i="39" s="1"/>
  <c r="BE10" i="39" s="1"/>
  <c r="BB11" i="40" l="1"/>
  <c r="BE11" i="39"/>
  <c r="BE20" i="39" s="1"/>
  <c r="BB20" i="40" l="1"/>
  <c r="BE11" i="40"/>
  <c r="BE20" i="40" s="1"/>
  <c r="AU23" i="38" l="1"/>
  <c r="AU20" i="38"/>
  <c r="AX20" i="38" s="1"/>
  <c r="BA20" i="38" s="1"/>
  <c r="AU19" i="38"/>
  <c r="AX19" i="38" s="1"/>
  <c r="BA19" i="38" s="1"/>
  <c r="AT18" i="38"/>
  <c r="AT21" i="38" s="1"/>
  <c r="AS18" i="38"/>
  <c r="AS21" i="38" s="1"/>
  <c r="AR18" i="38"/>
  <c r="AR21" i="38" s="1"/>
  <c r="AQ18" i="38"/>
  <c r="AQ21" i="38" s="1"/>
  <c r="AP18" i="38"/>
  <c r="AP21" i="38" s="1"/>
  <c r="AO18" i="38"/>
  <c r="AO21" i="38" s="1"/>
  <c r="AN18" i="38"/>
  <c r="AN21" i="38" s="1"/>
  <c r="AM18" i="38"/>
  <c r="AM21" i="38" s="1"/>
  <c r="AL18" i="38"/>
  <c r="AL21" i="38" s="1"/>
  <c r="AK18" i="38"/>
  <c r="AK21" i="38" s="1"/>
  <c r="AJ18" i="38"/>
  <c r="AJ21" i="38" s="1"/>
  <c r="AI18" i="38"/>
  <c r="AI21" i="38" s="1"/>
  <c r="AH18" i="38"/>
  <c r="AH21" i="38" s="1"/>
  <c r="AG18" i="38"/>
  <c r="AG21" i="38" s="1"/>
  <c r="AF18" i="38"/>
  <c r="AF21" i="38" s="1"/>
  <c r="AE18" i="38"/>
  <c r="AE21" i="38" s="1"/>
  <c r="AD18" i="38"/>
  <c r="AD21" i="38" s="1"/>
  <c r="AC18" i="38"/>
  <c r="AC21" i="38" s="1"/>
  <c r="AB18" i="38"/>
  <c r="AB21" i="38" s="1"/>
  <c r="AA18" i="38"/>
  <c r="AA21" i="38" s="1"/>
  <c r="Z18" i="38"/>
  <c r="Z21" i="38" s="1"/>
  <c r="Y18" i="38"/>
  <c r="Y21" i="38" s="1"/>
  <c r="X18" i="38"/>
  <c r="X21" i="38" s="1"/>
  <c r="W18" i="38"/>
  <c r="W21" i="38" s="1"/>
  <c r="V18" i="38"/>
  <c r="V21" i="38" s="1"/>
  <c r="U18" i="38"/>
  <c r="U21" i="38" s="1"/>
  <c r="T18" i="38"/>
  <c r="T21" i="38" s="1"/>
  <c r="S18" i="38"/>
  <c r="S21" i="38" s="1"/>
  <c r="AU17" i="38"/>
  <c r="AX17" i="38" s="1"/>
  <c r="BA17" i="38" s="1"/>
  <c r="AX16" i="38"/>
  <c r="BA16" i="38" s="1"/>
  <c r="AU16" i="38"/>
  <c r="AU15" i="38"/>
  <c r="AX15" i="38" s="1"/>
  <c r="BA15" i="38" s="1"/>
  <c r="AX14" i="38"/>
  <c r="BA14" i="38" s="1"/>
  <c r="AU14" i="38"/>
  <c r="AU13" i="38"/>
  <c r="AX13" i="38" s="1"/>
  <c r="BA13" i="38" s="1"/>
  <c r="AX12" i="38"/>
  <c r="BA12" i="38" s="1"/>
  <c r="BA18" i="38" s="1"/>
  <c r="AU12" i="38"/>
  <c r="AU18" i="38" s="1"/>
  <c r="AU21" i="38" s="1"/>
  <c r="AU11" i="38"/>
  <c r="AX11" i="38" s="1"/>
  <c r="BA11" i="38" s="1"/>
  <c r="AX10" i="38"/>
  <c r="BA10" i="38" s="1"/>
  <c r="AU10" i="38"/>
  <c r="AU23" i="37"/>
  <c r="BA20" i="37"/>
  <c r="AU20" i="37"/>
  <c r="AX20" i="37" s="1"/>
  <c r="BA19" i="37"/>
  <c r="AX19" i="37"/>
  <c r="AU19" i="37"/>
  <c r="AT18" i="37"/>
  <c r="AT21" i="37" s="1"/>
  <c r="AS18" i="37"/>
  <c r="AS21" i="37" s="1"/>
  <c r="AR18" i="37"/>
  <c r="AR21" i="37" s="1"/>
  <c r="AQ18" i="37"/>
  <c r="AQ21" i="37" s="1"/>
  <c r="AP18" i="37"/>
  <c r="AP21" i="37" s="1"/>
  <c r="AO18" i="37"/>
  <c r="AO21" i="37" s="1"/>
  <c r="AN18" i="37"/>
  <c r="AN21" i="37" s="1"/>
  <c r="AM18" i="37"/>
  <c r="AM21" i="37" s="1"/>
  <c r="AL18" i="37"/>
  <c r="AL21" i="37" s="1"/>
  <c r="AK18" i="37"/>
  <c r="AK21" i="37" s="1"/>
  <c r="AJ18" i="37"/>
  <c r="AJ21" i="37" s="1"/>
  <c r="AI18" i="37"/>
  <c r="AI21" i="37" s="1"/>
  <c r="AH18" i="37"/>
  <c r="AH21" i="37" s="1"/>
  <c r="AG18" i="37"/>
  <c r="AG21" i="37" s="1"/>
  <c r="AF18" i="37"/>
  <c r="AF21" i="37" s="1"/>
  <c r="AE18" i="37"/>
  <c r="AE21" i="37" s="1"/>
  <c r="AD18" i="37"/>
  <c r="AD21" i="37" s="1"/>
  <c r="AC18" i="37"/>
  <c r="AC21" i="37" s="1"/>
  <c r="AB18" i="37"/>
  <c r="AB21" i="37" s="1"/>
  <c r="AA18" i="37"/>
  <c r="AA21" i="37" s="1"/>
  <c r="Z18" i="37"/>
  <c r="Z21" i="37" s="1"/>
  <c r="Y18" i="37"/>
  <c r="Y21" i="37" s="1"/>
  <c r="X18" i="37"/>
  <c r="X21" i="37" s="1"/>
  <c r="W18" i="37"/>
  <c r="W21" i="37" s="1"/>
  <c r="V18" i="37"/>
  <c r="V21" i="37" s="1"/>
  <c r="U18" i="37"/>
  <c r="U21" i="37" s="1"/>
  <c r="T18" i="37"/>
  <c r="T21" i="37" s="1"/>
  <c r="S18" i="37"/>
  <c r="S21" i="37" s="1"/>
  <c r="BA17" i="37"/>
  <c r="AU17" i="37"/>
  <c r="AX17" i="37" s="1"/>
  <c r="BA16" i="37"/>
  <c r="AU16" i="37"/>
  <c r="AX16" i="37" s="1"/>
  <c r="BA15" i="37"/>
  <c r="AU15" i="37"/>
  <c r="AX15" i="37" s="1"/>
  <c r="BA14" i="37"/>
  <c r="AU14" i="37"/>
  <c r="AX14" i="37" s="1"/>
  <c r="BA13" i="37"/>
  <c r="AX13" i="37"/>
  <c r="AU13" i="37"/>
  <c r="BA12" i="37"/>
  <c r="BA18" i="37" s="1"/>
  <c r="BA21" i="37" s="1"/>
  <c r="AU12" i="37"/>
  <c r="AX12" i="37" s="1"/>
  <c r="BA11" i="37"/>
  <c r="AX11" i="37"/>
  <c r="AU11" i="37"/>
  <c r="BA10" i="37"/>
  <c r="AU10" i="37"/>
  <c r="AX10" i="37" s="1"/>
  <c r="AX18" i="37" l="1"/>
  <c r="AX21" i="37" s="1"/>
  <c r="BA21" i="38"/>
  <c r="AU18" i="37"/>
  <c r="AU21" i="37" s="1"/>
  <c r="AX18" i="38"/>
  <c r="AX21" i="38" s="1"/>
  <c r="AY21" i="36" l="1"/>
  <c r="AX19" i="36"/>
  <c r="AW19" i="36"/>
  <c r="AV19" i="36"/>
  <c r="AU19" i="36"/>
  <c r="AT19" i="36"/>
  <c r="AS19" i="36"/>
  <c r="AR19" i="36"/>
  <c r="AQ19" i="36"/>
  <c r="AP19" i="36"/>
  <c r="AO19" i="36"/>
  <c r="AN19" i="36"/>
  <c r="AM19" i="36"/>
  <c r="AL19" i="36"/>
  <c r="AK19" i="36"/>
  <c r="AJ19" i="36"/>
  <c r="AI19" i="36"/>
  <c r="AH19" i="36"/>
  <c r="AG19" i="36"/>
  <c r="AF19" i="36"/>
  <c r="AE19" i="36"/>
  <c r="AD19" i="36"/>
  <c r="AC19" i="36"/>
  <c r="AB19" i="36"/>
  <c r="AA19" i="36"/>
  <c r="Z19" i="36"/>
  <c r="Y19" i="36"/>
  <c r="X19" i="36"/>
  <c r="W19" i="36"/>
  <c r="AY18" i="36"/>
  <c r="BB18" i="36" s="1"/>
  <c r="BE18" i="36" s="1"/>
  <c r="AY17" i="36"/>
  <c r="BB17" i="36" s="1"/>
  <c r="BE17" i="36" s="1"/>
  <c r="AY16" i="36"/>
  <c r="BB16" i="36" s="1"/>
  <c r="BE16" i="36" s="1"/>
  <c r="AY15" i="36"/>
  <c r="BB15" i="36" s="1"/>
  <c r="BE15" i="36" s="1"/>
  <c r="AY14" i="36"/>
  <c r="BB14" i="36" s="1"/>
  <c r="BE14" i="36" s="1"/>
  <c r="AY13" i="36"/>
  <c r="BB13" i="36" s="1"/>
  <c r="BE13" i="36" s="1"/>
  <c r="AY12" i="36"/>
  <c r="BB12" i="36" s="1"/>
  <c r="BE12" i="36" s="1"/>
  <c r="AY11" i="36"/>
  <c r="BB11" i="36" s="1"/>
  <c r="BE11" i="36" s="1"/>
  <c r="AY10" i="36"/>
  <c r="AY19" i="36" s="1"/>
  <c r="AY9" i="36"/>
  <c r="BB9" i="36" s="1"/>
  <c r="BE9" i="36" s="1"/>
  <c r="AY21" i="35"/>
  <c r="AX19" i="35"/>
  <c r="AW19" i="35"/>
  <c r="AV19" i="35"/>
  <c r="AU19" i="35"/>
  <c r="AT19" i="35"/>
  <c r="AS19" i="35"/>
  <c r="AR19" i="35"/>
  <c r="AQ19" i="35"/>
  <c r="AP19" i="35"/>
  <c r="AO19" i="35"/>
  <c r="AN19" i="35"/>
  <c r="AM19" i="35"/>
  <c r="AL19" i="35"/>
  <c r="AK19" i="35"/>
  <c r="AJ19" i="35"/>
  <c r="AI19" i="35"/>
  <c r="AH19" i="35"/>
  <c r="AG19" i="35"/>
  <c r="AF19" i="35"/>
  <c r="AE19" i="35"/>
  <c r="AD19" i="35"/>
  <c r="AC19" i="35"/>
  <c r="AB19" i="35"/>
  <c r="AA19" i="35"/>
  <c r="Z19" i="35"/>
  <c r="Y19" i="35"/>
  <c r="X19" i="35"/>
  <c r="W19" i="35"/>
  <c r="AY18" i="35"/>
  <c r="BB18" i="35" s="1"/>
  <c r="BE18" i="35" s="1"/>
  <c r="AY17" i="35"/>
  <c r="BB17" i="35" s="1"/>
  <c r="BE17" i="35" s="1"/>
  <c r="AY16" i="35"/>
  <c r="BB16" i="35" s="1"/>
  <c r="BE16" i="35" s="1"/>
  <c r="AY15" i="35"/>
  <c r="BB15" i="35" s="1"/>
  <c r="BE15" i="35" s="1"/>
  <c r="BB14" i="35"/>
  <c r="BE14" i="35" s="1"/>
  <c r="AY14" i="35"/>
  <c r="AY13" i="35"/>
  <c r="BB13" i="35" s="1"/>
  <c r="BE13" i="35" s="1"/>
  <c r="BB12" i="35"/>
  <c r="BE12" i="35" s="1"/>
  <c r="AY12" i="35"/>
  <c r="AY11" i="35"/>
  <c r="BB11" i="35" s="1"/>
  <c r="BE11" i="35" s="1"/>
  <c r="BB10" i="35"/>
  <c r="BB19" i="35" s="1"/>
  <c r="AY10" i="35"/>
  <c r="AY19" i="35" s="1"/>
  <c r="AY9" i="35"/>
  <c r="BB9" i="35" s="1"/>
  <c r="BE9" i="35" s="1"/>
  <c r="BB10" i="36" l="1"/>
  <c r="BE10" i="35"/>
  <c r="BE19" i="35" s="1"/>
  <c r="BB19" i="36" l="1"/>
  <c r="BE10" i="36"/>
  <c r="BE19" i="36" s="1"/>
  <c r="AY21" i="34"/>
  <c r="AX19" i="34"/>
  <c r="AW19" i="34"/>
  <c r="AV19" i="34"/>
  <c r="AU19" i="34"/>
  <c r="AT19" i="34"/>
  <c r="AS19" i="34"/>
  <c r="AR19" i="34"/>
  <c r="AQ19" i="34"/>
  <c r="AP19" i="34"/>
  <c r="AO19" i="34"/>
  <c r="AN19" i="34"/>
  <c r="AM19" i="34"/>
  <c r="AL19" i="34"/>
  <c r="AK19" i="34"/>
  <c r="AJ19" i="34"/>
  <c r="AI19" i="34"/>
  <c r="AH19" i="34"/>
  <c r="AG19" i="34"/>
  <c r="AF19" i="34"/>
  <c r="AE19" i="34"/>
  <c r="AD19" i="34"/>
  <c r="AC19" i="34"/>
  <c r="AB19" i="34"/>
  <c r="AA19" i="34"/>
  <c r="Z19" i="34"/>
  <c r="Y19" i="34"/>
  <c r="X19" i="34"/>
  <c r="W19" i="34"/>
  <c r="BB18" i="34"/>
  <c r="BE18" i="34" s="1"/>
  <c r="AY18" i="34"/>
  <c r="AY17" i="34"/>
  <c r="BB17" i="34" s="1"/>
  <c r="BE17" i="34" s="1"/>
  <c r="BB16" i="34"/>
  <c r="BE16" i="34" s="1"/>
  <c r="AY16" i="34"/>
  <c r="AY15" i="34"/>
  <c r="BB15" i="34" s="1"/>
  <c r="BE15" i="34" s="1"/>
  <c r="BB14" i="34"/>
  <c r="BE14" i="34" s="1"/>
  <c r="AY14" i="34"/>
  <c r="AY13" i="34"/>
  <c r="BB13" i="34" s="1"/>
  <c r="BE13" i="34" s="1"/>
  <c r="BB12" i="34"/>
  <c r="BE12" i="34" s="1"/>
  <c r="AY12" i="34"/>
  <c r="AY11" i="34"/>
  <c r="BB11" i="34" s="1"/>
  <c r="BE11" i="34" s="1"/>
  <c r="BB10" i="34"/>
  <c r="AY10" i="34"/>
  <c r="AY9" i="34"/>
  <c r="BB9" i="34" s="1"/>
  <c r="BE9" i="34" s="1"/>
  <c r="AY21" i="33"/>
  <c r="AX19" i="33"/>
  <c r="AW19" i="33"/>
  <c r="AV19" i="33"/>
  <c r="AU19" i="33"/>
  <c r="AT19" i="33"/>
  <c r="AS19" i="33"/>
  <c r="AR19" i="33"/>
  <c r="AQ19" i="33"/>
  <c r="AP19" i="33"/>
  <c r="AO19" i="33"/>
  <c r="AN19" i="33"/>
  <c r="AM19" i="33"/>
  <c r="AL19" i="33"/>
  <c r="AK19" i="33"/>
  <c r="AJ19" i="33"/>
  <c r="AI19" i="33"/>
  <c r="AH19" i="33"/>
  <c r="AG19" i="33"/>
  <c r="AF19" i="33"/>
  <c r="AE19" i="33"/>
  <c r="AD19" i="33"/>
  <c r="AC19" i="33"/>
  <c r="AB19" i="33"/>
  <c r="AA19" i="33"/>
  <c r="Z19" i="33"/>
  <c r="Y19" i="33"/>
  <c r="X19" i="33"/>
  <c r="W19" i="33"/>
  <c r="BB18" i="33"/>
  <c r="BE18" i="33" s="1"/>
  <c r="AY18" i="33"/>
  <c r="AY17" i="33"/>
  <c r="BB17" i="33" s="1"/>
  <c r="BE17" i="33" s="1"/>
  <c r="BB16" i="33"/>
  <c r="BE16" i="33" s="1"/>
  <c r="AY16" i="33"/>
  <c r="AY15" i="33"/>
  <c r="BB15" i="33" s="1"/>
  <c r="BE15" i="33" s="1"/>
  <c r="BB14" i="33"/>
  <c r="BE14" i="33" s="1"/>
  <c r="AY14" i="33"/>
  <c r="AY13" i="33"/>
  <c r="BB13" i="33" s="1"/>
  <c r="BE13" i="33" s="1"/>
  <c r="BB12" i="33"/>
  <c r="BE12" i="33" s="1"/>
  <c r="AY12" i="33"/>
  <c r="AY11" i="33"/>
  <c r="BB11" i="33" s="1"/>
  <c r="BE11" i="33" s="1"/>
  <c r="BB10" i="33"/>
  <c r="AY10" i="33"/>
  <c r="AY9" i="33"/>
  <c r="BB9" i="33" s="1"/>
  <c r="BE9" i="33" s="1"/>
  <c r="BB19" i="33" l="1"/>
  <c r="BB19" i="34"/>
  <c r="AY19" i="33"/>
  <c r="AY19" i="34"/>
  <c r="BE10" i="33"/>
  <c r="BE19" i="33" s="1"/>
  <c r="BE10" i="34"/>
  <c r="BE19" i="34" s="1"/>
  <c r="AW20" i="32" l="1"/>
  <c r="AZ20" i="32" s="1"/>
  <c r="AW19" i="32"/>
  <c r="AZ19" i="32" s="1"/>
  <c r="AW18" i="32"/>
  <c r="AZ18" i="32" s="1"/>
  <c r="AW17" i="32"/>
  <c r="AZ17" i="32" s="1"/>
  <c r="AW16" i="32"/>
  <c r="AZ16" i="32" s="1"/>
  <c r="AZ15" i="32"/>
  <c r="AW15" i="32"/>
  <c r="AW24" i="32" s="1"/>
  <c r="BD8" i="32"/>
  <c r="BA8" i="32"/>
  <c r="BG8" i="32" s="1"/>
  <c r="AX8" i="32"/>
  <c r="BG7" i="32"/>
  <c r="BG6" i="32"/>
  <c r="BG5" i="32"/>
  <c r="BG4" i="32"/>
  <c r="AZ23" i="31"/>
  <c r="AW23" i="31"/>
  <c r="AZ22" i="31"/>
  <c r="AW22" i="31"/>
  <c r="AZ21" i="31"/>
  <c r="AW21" i="31"/>
  <c r="AZ20" i="31"/>
  <c r="AW20" i="31"/>
  <c r="AZ19" i="31"/>
  <c r="AW19" i="31"/>
  <c r="AZ18" i="31"/>
  <c r="AW18" i="31"/>
  <c r="AZ17" i="31"/>
  <c r="AW17" i="31"/>
  <c r="AZ16" i="31"/>
  <c r="AW16" i="31"/>
  <c r="AW15" i="31"/>
  <c r="AW24" i="31" s="1"/>
  <c r="BD8" i="31"/>
  <c r="BA8" i="31"/>
  <c r="AX8" i="31"/>
  <c r="BG8" i="31" s="1"/>
  <c r="BG7" i="31"/>
  <c r="BG6" i="31"/>
  <c r="BG5" i="31"/>
  <c r="BG4" i="31"/>
  <c r="AZ24" i="32" l="1"/>
  <c r="BC15" i="32" s="1"/>
  <c r="AZ15" i="31"/>
  <c r="AZ24" i="31" s="1"/>
  <c r="BC15" i="31" s="1"/>
  <c r="AU10" i="26" l="1"/>
  <c r="AX10" i="26"/>
  <c r="BA10" i="26"/>
  <c r="AU11" i="26"/>
  <c r="AX11" i="26"/>
  <c r="BA11" i="26"/>
  <c r="AU12" i="26"/>
  <c r="AU17" i="26"/>
  <c r="AU21" i="26"/>
  <c r="AX12" i="26"/>
  <c r="BA12" i="26"/>
  <c r="BA17" i="26"/>
  <c r="BA21" i="26"/>
  <c r="AU13" i="26"/>
  <c r="AX13" i="26"/>
  <c r="BA13" i="26"/>
  <c r="AU14" i="26"/>
  <c r="AX14" i="26"/>
  <c r="BA14" i="26"/>
  <c r="AU15" i="26"/>
  <c r="AX15" i="26"/>
  <c r="BA15" i="26"/>
  <c r="AU16" i="26"/>
  <c r="AX16" i="26"/>
  <c r="BA16" i="26"/>
  <c r="S17" i="26"/>
  <c r="T17" i="26"/>
  <c r="U17" i="26"/>
  <c r="V17" i="26"/>
  <c r="W17" i="26"/>
  <c r="X17" i="26"/>
  <c r="Y17" i="26"/>
  <c r="Z17" i="26"/>
  <c r="AA17" i="26"/>
  <c r="AB17" i="26"/>
  <c r="AC17" i="26"/>
  <c r="AD17" i="26"/>
  <c r="AE17" i="26"/>
  <c r="AF17" i="26"/>
  <c r="AG17" i="26"/>
  <c r="AH17" i="26"/>
  <c r="AI17" i="26"/>
  <c r="AJ17" i="26"/>
  <c r="AK17" i="26"/>
  <c r="AL17" i="26"/>
  <c r="AM17" i="26"/>
  <c r="AN17" i="26"/>
  <c r="AO17" i="26"/>
  <c r="AP17" i="26"/>
  <c r="AQ17" i="26"/>
  <c r="AR17" i="26"/>
  <c r="AS17" i="26"/>
  <c r="AT17" i="26"/>
  <c r="AU18" i="26"/>
  <c r="AX18" i="26"/>
  <c r="BA18" i="26"/>
  <c r="AU19" i="26"/>
  <c r="AX19" i="26"/>
  <c r="BA19" i="26"/>
  <c r="AU20" i="26"/>
  <c r="AX20" i="26"/>
  <c r="BA20" i="26"/>
  <c r="S21" i="26"/>
  <c r="T21" i="26"/>
  <c r="U21" i="26"/>
  <c r="V21" i="26"/>
  <c r="W21" i="26"/>
  <c r="X21" i="26"/>
  <c r="Y21" i="26"/>
  <c r="Z21" i="26"/>
  <c r="AA21" i="26"/>
  <c r="AB21" i="26"/>
  <c r="AC21" i="26"/>
  <c r="AD21" i="26"/>
  <c r="AE21" i="26"/>
  <c r="AF21" i="26"/>
  <c r="AG21" i="26"/>
  <c r="AH21" i="26"/>
  <c r="AI21" i="26"/>
  <c r="AJ21" i="26"/>
  <c r="AK21" i="26"/>
  <c r="AL21" i="26"/>
  <c r="AM21" i="26"/>
  <c r="AN21" i="26"/>
  <c r="AO21" i="26"/>
  <c r="AP21" i="26"/>
  <c r="AQ21" i="26"/>
  <c r="AR21" i="26"/>
  <c r="AS21" i="26"/>
  <c r="AT21" i="26"/>
  <c r="AU23" i="26"/>
  <c r="AU10" i="25"/>
  <c r="AX10" i="25"/>
  <c r="BA10" i="25"/>
  <c r="AU11" i="25"/>
  <c r="AX11" i="25"/>
  <c r="BA11" i="25"/>
  <c r="AU12" i="25"/>
  <c r="AX12" i="25"/>
  <c r="BA12" i="25"/>
  <c r="AU13" i="25"/>
  <c r="AX13" i="25"/>
  <c r="BA13" i="25"/>
  <c r="AU14" i="25"/>
  <c r="AX14" i="25"/>
  <c r="BA14" i="25"/>
  <c r="AU15" i="25"/>
  <c r="AX15" i="25"/>
  <c r="BA15" i="25"/>
  <c r="AU16" i="25"/>
  <c r="AX16" i="25"/>
  <c r="BA16" i="25"/>
  <c r="AU17" i="25"/>
  <c r="AX17" i="25"/>
  <c r="BA17" i="25"/>
  <c r="AU18" i="25"/>
  <c r="AX18" i="25"/>
  <c r="BA18" i="25"/>
  <c r="AU19" i="25"/>
  <c r="AX19" i="25"/>
  <c r="BA19" i="25"/>
  <c r="S20" i="25"/>
  <c r="T20" i="25"/>
  <c r="U20" i="25"/>
  <c r="V20" i="25"/>
  <c r="W20" i="25"/>
  <c r="X20" i="25"/>
  <c r="Y20" i="25"/>
  <c r="Z20" i="25"/>
  <c r="AA20" i="25"/>
  <c r="AB20" i="25"/>
  <c r="AC20" i="25"/>
  <c r="AD20" i="25"/>
  <c r="AE20" i="25"/>
  <c r="AF20" i="25"/>
  <c r="AG20" i="25"/>
  <c r="AH20" i="25"/>
  <c r="AI20" i="25"/>
  <c r="AJ20" i="25"/>
  <c r="AK20" i="25"/>
  <c r="AL20" i="25"/>
  <c r="AM20" i="25"/>
  <c r="AN20" i="25"/>
  <c r="AO20" i="25"/>
  <c r="AP20" i="25"/>
  <c r="AQ20" i="25"/>
  <c r="AR20" i="25"/>
  <c r="AS20" i="25"/>
  <c r="AT20" i="25"/>
  <c r="AU20" i="25"/>
  <c r="AU23" i="25"/>
  <c r="AU21" i="25"/>
  <c r="AX21" i="25"/>
  <c r="BA21" i="25"/>
  <c r="AU22" i="25"/>
  <c r="AX22" i="25"/>
  <c r="BA22" i="25"/>
  <c r="S23" i="25"/>
  <c r="T23" i="25"/>
  <c r="U23" i="25"/>
  <c r="V23" i="25"/>
  <c r="W23" i="25"/>
  <c r="X23" i="25"/>
  <c r="Y23" i="25"/>
  <c r="Z23" i="25"/>
  <c r="AA23" i="25"/>
  <c r="AB23" i="25"/>
  <c r="AC23" i="25"/>
  <c r="AD23" i="25"/>
  <c r="AE23" i="25"/>
  <c r="AF23" i="25"/>
  <c r="AG23" i="25"/>
  <c r="AH23" i="25"/>
  <c r="AI23" i="25"/>
  <c r="AJ23" i="25"/>
  <c r="AK23" i="25"/>
  <c r="AL23" i="25"/>
  <c r="AM23" i="25"/>
  <c r="AN23" i="25"/>
  <c r="AO23" i="25"/>
  <c r="AP23" i="25"/>
  <c r="AQ23" i="25"/>
  <c r="AR23" i="25"/>
  <c r="AS23" i="25"/>
  <c r="AT23" i="25"/>
  <c r="AU25" i="25"/>
  <c r="AU10" i="24"/>
  <c r="AX10" i="24"/>
  <c r="BA10" i="24"/>
  <c r="AU11" i="24"/>
  <c r="AX11" i="24"/>
  <c r="BA11" i="24"/>
  <c r="AU12" i="24"/>
  <c r="AU17" i="24"/>
  <c r="AU21" i="24"/>
  <c r="AX12" i="24"/>
  <c r="BA12" i="24"/>
  <c r="AU13" i="24"/>
  <c r="AX13" i="24"/>
  <c r="BA13" i="24"/>
  <c r="AU14" i="24"/>
  <c r="AX14" i="24"/>
  <c r="BA14" i="24"/>
  <c r="AU15" i="24"/>
  <c r="AX15" i="24"/>
  <c r="BA15" i="24"/>
  <c r="AU16" i="24"/>
  <c r="AX16" i="24"/>
  <c r="BA16" i="24"/>
  <c r="S17" i="24"/>
  <c r="T17" i="24"/>
  <c r="U17" i="24"/>
  <c r="V17" i="24"/>
  <c r="W17" i="24"/>
  <c r="X17" i="24"/>
  <c r="Y17" i="24"/>
  <c r="Z17" i="24"/>
  <c r="AA17" i="24"/>
  <c r="AB17" i="24"/>
  <c r="AC17" i="24"/>
  <c r="AD17" i="24"/>
  <c r="AE17" i="24"/>
  <c r="AF17" i="24"/>
  <c r="AG17" i="24"/>
  <c r="AH17" i="24"/>
  <c r="AI17" i="24"/>
  <c r="AJ17" i="24"/>
  <c r="AK17" i="24"/>
  <c r="AL17" i="24"/>
  <c r="AM17" i="24"/>
  <c r="AN17" i="24"/>
  <c r="AO17" i="24"/>
  <c r="AP17" i="24"/>
  <c r="AQ17" i="24"/>
  <c r="AR17" i="24"/>
  <c r="AS17" i="24"/>
  <c r="AT17" i="24"/>
  <c r="AU18" i="24"/>
  <c r="AX18" i="24"/>
  <c r="BA18" i="24"/>
  <c r="AU19" i="24"/>
  <c r="AX19" i="24"/>
  <c r="BA19" i="24"/>
  <c r="AU20" i="24"/>
  <c r="AX20" i="24"/>
  <c r="BA20" i="24"/>
  <c r="S21" i="24"/>
  <c r="T21" i="24"/>
  <c r="U21" i="24"/>
  <c r="V21" i="24"/>
  <c r="W21" i="24"/>
  <c r="X21" i="24"/>
  <c r="Y21" i="24"/>
  <c r="Z21" i="24"/>
  <c r="AA21" i="24"/>
  <c r="AB21" i="24"/>
  <c r="AC21" i="24"/>
  <c r="AD21" i="24"/>
  <c r="AE21" i="24"/>
  <c r="AF21" i="24"/>
  <c r="AG21" i="24"/>
  <c r="AH21" i="24"/>
  <c r="AI21" i="24"/>
  <c r="AJ21" i="24"/>
  <c r="AK21" i="24"/>
  <c r="AL21" i="24"/>
  <c r="AM21" i="24"/>
  <c r="AN21" i="24"/>
  <c r="AO21" i="24"/>
  <c r="AP21" i="24"/>
  <c r="AQ21" i="24"/>
  <c r="AR21" i="24"/>
  <c r="AS21" i="24"/>
  <c r="AT21" i="24"/>
  <c r="AU23" i="24"/>
  <c r="AU10" i="23"/>
  <c r="AX10" i="23"/>
  <c r="BA10" i="23"/>
  <c r="AU11" i="23"/>
  <c r="AX11" i="23"/>
  <c r="BA11" i="23"/>
  <c r="AU12" i="23"/>
  <c r="AX12" i="23"/>
  <c r="BA12" i="23"/>
  <c r="BA21" i="23"/>
  <c r="BA25" i="23"/>
  <c r="AU13" i="23"/>
  <c r="AX13" i="23"/>
  <c r="BA13" i="23"/>
  <c r="AU14" i="23"/>
  <c r="AX14" i="23"/>
  <c r="BA14" i="23"/>
  <c r="AU15" i="23"/>
  <c r="AX15" i="23"/>
  <c r="BA15" i="23"/>
  <c r="AU16" i="23"/>
  <c r="AX16" i="23"/>
  <c r="BA16" i="23"/>
  <c r="AU17" i="23"/>
  <c r="AX17" i="23"/>
  <c r="BA17" i="23"/>
  <c r="AU18" i="23"/>
  <c r="AX18" i="23"/>
  <c r="BA18" i="23"/>
  <c r="AU19" i="23"/>
  <c r="AX19" i="23"/>
  <c r="BA19" i="23"/>
  <c r="AU20" i="23"/>
  <c r="AX20" i="23"/>
  <c r="BA20" i="23"/>
  <c r="S21" i="23"/>
  <c r="T21" i="23"/>
  <c r="U21" i="23"/>
  <c r="V21" i="23"/>
  <c r="W21" i="23"/>
  <c r="X21" i="23"/>
  <c r="Y21" i="23"/>
  <c r="Z21" i="23"/>
  <c r="AA21" i="23"/>
  <c r="AB21" i="23"/>
  <c r="AC21" i="23"/>
  <c r="AD21" i="23"/>
  <c r="AE21" i="23"/>
  <c r="AF21" i="23"/>
  <c r="AG21" i="23"/>
  <c r="AH21" i="23"/>
  <c r="AI21" i="23"/>
  <c r="AJ21" i="23"/>
  <c r="AK21" i="23"/>
  <c r="AL21" i="23"/>
  <c r="AM21" i="23"/>
  <c r="AN21" i="23"/>
  <c r="AO21" i="23"/>
  <c r="AP21" i="23"/>
  <c r="AQ21" i="23"/>
  <c r="AR21" i="23"/>
  <c r="AS21" i="23"/>
  <c r="AT21" i="23"/>
  <c r="AU21" i="23"/>
  <c r="AX21" i="23"/>
  <c r="AU22" i="23"/>
  <c r="AX22" i="23"/>
  <c r="BA22" i="23"/>
  <c r="AU23" i="23"/>
  <c r="AX23" i="23"/>
  <c r="BA23" i="23"/>
  <c r="AU24" i="23"/>
  <c r="AX24" i="23"/>
  <c r="BA24" i="23"/>
  <c r="S25" i="23"/>
  <c r="T25" i="23"/>
  <c r="U25" i="23"/>
  <c r="V25" i="23"/>
  <c r="W25" i="23"/>
  <c r="X25" i="23"/>
  <c r="Y25" i="23"/>
  <c r="Z25" i="23"/>
  <c r="AA25" i="23"/>
  <c r="AB25" i="23"/>
  <c r="AC25" i="23"/>
  <c r="AD25" i="23"/>
  <c r="AE25" i="23"/>
  <c r="AF25" i="23"/>
  <c r="AG25" i="23"/>
  <c r="AH25" i="23"/>
  <c r="AI25" i="23"/>
  <c r="AJ25" i="23"/>
  <c r="AK25" i="23"/>
  <c r="AL25" i="23"/>
  <c r="AM25" i="23"/>
  <c r="AN25" i="23"/>
  <c r="AO25" i="23"/>
  <c r="AP25" i="23"/>
  <c r="AQ25" i="23"/>
  <c r="AR25" i="23"/>
  <c r="AS25" i="23"/>
  <c r="AT25" i="23"/>
  <c r="AU25" i="23"/>
  <c r="AX25" i="23"/>
  <c r="AU27" i="23"/>
  <c r="AU10" i="21"/>
  <c r="AX10" i="21"/>
  <c r="BA10" i="21"/>
  <c r="AU11" i="21"/>
  <c r="AX11" i="21"/>
  <c r="BA11" i="21"/>
  <c r="AU12" i="21"/>
  <c r="AX12" i="21"/>
  <c r="AX21" i="21"/>
  <c r="AX25" i="21"/>
  <c r="BA12" i="21"/>
  <c r="AU13" i="21"/>
  <c r="AX13" i="21"/>
  <c r="BA13" i="21"/>
  <c r="AU14" i="21"/>
  <c r="AX14" i="21"/>
  <c r="BA14" i="21"/>
  <c r="AU15" i="21"/>
  <c r="AX15" i="21"/>
  <c r="BA15" i="21"/>
  <c r="AU16" i="21"/>
  <c r="AX16" i="21"/>
  <c r="BA16" i="21"/>
  <c r="AU17" i="21"/>
  <c r="AX17" i="21"/>
  <c r="BA17" i="21"/>
  <c r="AU18" i="21"/>
  <c r="AX18" i="21"/>
  <c r="BA18" i="21"/>
  <c r="AU19" i="21"/>
  <c r="AX19" i="21"/>
  <c r="BA19" i="21"/>
  <c r="AU20" i="21"/>
  <c r="AX20" i="21"/>
  <c r="BA20" i="21"/>
  <c r="S21" i="21"/>
  <c r="T21" i="21"/>
  <c r="U21" i="21"/>
  <c r="V21" i="21"/>
  <c r="W21" i="21"/>
  <c r="X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U22" i="21"/>
  <c r="AX22" i="21"/>
  <c r="BA22" i="21"/>
  <c r="AU23" i="21"/>
  <c r="AX23" i="21"/>
  <c r="BA23" i="21"/>
  <c r="AU24" i="21"/>
  <c r="AX24" i="21"/>
  <c r="BA24" i="21"/>
  <c r="S25" i="21"/>
  <c r="T25" i="21"/>
  <c r="U25" i="21"/>
  <c r="V25" i="21"/>
  <c r="W25" i="21"/>
  <c r="X25" i="21"/>
  <c r="Y25" i="21"/>
  <c r="Z25" i="21"/>
  <c r="AA25" i="21"/>
  <c r="AB25" i="21"/>
  <c r="AC25" i="21"/>
  <c r="AD25" i="21"/>
  <c r="AE25" i="21"/>
  <c r="AF25" i="21"/>
  <c r="AG25" i="21"/>
  <c r="AH25" i="21"/>
  <c r="AI25" i="21"/>
  <c r="AJ25" i="21"/>
  <c r="AK25" i="21"/>
  <c r="AL25" i="21"/>
  <c r="AM25" i="21"/>
  <c r="AN25" i="21"/>
  <c r="AO25" i="21"/>
  <c r="AP25" i="21"/>
  <c r="AQ25" i="21"/>
  <c r="AR25" i="21"/>
  <c r="AS25" i="21"/>
  <c r="AT25" i="21"/>
  <c r="AU25" i="21"/>
  <c r="AU27" i="21"/>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AU19" i="15"/>
  <c r="AX19" i="15"/>
  <c r="AX18" i="15"/>
  <c r="AU18" i="15"/>
  <c r="AU17" i="15"/>
  <c r="AX17" i="15"/>
  <c r="AX16" i="15"/>
  <c r="AU16" i="15"/>
  <c r="AU15" i="15"/>
  <c r="AX15" i="15"/>
  <c r="AX14" i="15"/>
  <c r="AU14" i="15"/>
  <c r="AU13" i="15"/>
  <c r="AX13" i="15"/>
  <c r="AX12" i="15"/>
  <c r="AU12" i="15"/>
  <c r="BA11" i="15"/>
  <c r="AU11" i="15"/>
  <c r="AX11" i="15"/>
  <c r="AX20" i="15"/>
  <c r="AU23" i="11"/>
  <c r="AL21" i="11"/>
  <c r="AD21" i="11"/>
  <c r="BA20" i="11"/>
  <c r="AU20" i="11"/>
  <c r="AX20" i="11"/>
  <c r="BA19" i="11"/>
  <c r="AU19" i="11"/>
  <c r="AX19" i="11"/>
  <c r="AT18" i="11"/>
  <c r="AT21" i="11"/>
  <c r="AS18" i="11"/>
  <c r="AS21" i="11"/>
  <c r="AR18" i="11"/>
  <c r="AR21" i="11"/>
  <c r="AQ18" i="11"/>
  <c r="AQ21" i="11"/>
  <c r="AP18" i="11"/>
  <c r="AP21" i="11"/>
  <c r="AO18" i="11"/>
  <c r="AO21" i="11"/>
  <c r="AN18" i="11"/>
  <c r="AN21" i="11"/>
  <c r="AM18" i="11"/>
  <c r="AM21" i="11"/>
  <c r="AL18" i="11"/>
  <c r="AK18" i="11"/>
  <c r="AK21" i="11"/>
  <c r="AJ18" i="11"/>
  <c r="AJ21" i="11"/>
  <c r="AI18" i="11"/>
  <c r="AI21" i="11"/>
  <c r="AH18" i="11"/>
  <c r="AH21" i="11"/>
  <c r="AG18" i="11"/>
  <c r="AG21" i="11"/>
  <c r="AF18" i="11"/>
  <c r="AF21" i="11"/>
  <c r="AE18" i="11"/>
  <c r="AE21" i="11"/>
  <c r="AD18" i="11"/>
  <c r="AC18" i="11"/>
  <c r="AC21" i="11"/>
  <c r="AB18" i="11"/>
  <c r="AB21" i="11"/>
  <c r="AA18" i="11"/>
  <c r="AA21" i="11"/>
  <c r="Z18" i="11"/>
  <c r="Z21" i="11"/>
  <c r="Y18" i="11"/>
  <c r="Y21" i="11"/>
  <c r="X18" i="11"/>
  <c r="X21" i="11"/>
  <c r="W18" i="11"/>
  <c r="W21" i="11"/>
  <c r="V18" i="11"/>
  <c r="V21" i="11"/>
  <c r="U18" i="11"/>
  <c r="U21" i="11"/>
  <c r="T18" i="11"/>
  <c r="T21" i="11"/>
  <c r="S18" i="11"/>
  <c r="S21" i="11"/>
  <c r="BA17" i="11"/>
  <c r="AU17" i="11"/>
  <c r="AX17" i="11"/>
  <c r="BA16" i="11"/>
  <c r="AU16" i="11"/>
  <c r="AX16" i="11"/>
  <c r="BA15" i="11"/>
  <c r="BA18" i="11"/>
  <c r="BA21" i="11"/>
  <c r="AX15" i="11"/>
  <c r="AU15" i="11"/>
  <c r="BA14" i="11"/>
  <c r="AX14" i="11"/>
  <c r="AX18" i="11"/>
  <c r="AX21" i="11"/>
  <c r="AU14" i="11"/>
  <c r="BA13" i="11"/>
  <c r="AU13" i="11"/>
  <c r="AU18" i="11"/>
  <c r="AU21" i="11"/>
  <c r="BA12" i="11"/>
  <c r="AU12" i="11"/>
  <c r="AX12" i="11"/>
  <c r="BA11" i="11"/>
  <c r="AX11" i="11"/>
  <c r="AU11" i="11"/>
  <c r="BA10" i="11"/>
  <c r="AX10" i="11"/>
  <c r="AU10" i="11"/>
  <c r="AU23" i="10"/>
  <c r="AI21" i="10"/>
  <c r="AE21" i="10"/>
  <c r="BA20" i="10"/>
  <c r="AU20" i="10"/>
  <c r="AX20" i="10"/>
  <c r="BA19" i="10"/>
  <c r="AU19" i="10"/>
  <c r="AX19" i="10"/>
  <c r="AT18" i="10"/>
  <c r="AT21" i="10"/>
  <c r="AS18" i="10"/>
  <c r="AS21" i="10"/>
  <c r="AR18" i="10"/>
  <c r="AR21" i="10"/>
  <c r="AQ18" i="10"/>
  <c r="AQ21" i="10"/>
  <c r="AP18" i="10"/>
  <c r="AP21" i="10"/>
  <c r="AO18" i="10"/>
  <c r="AO21" i="10"/>
  <c r="AN18" i="10"/>
  <c r="AN21" i="10"/>
  <c r="AM18" i="10"/>
  <c r="AM21" i="10"/>
  <c r="AL18" i="10"/>
  <c r="AL21" i="10"/>
  <c r="AK18" i="10"/>
  <c r="AK21" i="10"/>
  <c r="AJ18" i="10"/>
  <c r="AJ21" i="10"/>
  <c r="AI18" i="10"/>
  <c r="AH18" i="10"/>
  <c r="AH21" i="10"/>
  <c r="AG18" i="10"/>
  <c r="AG21" i="10"/>
  <c r="AF18" i="10"/>
  <c r="AF21" i="10"/>
  <c r="AE18" i="10"/>
  <c r="AD18" i="10"/>
  <c r="AD21" i="10"/>
  <c r="AC18" i="10"/>
  <c r="AC21" i="10"/>
  <c r="AB18" i="10"/>
  <c r="AB21" i="10"/>
  <c r="AA18" i="10"/>
  <c r="AA21" i="10"/>
  <c r="Z18" i="10"/>
  <c r="Z21" i="10"/>
  <c r="Y18" i="10"/>
  <c r="Y21" i="10"/>
  <c r="X18" i="10"/>
  <c r="X21" i="10"/>
  <c r="W18" i="10"/>
  <c r="W21" i="10"/>
  <c r="V18" i="10"/>
  <c r="V21" i="10"/>
  <c r="U18" i="10"/>
  <c r="U21" i="10"/>
  <c r="T18" i="10"/>
  <c r="T21" i="10"/>
  <c r="S18" i="10"/>
  <c r="S21" i="10"/>
  <c r="BA17" i="10"/>
  <c r="AU17" i="10"/>
  <c r="AX17" i="10"/>
  <c r="BA16" i="10"/>
  <c r="AU16" i="10"/>
  <c r="AX16" i="10"/>
  <c r="BA15" i="10"/>
  <c r="AU15" i="10"/>
  <c r="AX15" i="10"/>
  <c r="BA14" i="10"/>
  <c r="AX14" i="10"/>
  <c r="AU14" i="10"/>
  <c r="BA13" i="10"/>
  <c r="AU13" i="10"/>
  <c r="AX13" i="10"/>
  <c r="AX18" i="10"/>
  <c r="AX21" i="10"/>
  <c r="BA12" i="10"/>
  <c r="AU12" i="10"/>
  <c r="AU18" i="10"/>
  <c r="AU21" i="10"/>
  <c r="BA11" i="10"/>
  <c r="AU11" i="10"/>
  <c r="AX11" i="10"/>
  <c r="BA10" i="10"/>
  <c r="AX10" i="10"/>
  <c r="AU10" i="10"/>
  <c r="AU23" i="9"/>
  <c r="BA20" i="9"/>
  <c r="AU20" i="9"/>
  <c r="AX20" i="9"/>
  <c r="BA19" i="9"/>
  <c r="AU19" i="9"/>
  <c r="AX19" i="9"/>
  <c r="AT18" i="9"/>
  <c r="AT21" i="9"/>
  <c r="AS18" i="9"/>
  <c r="AS21" i="9"/>
  <c r="AR18" i="9"/>
  <c r="AR21" i="9"/>
  <c r="AQ18" i="9"/>
  <c r="AQ21" i="9"/>
  <c r="AP18" i="9"/>
  <c r="AP21" i="9"/>
  <c r="AO18" i="9"/>
  <c r="AO21" i="9"/>
  <c r="AN18" i="9"/>
  <c r="AN21" i="9"/>
  <c r="AM18" i="9"/>
  <c r="AM21" i="9"/>
  <c r="AL18" i="9"/>
  <c r="AL21" i="9"/>
  <c r="AK18" i="9"/>
  <c r="AK21" i="9"/>
  <c r="AJ18" i="9"/>
  <c r="AJ21" i="9"/>
  <c r="AI18" i="9"/>
  <c r="AI21" i="9"/>
  <c r="AH18" i="9"/>
  <c r="AH21" i="9"/>
  <c r="AG18" i="9"/>
  <c r="AG21" i="9"/>
  <c r="AF18" i="9"/>
  <c r="AF21" i="9"/>
  <c r="AE18" i="9"/>
  <c r="AE21" i="9"/>
  <c r="AD18" i="9"/>
  <c r="AD21" i="9"/>
  <c r="AC18" i="9"/>
  <c r="AC21" i="9"/>
  <c r="AB18" i="9"/>
  <c r="AB21" i="9"/>
  <c r="AA18" i="9"/>
  <c r="AA21" i="9"/>
  <c r="Z18" i="9"/>
  <c r="Z21" i="9"/>
  <c r="Y18" i="9"/>
  <c r="Y21" i="9"/>
  <c r="X18" i="9"/>
  <c r="X21" i="9"/>
  <c r="W18" i="9"/>
  <c r="W21" i="9"/>
  <c r="V18" i="9"/>
  <c r="V21" i="9"/>
  <c r="U18" i="9"/>
  <c r="U21" i="9"/>
  <c r="T18" i="9"/>
  <c r="T21" i="9"/>
  <c r="S18" i="9"/>
  <c r="S21" i="9"/>
  <c r="BA17" i="9"/>
  <c r="AU17" i="9"/>
  <c r="AX17" i="9"/>
  <c r="BA16" i="9"/>
  <c r="BA18" i="9"/>
  <c r="BA21" i="9"/>
  <c r="AU16" i="9"/>
  <c r="AX16" i="9"/>
  <c r="BA15" i="9"/>
  <c r="AX15" i="9"/>
  <c r="AU15" i="9"/>
  <c r="BA14" i="9"/>
  <c r="AU14" i="9"/>
  <c r="AX14" i="9"/>
  <c r="BA13" i="9"/>
  <c r="AU13" i="9"/>
  <c r="BA12" i="9"/>
  <c r="AU12" i="9"/>
  <c r="AX12" i="9"/>
  <c r="AX18" i="9"/>
  <c r="AX21" i="9"/>
  <c r="BA11" i="9"/>
  <c r="AX11" i="9"/>
  <c r="AU11" i="9"/>
  <c r="BA10" i="9"/>
  <c r="AX10" i="9"/>
  <c r="AU10" i="9"/>
  <c r="AU23" i="8"/>
  <c r="AP21" i="8"/>
  <c r="AL21" i="8"/>
  <c r="AH21" i="8"/>
  <c r="Z21" i="8"/>
  <c r="BA20" i="8"/>
  <c r="AU20" i="8"/>
  <c r="AX20" i="8"/>
  <c r="BA19" i="8"/>
  <c r="AX19" i="8"/>
  <c r="AU19" i="8"/>
  <c r="AT18" i="8"/>
  <c r="AT21" i="8"/>
  <c r="AS18" i="8"/>
  <c r="AS21" i="8"/>
  <c r="AR18" i="8"/>
  <c r="AR21" i="8"/>
  <c r="AQ18" i="8"/>
  <c r="AQ21" i="8"/>
  <c r="AP18" i="8"/>
  <c r="AO18" i="8"/>
  <c r="AO21" i="8"/>
  <c r="AN18" i="8"/>
  <c r="AN21" i="8"/>
  <c r="AM18" i="8"/>
  <c r="AM21" i="8"/>
  <c r="AL18" i="8"/>
  <c r="AK18" i="8"/>
  <c r="AK21" i="8"/>
  <c r="AJ18" i="8"/>
  <c r="AJ21" i="8"/>
  <c r="AI18" i="8"/>
  <c r="AI21" i="8"/>
  <c r="AH18" i="8"/>
  <c r="AG18" i="8"/>
  <c r="AG21" i="8"/>
  <c r="AF18" i="8"/>
  <c r="AF21" i="8"/>
  <c r="AE18" i="8"/>
  <c r="AE21" i="8"/>
  <c r="AD18" i="8"/>
  <c r="AD21" i="8"/>
  <c r="AC18" i="8"/>
  <c r="AC21" i="8"/>
  <c r="AB18" i="8"/>
  <c r="AB21" i="8"/>
  <c r="AA18" i="8"/>
  <c r="AA21" i="8"/>
  <c r="Z18" i="8"/>
  <c r="Y18" i="8"/>
  <c r="Y21" i="8"/>
  <c r="X18" i="8"/>
  <c r="X21" i="8"/>
  <c r="W18" i="8"/>
  <c r="W21" i="8"/>
  <c r="V18" i="8"/>
  <c r="V21" i="8"/>
  <c r="U18" i="8"/>
  <c r="U21" i="8"/>
  <c r="T18" i="8"/>
  <c r="T21" i="8"/>
  <c r="S18" i="8"/>
  <c r="S21" i="8"/>
  <c r="BA17" i="8"/>
  <c r="AU17" i="8"/>
  <c r="AX17" i="8"/>
  <c r="BA16" i="8"/>
  <c r="AU16" i="8"/>
  <c r="AX16" i="8"/>
  <c r="BA15" i="8"/>
  <c r="AX15" i="8"/>
  <c r="AU15" i="8"/>
  <c r="BA14" i="8"/>
  <c r="AU14" i="8"/>
  <c r="BA13" i="8"/>
  <c r="AU13" i="8"/>
  <c r="AX13" i="8"/>
  <c r="BA12" i="8"/>
  <c r="BA18" i="8"/>
  <c r="AU12" i="8"/>
  <c r="AU18" i="8"/>
  <c r="AU21" i="8"/>
  <c r="BA11" i="8"/>
  <c r="AU11" i="8"/>
  <c r="AX11" i="8"/>
  <c r="BA10" i="8"/>
  <c r="AU10" i="8"/>
  <c r="AX10" i="8"/>
  <c r="AX13" i="11"/>
  <c r="AX12" i="10"/>
  <c r="AX13" i="9"/>
  <c r="AX14" i="8"/>
  <c r="AU18" i="9"/>
  <c r="AU21" i="9"/>
  <c r="BA18" i="10"/>
  <c r="BA21" i="10"/>
  <c r="BA21" i="8"/>
  <c r="AX12" i="8"/>
  <c r="AX18" i="8"/>
  <c r="AX21" i="8"/>
  <c r="AU20" i="15"/>
  <c r="BA17" i="24"/>
  <c r="BA21" i="24"/>
  <c r="BA20" i="25"/>
  <c r="BA23" i="25"/>
  <c r="BA21" i="21"/>
  <c r="BA25" i="21"/>
  <c r="AX17" i="24"/>
  <c r="AX21" i="24"/>
  <c r="AX17" i="26"/>
  <c r="AX21" i="26"/>
  <c r="AX20" i="25"/>
  <c r="AX23" i="25"/>
</calcChain>
</file>

<file path=xl/comments1.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2" authorId="0">
      <text>
        <r>
          <rPr>
            <b/>
            <sz val="11"/>
            <color indexed="81"/>
            <rFont val="ＭＳ Ｐゴシック"/>
            <family val="3"/>
            <charset val="128"/>
          </rPr>
          <t xml:space="preserve">入力すると、常勤換算が自動的に計算されます。
</t>
        </r>
      </text>
    </comment>
  </commentList>
</comments>
</file>

<file path=xl/comments10.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2" authorId="0">
      <text>
        <r>
          <rPr>
            <b/>
            <sz val="11"/>
            <color indexed="81"/>
            <rFont val="ＭＳ Ｐゴシック"/>
            <family val="3"/>
            <charset val="128"/>
          </rPr>
          <t xml:space="preserve">入力すると、常勤換算が自動的に計算されます。
</t>
        </r>
      </text>
    </comment>
  </commentList>
</comments>
</file>

<file path=xl/comments11.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2" authorId="0">
      <text>
        <r>
          <rPr>
            <b/>
            <sz val="11"/>
            <color indexed="81"/>
            <rFont val="ＭＳ Ｐゴシック"/>
            <family val="3"/>
            <charset val="128"/>
          </rPr>
          <t xml:space="preserve">入力すると、常勤換算が自動的に計算されます。
</t>
        </r>
      </text>
    </comment>
  </commentList>
</comments>
</file>

<file path=xl/comments12.xml><?xml version="1.0" encoding="utf-8"?>
<comments xmlns="http://schemas.openxmlformats.org/spreadsheetml/2006/main">
  <authors>
    <author>717104</author>
  </authors>
  <commentList>
    <comment ref="BD6" authorId="0">
      <text>
        <r>
          <rPr>
            <b/>
            <sz val="16"/>
            <color indexed="81"/>
            <rFont val="ＭＳ Ｐゴシック"/>
            <family val="3"/>
            <charset val="128"/>
          </rPr>
          <t>日中サービス支援型のみ</t>
        </r>
        <r>
          <rPr>
            <b/>
            <sz val="9"/>
            <color indexed="81"/>
            <rFont val="ＭＳ Ｐゴシック"/>
            <family val="3"/>
            <charset val="128"/>
          </rPr>
          <t xml:space="preserve">
</t>
        </r>
      </text>
    </comment>
  </commentList>
</comments>
</file>

<file path=xl/comments2.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6" authorId="0">
      <text>
        <r>
          <rPr>
            <b/>
            <sz val="11"/>
            <color indexed="81"/>
            <rFont val="ＭＳ Ｐゴシック"/>
            <family val="3"/>
            <charset val="128"/>
          </rPr>
          <t xml:space="preserve">入力すると、常勤換算が自動的に計算されます。
</t>
        </r>
      </text>
    </comment>
  </commentList>
</comments>
</file>

<file path=xl/comments3.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6" authorId="0">
      <text>
        <r>
          <rPr>
            <b/>
            <sz val="11"/>
            <color indexed="81"/>
            <rFont val="ＭＳ Ｐゴシック"/>
            <family val="3"/>
            <charset val="128"/>
          </rPr>
          <t xml:space="preserve">入力すると、常勤換算が自動的に計算されます。
</t>
        </r>
      </text>
    </comment>
  </commentList>
</comments>
</file>

<file path=xl/comments4.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2" authorId="0">
      <text>
        <r>
          <rPr>
            <b/>
            <sz val="11"/>
            <color indexed="81"/>
            <rFont val="ＭＳ Ｐゴシック"/>
            <family val="3"/>
            <charset val="128"/>
          </rPr>
          <t xml:space="preserve">入力すると、常勤換算が自動的に計算されます。
</t>
        </r>
      </text>
    </comment>
  </commentList>
</comments>
</file>

<file path=xl/comments5.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2" authorId="0">
      <text>
        <r>
          <rPr>
            <b/>
            <sz val="11"/>
            <color indexed="81"/>
            <rFont val="ＭＳ Ｐゴシック"/>
            <family val="3"/>
            <charset val="128"/>
          </rPr>
          <t xml:space="preserve">入力すると、常勤換算が自動的に計算されます。
</t>
        </r>
      </text>
    </comment>
  </commentList>
</comments>
</file>

<file path=xl/comments6.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2" authorId="0">
      <text>
        <r>
          <rPr>
            <b/>
            <sz val="11"/>
            <color indexed="81"/>
            <rFont val="ＭＳ Ｐゴシック"/>
            <family val="3"/>
            <charset val="128"/>
          </rPr>
          <t xml:space="preserve">入力すると、常勤換算が自動的に計算されます。
</t>
        </r>
      </text>
    </comment>
  </commentList>
</comments>
</file>

<file path=xl/comments7.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4" authorId="0">
      <text>
        <r>
          <rPr>
            <b/>
            <sz val="11"/>
            <color indexed="81"/>
            <rFont val="ＭＳ Ｐゴシック"/>
            <family val="3"/>
            <charset val="128"/>
          </rPr>
          <t xml:space="preserve">入力すると、常勤換算が自動的に計算されます。
</t>
        </r>
      </text>
    </comment>
  </commentList>
</comments>
</file>

<file path=xl/comments8.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2" authorId="0">
      <text>
        <r>
          <rPr>
            <b/>
            <sz val="11"/>
            <color indexed="81"/>
            <rFont val="ＭＳ Ｐゴシック"/>
            <family val="3"/>
            <charset val="128"/>
          </rPr>
          <t xml:space="preserve">入力すると、常勤換算が自動的に計算されます。
</t>
        </r>
      </text>
    </comment>
  </commentList>
</comments>
</file>

<file path=xl/comments9.xml><?xml version="1.0" encoding="utf-8"?>
<comments xmlns="http://schemas.openxmlformats.org/spreadsheetml/2006/main">
  <authors>
    <author>東京都</author>
  </authors>
  <commentList>
    <comment ref="AU10" authorId="0">
      <text>
        <r>
          <rPr>
            <b/>
            <sz val="11"/>
            <color indexed="81"/>
            <rFont val="ＭＳ Ｐゴシック"/>
            <family val="3"/>
            <charset val="128"/>
          </rPr>
          <t>色付きの部分は関数が入っているため、自動的に表示されます。</t>
        </r>
      </text>
    </comment>
    <comment ref="AU22" authorId="0">
      <text>
        <r>
          <rPr>
            <b/>
            <sz val="11"/>
            <color indexed="81"/>
            <rFont val="ＭＳ Ｐゴシック"/>
            <family val="3"/>
            <charset val="128"/>
          </rPr>
          <t xml:space="preserve">入力すると、常勤換算が自動的に計算されます。
</t>
        </r>
      </text>
    </comment>
  </commentList>
</comments>
</file>

<file path=xl/sharedStrings.xml><?xml version="1.0" encoding="utf-8"?>
<sst xmlns="http://schemas.openxmlformats.org/spreadsheetml/2006/main" count="2296" uniqueCount="385">
  <si>
    <t>氏名</t>
    <rPh sb="0" eb="2">
      <t>シメイ</t>
    </rPh>
    <phoneticPr fontId="4"/>
  </si>
  <si>
    <t>1週間に当該事業所における常勤職員の勤務すべき時間数（就業規則上に定める時間数）</t>
    <rPh sb="1" eb="3">
      <t>シュウカン</t>
    </rPh>
    <rPh sb="4" eb="6">
      <t>トウガイ</t>
    </rPh>
    <rPh sb="6" eb="9">
      <t>ジギョウショ</t>
    </rPh>
    <rPh sb="13" eb="15">
      <t>ジョウキン</t>
    </rPh>
    <rPh sb="15" eb="17">
      <t>ショクイン</t>
    </rPh>
    <rPh sb="18" eb="20">
      <t>キンム</t>
    </rPh>
    <rPh sb="23" eb="26">
      <t>ジカンスウ</t>
    </rPh>
    <rPh sb="27" eb="29">
      <t>シュウギョウ</t>
    </rPh>
    <rPh sb="29" eb="31">
      <t>キソク</t>
    </rPh>
    <rPh sb="31" eb="32">
      <t>ジョウ</t>
    </rPh>
    <rPh sb="33" eb="34">
      <t>サダ</t>
    </rPh>
    <rPh sb="36" eb="39">
      <t>ジカンスウ</t>
    </rPh>
    <phoneticPr fontId="4"/>
  </si>
  <si>
    <t>合計</t>
    <rPh sb="0" eb="2">
      <t>ゴウケイ</t>
    </rPh>
    <phoneticPr fontId="4"/>
  </si>
  <si>
    <t>管理者</t>
    <rPh sb="0" eb="3">
      <t>カンリシャ</t>
    </rPh>
    <phoneticPr fontId="4"/>
  </si>
  <si>
    <t>日</t>
    <rPh sb="0" eb="1">
      <t>ニチ</t>
    </rPh>
    <phoneticPr fontId="4"/>
  </si>
  <si>
    <t>土</t>
    <rPh sb="0" eb="1">
      <t>ド</t>
    </rPh>
    <phoneticPr fontId="4"/>
  </si>
  <si>
    <t>金</t>
    <rPh sb="0" eb="1">
      <t>キン</t>
    </rPh>
    <phoneticPr fontId="4"/>
  </si>
  <si>
    <t>木</t>
    <rPh sb="0" eb="1">
      <t>モク</t>
    </rPh>
    <phoneticPr fontId="4"/>
  </si>
  <si>
    <t>水</t>
    <rPh sb="0" eb="1">
      <t>スイ</t>
    </rPh>
    <phoneticPr fontId="4"/>
  </si>
  <si>
    <t>火</t>
    <rPh sb="0" eb="1">
      <t>カ</t>
    </rPh>
    <phoneticPr fontId="4"/>
  </si>
  <si>
    <t>月</t>
    <rPh sb="0" eb="1">
      <t>ゲツ</t>
    </rPh>
    <phoneticPr fontId="4"/>
  </si>
  <si>
    <t>常勤換算後の人数</t>
    <rPh sb="0" eb="2">
      <t>ジョウキン</t>
    </rPh>
    <rPh sb="2" eb="4">
      <t>カンザン</t>
    </rPh>
    <rPh sb="4" eb="5">
      <t>ゴ</t>
    </rPh>
    <rPh sb="6" eb="8">
      <t>ニンズウ</t>
    </rPh>
    <phoneticPr fontId="4"/>
  </si>
  <si>
    <t>週平均の勤務時間</t>
    <rPh sb="0" eb="3">
      <t>シュウヘイキン</t>
    </rPh>
    <rPh sb="4" eb="6">
      <t>キンム</t>
    </rPh>
    <rPh sb="6" eb="8">
      <t>ジカン</t>
    </rPh>
    <phoneticPr fontId="4"/>
  </si>
  <si>
    <t>4週の合計</t>
    <rPh sb="1" eb="2">
      <t>シュウ</t>
    </rPh>
    <rPh sb="3" eb="5">
      <t>ゴウケイ</t>
    </rPh>
    <phoneticPr fontId="4"/>
  </si>
  <si>
    <t>第４週</t>
    <rPh sb="0" eb="1">
      <t>ダイ</t>
    </rPh>
    <rPh sb="2" eb="3">
      <t>シュウ</t>
    </rPh>
    <phoneticPr fontId="4"/>
  </si>
  <si>
    <t>第３週</t>
    <rPh sb="0" eb="1">
      <t>ダイ</t>
    </rPh>
    <rPh sb="2" eb="3">
      <t>シュウ</t>
    </rPh>
    <phoneticPr fontId="4"/>
  </si>
  <si>
    <t>第２週</t>
    <rPh sb="0" eb="1">
      <t>ダイ</t>
    </rPh>
    <rPh sb="2" eb="3">
      <t>シュウ</t>
    </rPh>
    <phoneticPr fontId="4"/>
  </si>
  <si>
    <t>第１週</t>
    <rPh sb="0" eb="1">
      <t>ダイ</t>
    </rPh>
    <rPh sb="2" eb="3">
      <t>シュウ</t>
    </rPh>
    <phoneticPr fontId="4"/>
  </si>
  <si>
    <t>勤務形態</t>
    <rPh sb="0" eb="2">
      <t>キンム</t>
    </rPh>
    <rPh sb="2" eb="4">
      <t>ケイタイ</t>
    </rPh>
    <phoneticPr fontId="4"/>
  </si>
  <si>
    <t>職種</t>
    <rPh sb="0" eb="2">
      <t>ショクシュ</t>
    </rPh>
    <phoneticPr fontId="4"/>
  </si>
  <si>
    <t>定員</t>
    <rPh sb="0" eb="2">
      <t>テイイン</t>
    </rPh>
    <phoneticPr fontId="4"/>
  </si>
  <si>
    <t>事業所名</t>
    <rPh sb="0" eb="3">
      <t>ジギョウショ</t>
    </rPh>
    <rPh sb="3" eb="4">
      <t>メイ</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</si>
  <si>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</si>
  <si>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</si>
  <si>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事業所・施設名</t>
    <rPh sb="0" eb="3">
      <t>ジギョウショ</t>
    </rPh>
    <rPh sb="4" eb="6">
      <t>シセツ</t>
    </rPh>
    <rPh sb="6" eb="7">
      <t>メイ</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</si>
  <si>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</si>
  <si>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</si>
  <si>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</si>
  <si>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rPh sb="0" eb="2">
      <t>ガイトウ</t>
    </rPh>
    <rPh sb="4" eb="6">
      <t>タイセイ</t>
    </rPh>
    <rPh sb="6" eb="7">
      <t>トウ</t>
    </rPh>
    <phoneticPr fontId="4"/>
  </si>
  <si>
    <t>火</t>
  </si>
  <si>
    <t>水</t>
  </si>
  <si>
    <t>木</t>
  </si>
  <si>
    <t>金</t>
  </si>
  <si>
    <t>土</t>
  </si>
  <si>
    <t>日</t>
  </si>
  <si>
    <t>月</t>
  </si>
  <si>
    <t>サービス管理責任者</t>
    <rPh sb="4" eb="6">
      <t>カンリ</t>
    </rPh>
    <rPh sb="6" eb="8">
      <t>セキニン</t>
    </rPh>
    <rPh sb="8" eb="9">
      <t>シャ</t>
    </rPh>
    <phoneticPr fontId="4"/>
  </si>
  <si>
    <t>直接処遇職員　計</t>
    <rPh sb="0" eb="2">
      <t>チョクセツ</t>
    </rPh>
    <rPh sb="2" eb="4">
      <t>ショグウ</t>
    </rPh>
    <rPh sb="4" eb="6">
      <t>ショクイン</t>
    </rPh>
    <rPh sb="7" eb="8">
      <t>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</si>
  <si>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</si>
  <si>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</si>
  <si>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</si>
  <si>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</si>
  <si>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</si>
  <si>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注４　算出に当たっては、小数点以下第２位を切り捨ててください。ただし、「前年度の平均実利用者数」のみ小数点第２位以下切り上げです。</t>
    <rPh sb="0" eb="1">
      <t>チュウ</t>
    </rPh>
    <rPh sb="3" eb="5">
      <t>サンシュツ</t>
    </rPh>
    <rPh sb="6" eb="7">
      <t>ア</t>
    </rPh>
    <rPh sb="12" eb="15">
      <t>ショウスウテン</t>
    </rPh>
    <rPh sb="15" eb="17">
      <t>イカ</t>
    </rPh>
    <rPh sb="17" eb="18">
      <t>ダイ</t>
    </rPh>
    <rPh sb="19" eb="20">
      <t>イ</t>
    </rPh>
    <rPh sb="21" eb="22">
      <t>キ</t>
    </rPh>
    <rPh sb="23" eb="24">
      <t>ス</t>
    </rPh>
    <rPh sb="36" eb="39">
      <t>ゼンネンド</t>
    </rPh>
    <rPh sb="40" eb="42">
      <t>ヘイキン</t>
    </rPh>
    <rPh sb="42" eb="43">
      <t>ジツ</t>
    </rPh>
    <rPh sb="43" eb="46">
      <t>リヨウシャ</t>
    </rPh>
    <rPh sb="46" eb="47">
      <t>スウ</t>
    </rPh>
    <rPh sb="50" eb="53">
      <t>ショウスウテン</t>
    </rPh>
    <rPh sb="53" eb="54">
      <t>ダイ</t>
    </rPh>
    <rPh sb="55" eb="56">
      <t>イ</t>
    </rPh>
    <rPh sb="56" eb="58">
      <t>イカ</t>
    </rPh>
    <rPh sb="58" eb="59">
      <t>キ</t>
    </rPh>
    <rPh sb="60" eb="61">
      <t>ア</t>
    </rPh>
    <phoneticPr fontId="4"/>
  </si>
  <si>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</si>
  <si>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</si>
  <si>
    <t>兼務先及び兼務する職務の内　　　　容</t>
    <rPh sb="0" eb="2">
      <t>ケンム</t>
    </rPh>
    <rPh sb="2" eb="3">
      <t>サキ</t>
    </rPh>
    <rPh sb="3" eb="4">
      <t>オヨ</t>
    </rPh>
    <rPh sb="5" eb="7">
      <t>ケンム</t>
    </rPh>
    <rPh sb="9" eb="11">
      <t>ショクム</t>
    </rPh>
    <rPh sb="12" eb="13">
      <t>ウチ</t>
    </rPh>
    <rPh sb="17" eb="18">
      <t>カタチ</t>
    </rPh>
    <phoneticPr fontId="4"/>
  </si>
  <si>
    <t>介護保険法に基づく訪問介護事業所の指定</t>
    <rPh sb="0" eb="2">
      <t>カイゴ</t>
    </rPh>
    <rPh sb="2" eb="4">
      <t>ホケン</t>
    </rPh>
    <rPh sb="4" eb="5">
      <t>ホウ</t>
    </rPh>
    <rPh sb="6" eb="7">
      <t>モト</t>
    </rPh>
    <rPh sb="9" eb="11">
      <t>ホウモン</t>
    </rPh>
    <rPh sb="11" eb="13">
      <t>カイゴ</t>
    </rPh>
    <rPh sb="13" eb="15">
      <t>ジギョウ</t>
    </rPh>
    <rPh sb="15" eb="16">
      <t>ショ</t>
    </rPh>
    <rPh sb="17" eb="19">
      <t>シテイ</t>
    </rPh>
    <phoneticPr fontId="4"/>
  </si>
  <si>
    <t>あり・なし</t>
    <phoneticPr fontId="4"/>
  </si>
  <si>
    <t>注１　本表はサービスの種類ごとに作成してください。（ただし、居宅介護・重度訪問介護・行動援護については共通のものでよい）</t>
    <rPh sb="0" eb="1">
      <t>チュウ</t>
    </rPh>
    <rPh sb="3" eb="4">
      <t>ホン</t>
    </rPh>
    <rPh sb="4" eb="5">
      <t>ヒョウ</t>
    </rPh>
    <rPh sb="11" eb="13">
      <t>シュルイ</t>
    </rPh>
    <rPh sb="16" eb="18">
      <t>サクセイ</t>
    </rPh>
    <rPh sb="30" eb="32">
      <t>キョタク</t>
    </rPh>
    <rPh sb="32" eb="34">
      <t>カイゴ</t>
    </rPh>
    <rPh sb="35" eb="37">
      <t>ジュウド</t>
    </rPh>
    <rPh sb="37" eb="39">
      <t>ホウモン</t>
    </rPh>
    <rPh sb="39" eb="41">
      <t>カイゴ</t>
    </rPh>
    <rPh sb="42" eb="44">
      <t>コウドウ</t>
    </rPh>
    <rPh sb="44" eb="46">
      <t>エンゴ</t>
    </rPh>
    <rPh sb="51" eb="53">
      <t>キョウツウ</t>
    </rPh>
    <phoneticPr fontId="4"/>
  </si>
  <si>
    <t>注２　「職種」欄は、直接サービス提供職員に係る職種を記載し、「勤務形態」欄は、①常勤・専従、②常勤・兼務、③非常勤・専従、④非常勤・兼務のいずれかを記載。</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4"/>
  </si>
  <si>
    <t>注３　常勤換算の算定に当たっては、サービス提供責任者、居宅介護員の週平均の勤務時間の合計時間数を、1週間に当該事業所における常勤職員の勤務すべき時間数（就業規則上に定める
　　　時間数）で割り、小数点以下第２位を切り捨てた数とする。</t>
    <rPh sb="0" eb="1">
      <t>チュウ</t>
    </rPh>
    <rPh sb="3" eb="5">
      <t>ジョウキン</t>
    </rPh>
    <rPh sb="5" eb="7">
      <t>カンサン</t>
    </rPh>
    <rPh sb="8" eb="10">
      <t>サンテイ</t>
    </rPh>
    <rPh sb="11" eb="12">
      <t>ア</t>
    </rPh>
    <rPh sb="21" eb="23">
      <t>テイキョウ</t>
    </rPh>
    <rPh sb="23" eb="26">
      <t>セキニンシャ</t>
    </rPh>
    <rPh sb="27" eb="29">
      <t>キョタク</t>
    </rPh>
    <rPh sb="29" eb="31">
      <t>カイゴ</t>
    </rPh>
    <rPh sb="31" eb="32">
      <t>イン</t>
    </rPh>
    <rPh sb="42" eb="44">
      <t>ゴウケイ</t>
    </rPh>
    <rPh sb="44" eb="47">
      <t>ジカンスウ</t>
    </rPh>
    <rPh sb="94" eb="95">
      <t>ワ</t>
    </rPh>
    <rPh sb="97" eb="100">
      <t>ショウスウテン</t>
    </rPh>
    <rPh sb="100" eb="102">
      <t>イカ</t>
    </rPh>
    <rPh sb="102" eb="103">
      <t>ダイ</t>
    </rPh>
    <rPh sb="104" eb="105">
      <t>イ</t>
    </rPh>
    <rPh sb="106" eb="107">
      <t>キ</t>
    </rPh>
    <rPh sb="108" eb="109">
      <t>ス</t>
    </rPh>
    <phoneticPr fontId="4"/>
  </si>
  <si>
    <t>注５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14" eb="16">
      <t>シヨウ</t>
    </rPh>
    <phoneticPr fontId="2"/>
  </si>
  <si>
    <t>注２　＊欄は、当該月の曜日を記入してください。</t>
    <rPh sb="0" eb="1">
      <t>チュウ</t>
    </rPh>
    <rPh sb="4" eb="5">
      <t>ラン</t>
    </rPh>
    <rPh sb="7" eb="9">
      <t>トウガイ</t>
    </rPh>
    <rPh sb="9" eb="10">
      <t>ヅキ</t>
    </rPh>
    <rPh sb="11" eb="13">
      <t>ヨウビ</t>
    </rPh>
    <rPh sb="14" eb="16">
      <t>キニュウ</t>
    </rPh>
    <phoneticPr fontId="2"/>
  </si>
  <si>
    <t>注１　サービス種類は、該当する事業（特定、障害児又は両方）に○を付けてください。</t>
    <rPh sb="0" eb="1">
      <t>チュウ</t>
    </rPh>
    <rPh sb="7" eb="9">
      <t>シュルイ</t>
    </rPh>
    <rPh sb="11" eb="13">
      <t>ガイトウ</t>
    </rPh>
    <rPh sb="15" eb="17">
      <t>ジギョウ</t>
    </rPh>
    <rPh sb="18" eb="20">
      <t>トクテイ</t>
    </rPh>
    <rPh sb="21" eb="24">
      <t>ショウガイジ</t>
    </rPh>
    <rPh sb="24" eb="25">
      <t>マタ</t>
    </rPh>
    <rPh sb="26" eb="28">
      <t>リョウホウ</t>
    </rPh>
    <rPh sb="32" eb="33">
      <t>ツ</t>
    </rPh>
    <phoneticPr fontId="2"/>
  </si>
  <si>
    <t>サービス提供時間</t>
    <rPh sb="4" eb="6">
      <t>テイキョウ</t>
    </rPh>
    <rPh sb="6" eb="8">
      <t>ジカン</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</si>
  <si>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</si>
  <si>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合計</t>
    <rPh sb="0" eb="2">
      <t>ゴウケイ</t>
    </rPh>
    <phoneticPr fontId="2"/>
  </si>
  <si>
    <t>月</t>
    <rPh sb="0" eb="1">
      <t>ツキ</t>
    </rPh>
    <phoneticPr fontId="2"/>
  </si>
  <si>
    <t>常勤換算後の人数</t>
    <rPh sb="0" eb="2">
      <t>ジョウキン</t>
    </rPh>
    <rPh sb="2" eb="4">
      <t>カンザン</t>
    </rPh>
    <rPh sb="4" eb="5">
      <t>ゴ</t>
    </rPh>
    <rPh sb="6" eb="8">
      <t>ニンズウ</t>
    </rPh>
    <phoneticPr fontId="2"/>
  </si>
  <si>
    <t>週平均の勤務時間</t>
    <rPh sb="0" eb="3">
      <t>シュウヘイキン</t>
    </rPh>
    <rPh sb="4" eb="6">
      <t>キンム</t>
    </rPh>
    <rPh sb="6" eb="8">
      <t>ジカン</t>
    </rPh>
    <phoneticPr fontId="2"/>
  </si>
  <si>
    <t>4週の合計</t>
    <rPh sb="1" eb="2">
      <t>シュウ</t>
    </rPh>
    <rPh sb="3" eb="5">
      <t>ゴウケイ</t>
    </rPh>
    <phoneticPr fontId="2"/>
  </si>
  <si>
    <t>第４週</t>
    <rPh sb="0" eb="1">
      <t>ダイ</t>
    </rPh>
    <rPh sb="2" eb="3">
      <t>シュウ</t>
    </rPh>
    <phoneticPr fontId="2"/>
  </si>
  <si>
    <t>第３週</t>
    <rPh sb="0" eb="1">
      <t>ダイ</t>
    </rPh>
    <rPh sb="2" eb="3">
      <t>シュウ</t>
    </rPh>
    <phoneticPr fontId="2"/>
  </si>
  <si>
    <t>第２週</t>
    <rPh sb="0" eb="1">
      <t>ダイ</t>
    </rPh>
    <rPh sb="2" eb="3">
      <t>シュウ</t>
    </rPh>
    <phoneticPr fontId="2"/>
  </si>
  <si>
    <t>第１週</t>
    <rPh sb="0" eb="1">
      <t>ダイ</t>
    </rPh>
    <rPh sb="2" eb="3">
      <t>シュウ</t>
    </rPh>
    <phoneticPr fontId="2"/>
  </si>
  <si>
    <t>氏名</t>
    <rPh sb="0" eb="2">
      <t>シメイ</t>
    </rPh>
    <phoneticPr fontId="2"/>
  </si>
  <si>
    <t>勤務形態</t>
    <rPh sb="0" eb="2">
      <t>キンム</t>
    </rPh>
    <rPh sb="2" eb="4">
      <t>ケイタイ</t>
    </rPh>
    <phoneticPr fontId="2"/>
  </si>
  <si>
    <t>職種</t>
    <rPh sb="0" eb="2">
      <t>ショクシュ</t>
    </rPh>
    <phoneticPr fontId="2"/>
  </si>
  <si>
    <t>事業所・施設名</t>
    <rPh sb="0" eb="3">
      <t>ジギョウショ</t>
    </rPh>
    <rPh sb="4" eb="6">
      <t>シセツ</t>
    </rPh>
    <rPh sb="6" eb="7">
      <t>メイ</t>
    </rPh>
    <phoneticPr fontId="2"/>
  </si>
  <si>
    <t>サービス種類</t>
    <rPh sb="4" eb="6">
      <t>シュルイ</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</si>
  <si>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</si>
  <si>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注１　＊欄は、当該月の曜日を記入してください。</t>
    <rPh sb="0" eb="1">
      <t>チュウ</t>
    </rPh>
    <rPh sb="4" eb="5">
      <t>ラン</t>
    </rPh>
    <rPh sb="7" eb="9">
      <t>トウガイ</t>
    </rPh>
    <rPh sb="9" eb="10">
      <t>ヅキ</t>
    </rPh>
    <rPh sb="11" eb="13">
      <t>ヨウビ</t>
    </rPh>
    <rPh sb="14" eb="16">
      <t>キニュウ</t>
    </rPh>
    <phoneticPr fontId="2"/>
  </si>
  <si>
    <t>地域定着</t>
    <rPh sb="2" eb="4">
      <t>テイチャク</t>
    </rPh>
    <phoneticPr fontId="2"/>
  </si>
  <si>
    <t>※勤務形態が兼務の職員で兼務している職種が、「管理者兼サ責」・「管理者兼居宅介護員」の場合、勤務時間数を各職種ごとに按分し、記載してください。</t>
    <rPh sb="1" eb="3">
      <t>キンム</t>
    </rPh>
    <rPh sb="3" eb="5">
      <t>ケイタイ</t>
    </rPh>
    <rPh sb="6" eb="8">
      <t>ケンム</t>
    </rPh>
    <rPh sb="9" eb="11">
      <t>ショクイン</t>
    </rPh>
    <rPh sb="12" eb="14">
      <t>ケンム</t>
    </rPh>
    <rPh sb="18" eb="20">
      <t>ショクシュ</t>
    </rPh>
    <rPh sb="23" eb="26">
      <t>カンリシャ</t>
    </rPh>
    <rPh sb="26" eb="27">
      <t>ケン</t>
    </rPh>
    <rPh sb="28" eb="29">
      <t>セキ</t>
    </rPh>
    <rPh sb="32" eb="35">
      <t>カンリシャ</t>
    </rPh>
    <rPh sb="35" eb="36">
      <t>ケン</t>
    </rPh>
    <rPh sb="36" eb="38">
      <t>キョタク</t>
    </rPh>
    <rPh sb="38" eb="40">
      <t>カイゴ</t>
    </rPh>
    <rPh sb="40" eb="41">
      <t>イン</t>
    </rPh>
    <rPh sb="43" eb="45">
      <t>バアイ</t>
    </rPh>
    <rPh sb="46" eb="48">
      <t>キンム</t>
    </rPh>
    <rPh sb="48" eb="51">
      <t>ジカンスウ</t>
    </rPh>
    <rPh sb="52" eb="55">
      <t>カクショクシュ</t>
    </rPh>
    <rPh sb="58" eb="60">
      <t>アンブン</t>
    </rPh>
    <rPh sb="62" eb="64">
      <t>キサイ</t>
    </rPh>
    <phoneticPr fontId="2"/>
  </si>
  <si>
    <t>注４　常勤換算の算定に当たっては、サービス提供責任者、居宅介護員の週平均の勤務時間の合計時間数を、1週間に当該事業所における常勤職員の勤務すべき時間数（就業規則上に定める
　　　時間数）で割り、小数点以下第２位を切り捨てた数とする。</t>
    <rPh sb="0" eb="1">
      <t>チュウ</t>
    </rPh>
    <rPh sb="3" eb="5">
      <t>ジョウキン</t>
    </rPh>
    <rPh sb="5" eb="7">
      <t>カンサン</t>
    </rPh>
    <rPh sb="8" eb="10">
      <t>サンテイ</t>
    </rPh>
    <rPh sb="11" eb="12">
      <t>ア</t>
    </rPh>
    <rPh sb="21" eb="23">
      <t>テイキョウ</t>
    </rPh>
    <rPh sb="23" eb="26">
      <t>セキニンシャ</t>
    </rPh>
    <rPh sb="27" eb="29">
      <t>キョタク</t>
    </rPh>
    <rPh sb="29" eb="31">
      <t>カイゴ</t>
    </rPh>
    <rPh sb="31" eb="32">
      <t>イン</t>
    </rPh>
    <rPh sb="42" eb="44">
      <t>ゴウケイ</t>
    </rPh>
    <rPh sb="44" eb="47">
      <t>ジカンスウ</t>
    </rPh>
    <rPh sb="94" eb="95">
      <t>ワ</t>
    </rPh>
    <rPh sb="97" eb="100">
      <t>ショウスウテン</t>
    </rPh>
    <rPh sb="100" eb="102">
      <t>イカ</t>
    </rPh>
    <rPh sb="102" eb="103">
      <t>ダイ</t>
    </rPh>
    <rPh sb="104" eb="105">
      <t>イ</t>
    </rPh>
    <rPh sb="106" eb="107">
      <t>キ</t>
    </rPh>
    <rPh sb="108" eb="109">
      <t>ス</t>
    </rPh>
    <phoneticPr fontId="2"/>
  </si>
  <si>
    <r>
      <t>注３　同行援護又は行動援護に従事される方の職種の横に</t>
    </r>
    <r>
      <rPr>
        <b/>
        <u/>
        <sz val="10"/>
        <rFont val="ＭＳ ゴシック"/>
        <family val="3"/>
        <charset val="128"/>
      </rPr>
      <t>「 同 」又は「 行 」</t>
    </r>
    <r>
      <rPr>
        <b/>
        <sz val="10"/>
        <rFont val="ＭＳ ゴシック"/>
        <family val="3"/>
        <charset val="128"/>
      </rPr>
      <t>を記載してください。同行援護及び行動援護の両方に従事する場合</t>
    </r>
    <r>
      <rPr>
        <b/>
        <u/>
        <sz val="10"/>
        <rFont val="ＭＳ ゴシック"/>
        <family val="3"/>
        <charset val="128"/>
      </rPr>
      <t>「同・行」</t>
    </r>
    <r>
      <rPr>
        <b/>
        <sz val="10"/>
        <rFont val="ＭＳ ゴシック"/>
        <family val="3"/>
        <charset val="128"/>
      </rPr>
      <t>と記載してください。</t>
    </r>
    <rPh sb="0" eb="1">
      <t>チュウ</t>
    </rPh>
    <rPh sb="48" eb="50">
      <t>ドウコウ</t>
    </rPh>
    <rPh sb="50" eb="52">
      <t>エンゴ</t>
    </rPh>
    <rPh sb="52" eb="53">
      <t>オヨ</t>
    </rPh>
    <rPh sb="54" eb="56">
      <t>コウドウ</t>
    </rPh>
    <rPh sb="56" eb="58">
      <t>エンゴ</t>
    </rPh>
    <rPh sb="59" eb="61">
      <t>リョウホウ</t>
    </rPh>
    <rPh sb="62" eb="64">
      <t>ジュウジ</t>
    </rPh>
    <rPh sb="66" eb="68">
      <t>バアイ</t>
    </rPh>
    <rPh sb="69" eb="70">
      <t>ドウ</t>
    </rPh>
    <rPh sb="71" eb="72">
      <t>イ</t>
    </rPh>
    <rPh sb="74" eb="76">
      <t>キサイ</t>
    </rPh>
    <phoneticPr fontId="2"/>
  </si>
  <si>
    <t>注２　「職種」欄は、直接サービス提供職員に係る職種を記載し、「勤務形態」欄は、①常勤・専従、②常勤・兼務、③非常勤・専従、④非常勤・兼務のいずれかを記載。</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2"/>
  </si>
  <si>
    <t>注１　居宅介護・重度訪問介護・同行援護・行動援護については、本表は共通のもの一枚で結構です。</t>
    <rPh sb="0" eb="1">
      <t>チュウ</t>
    </rPh>
    <rPh sb="3" eb="5">
      <t>キョタク</t>
    </rPh>
    <rPh sb="5" eb="7">
      <t>カイゴ</t>
    </rPh>
    <rPh sb="8" eb="10">
      <t>ジュウド</t>
    </rPh>
    <rPh sb="10" eb="12">
      <t>ホウモン</t>
    </rPh>
    <rPh sb="12" eb="14">
      <t>カイゴ</t>
    </rPh>
    <rPh sb="20" eb="22">
      <t>コウドウ</t>
    </rPh>
    <rPh sb="22" eb="24">
      <t>エンゴ</t>
    </rPh>
    <rPh sb="30" eb="31">
      <t>ホン</t>
    </rPh>
    <rPh sb="31" eb="32">
      <t>ピョウ</t>
    </rPh>
    <rPh sb="33" eb="35">
      <t>キョウツウ</t>
    </rPh>
    <rPh sb="38" eb="40">
      <t>イチマイ</t>
    </rPh>
    <rPh sb="41" eb="43">
      <t>ケッコウ</t>
    </rPh>
    <phoneticPr fontId="2"/>
  </si>
  <si>
    <t>1週間に当該事業所における常勤職員の勤務すべき時間数（就業規則上に定める時間数）</t>
    <rPh sb="1" eb="3">
      <t>シュウカン</t>
    </rPh>
    <rPh sb="4" eb="6">
      <t>トウガイ</t>
    </rPh>
    <rPh sb="6" eb="9">
      <t>ジギョウショ</t>
    </rPh>
    <rPh sb="13" eb="15">
      <t>ジョウキン</t>
    </rPh>
    <rPh sb="15" eb="17">
      <t>ショクイン</t>
    </rPh>
    <rPh sb="18" eb="20">
      <t>キンム</t>
    </rPh>
    <rPh sb="23" eb="26">
      <t>ジカンスウ</t>
    </rPh>
    <rPh sb="27" eb="29">
      <t>シュウギョウ</t>
    </rPh>
    <rPh sb="29" eb="31">
      <t>キソク</t>
    </rPh>
    <rPh sb="31" eb="32">
      <t>ジョウ</t>
    </rPh>
    <rPh sb="33" eb="34">
      <t>サダ</t>
    </rPh>
    <rPh sb="36" eb="39">
      <t>ジカンスウ</t>
    </rPh>
    <phoneticPr fontId="2"/>
  </si>
  <si>
    <t>・訪問介護員</t>
    <rPh sb="1" eb="3">
      <t>ホウモン</t>
    </rPh>
    <rPh sb="3" eb="5">
      <t>カイゴ</t>
    </rPh>
    <rPh sb="5" eb="6">
      <t>イン</t>
    </rPh>
    <phoneticPr fontId="2"/>
  </si>
  <si>
    <t>非常勤・兼務</t>
    <rPh sb="0" eb="3">
      <t>ヒジョウキン</t>
    </rPh>
    <rPh sb="4" eb="6">
      <t>ケンム</t>
    </rPh>
    <phoneticPr fontId="2"/>
  </si>
  <si>
    <t>行</t>
    <rPh sb="0" eb="1">
      <t>ギョウ</t>
    </rPh>
    <phoneticPr fontId="2"/>
  </si>
  <si>
    <t>居宅介護員</t>
    <rPh sb="0" eb="2">
      <t>キョタク</t>
    </rPh>
    <rPh sb="2" eb="4">
      <t>カイゴ</t>
    </rPh>
    <rPh sb="4" eb="5">
      <t>イン</t>
    </rPh>
    <phoneticPr fontId="2"/>
  </si>
  <si>
    <t>非常勤・専従</t>
    <rPh sb="0" eb="3">
      <t>ヒジョウキン</t>
    </rPh>
    <rPh sb="4" eb="6">
      <t>センジュウ</t>
    </rPh>
    <phoneticPr fontId="2"/>
  </si>
  <si>
    <t>常勤・兼務</t>
    <rPh sb="0" eb="2">
      <t>ジョウキン</t>
    </rPh>
    <rPh sb="3" eb="5">
      <t>ケンム</t>
    </rPh>
    <phoneticPr fontId="2"/>
  </si>
  <si>
    <t>常勤・専従</t>
    <rPh sb="0" eb="2">
      <t>ジョウキン</t>
    </rPh>
    <rPh sb="3" eb="5">
      <t>センジュウ</t>
    </rPh>
    <phoneticPr fontId="2"/>
  </si>
  <si>
    <t>サービス提供責任者</t>
    <rPh sb="4" eb="6">
      <t>テイキョウ</t>
    </rPh>
    <rPh sb="6" eb="9">
      <t>セキニンシャ</t>
    </rPh>
    <phoneticPr fontId="2"/>
  </si>
  <si>
    <t>同・行</t>
    <rPh sb="0" eb="1">
      <t>ドウ</t>
    </rPh>
    <rPh sb="2" eb="3">
      <t>ギョウ</t>
    </rPh>
    <phoneticPr fontId="2"/>
  </si>
  <si>
    <t>･訪問介護事業所管理者</t>
    <rPh sb="1" eb="3">
      <t>ホウモン</t>
    </rPh>
    <rPh sb="3" eb="5">
      <t>カイゴ</t>
    </rPh>
    <rPh sb="5" eb="8">
      <t>ジギョウショ</t>
    </rPh>
    <rPh sb="8" eb="11">
      <t>カンリシャ</t>
    </rPh>
    <phoneticPr fontId="2"/>
  </si>
  <si>
    <t>管理者</t>
    <rPh sb="0" eb="3">
      <t>カンリシャ</t>
    </rPh>
    <phoneticPr fontId="2"/>
  </si>
  <si>
    <t>日</t>
    <rPh sb="0" eb="1">
      <t>ニチ</t>
    </rPh>
    <phoneticPr fontId="2"/>
  </si>
  <si>
    <t>土</t>
    <rPh sb="0" eb="1">
      <t>ド</t>
    </rPh>
    <phoneticPr fontId="2"/>
  </si>
  <si>
    <t>金</t>
    <rPh sb="0" eb="1">
      <t>キン</t>
    </rPh>
    <phoneticPr fontId="2"/>
  </si>
  <si>
    <t>木</t>
    <rPh sb="0" eb="1">
      <t>モク</t>
    </rPh>
    <phoneticPr fontId="2"/>
  </si>
  <si>
    <t>水</t>
    <rPh sb="0" eb="1">
      <t>スイ</t>
    </rPh>
    <phoneticPr fontId="2"/>
  </si>
  <si>
    <t>火</t>
    <rPh sb="0" eb="1">
      <t>カ</t>
    </rPh>
    <phoneticPr fontId="2"/>
  </si>
  <si>
    <t>月</t>
    <rPh sb="0" eb="1">
      <t>ゲツ</t>
    </rPh>
    <phoneticPr fontId="2"/>
  </si>
  <si>
    <t>注３</t>
    <rPh sb="0" eb="1">
      <t>チュウ</t>
    </rPh>
    <phoneticPr fontId="2"/>
  </si>
  <si>
    <t>訪問介護事業所番号</t>
    <rPh sb="0" eb="2">
      <t>ホウモン</t>
    </rPh>
    <rPh sb="2" eb="4">
      <t>カイゴ</t>
    </rPh>
    <rPh sb="4" eb="7">
      <t>ジギョウショ</t>
    </rPh>
    <rPh sb="7" eb="9">
      <t>バンゴウ</t>
    </rPh>
    <phoneticPr fontId="2"/>
  </si>
  <si>
    <t>介護保険法に基づく訪問介護事業所の指定</t>
    <rPh sb="0" eb="2">
      <t>カイゴ</t>
    </rPh>
    <rPh sb="2" eb="4">
      <t>ホケン</t>
    </rPh>
    <rPh sb="4" eb="5">
      <t>ホウ</t>
    </rPh>
    <rPh sb="6" eb="7">
      <t>モト</t>
    </rPh>
    <rPh sb="9" eb="11">
      <t>ホウモン</t>
    </rPh>
    <rPh sb="11" eb="13">
      <t>カイゴ</t>
    </rPh>
    <rPh sb="13" eb="15">
      <t>ジギョウ</t>
    </rPh>
    <rPh sb="15" eb="16">
      <t>ショ</t>
    </rPh>
    <rPh sb="17" eb="19">
      <t>シテイ</t>
    </rPh>
    <phoneticPr fontId="2"/>
  </si>
  <si>
    <t>人員配置区分</t>
    <rPh sb="0" eb="2">
      <t>ジンイン</t>
    </rPh>
    <rPh sb="2" eb="4">
      <t>ハイチ</t>
    </rPh>
    <rPh sb="4" eb="6">
      <t>クブン</t>
    </rPh>
    <phoneticPr fontId="2"/>
  </si>
  <si>
    <t>兼務先及び兼務する職務の内　　　　容</t>
    <rPh sb="0" eb="2">
      <t>ケンム</t>
    </rPh>
    <rPh sb="2" eb="3">
      <t>サキ</t>
    </rPh>
    <rPh sb="3" eb="4">
      <t>オヨ</t>
    </rPh>
    <rPh sb="5" eb="7">
      <t>ケンム</t>
    </rPh>
    <rPh sb="9" eb="11">
      <t>ショクム</t>
    </rPh>
    <rPh sb="12" eb="13">
      <t>ウチ</t>
    </rPh>
    <rPh sb="17" eb="18">
      <t>カタチ</t>
    </rPh>
    <phoneticPr fontId="2"/>
  </si>
  <si>
    <t>ケアステーション八王子</t>
    <rPh sb="8" eb="11">
      <t>ハチオウジ</t>
    </rPh>
    <phoneticPr fontId="2"/>
  </si>
  <si>
    <t>事業所名</t>
    <rPh sb="0" eb="3">
      <t>ジギョウショ</t>
    </rPh>
    <rPh sb="3" eb="4">
      <t>メイ</t>
    </rPh>
    <phoneticPr fontId="2"/>
  </si>
  <si>
    <t>居宅介護・重度訪問介護・同行援護・行動援護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2"/>
  </si>
  <si>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</si>
  <si>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2"/>
  </si>
  <si>
    <t>注４　算出に当たっては、小数点以下第２位を切り捨ててください。ただし、「前年度の平均実利用者数」のみ小数点第２位以下切り上げです。</t>
    <rPh sb="0" eb="1">
      <t>チュウ</t>
    </rPh>
    <rPh sb="3" eb="5">
      <t>サンシュツ</t>
    </rPh>
    <rPh sb="6" eb="7">
      <t>ア</t>
    </rPh>
    <rPh sb="12" eb="15">
      <t>ショウスウテン</t>
    </rPh>
    <rPh sb="15" eb="17">
      <t>イカ</t>
    </rPh>
    <rPh sb="17" eb="18">
      <t>ダイ</t>
    </rPh>
    <rPh sb="19" eb="20">
      <t>イ</t>
    </rPh>
    <rPh sb="21" eb="22">
      <t>キ</t>
    </rPh>
    <rPh sb="23" eb="24">
      <t>ス</t>
    </rPh>
    <rPh sb="36" eb="39">
      <t>ゼンネンド</t>
    </rPh>
    <rPh sb="40" eb="42">
      <t>ヘイキン</t>
    </rPh>
    <rPh sb="42" eb="43">
      <t>ジツ</t>
    </rPh>
    <rPh sb="43" eb="46">
      <t>リヨウシャ</t>
    </rPh>
    <rPh sb="46" eb="47">
      <t>スウ</t>
    </rPh>
    <rPh sb="50" eb="53">
      <t>ショウスウテン</t>
    </rPh>
    <rPh sb="53" eb="54">
      <t>ダイ</t>
    </rPh>
    <rPh sb="55" eb="56">
      <t>イ</t>
    </rPh>
    <rPh sb="56" eb="58">
      <t>イカ</t>
    </rPh>
    <rPh sb="58" eb="59">
      <t>キ</t>
    </rPh>
    <rPh sb="60" eb="61">
      <t>ア</t>
    </rPh>
    <phoneticPr fontId="2"/>
  </si>
  <si>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</si>
  <si>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2"/>
  </si>
  <si>
    <t>注１　本表はサービスの種類ごとに作成してください。</t>
    <rPh sb="0" eb="1">
      <t>チュウ</t>
    </rPh>
    <rPh sb="3" eb="4">
      <t>ホン</t>
    </rPh>
    <rPh sb="4" eb="5">
      <t>ヒョウ</t>
    </rPh>
    <rPh sb="11" eb="13">
      <t>シュルイ</t>
    </rPh>
    <rPh sb="16" eb="18">
      <t>サクセイ</t>
    </rPh>
    <phoneticPr fontId="2"/>
  </si>
  <si>
    <t>○○　○○</t>
    <phoneticPr fontId="2"/>
  </si>
  <si>
    <t>非常勤・専従</t>
    <rPh sb="0" eb="1">
      <t>ヒ</t>
    </rPh>
    <rPh sb="1" eb="3">
      <t>ジョウキン</t>
    </rPh>
    <rPh sb="4" eb="6">
      <t>センジュウ</t>
    </rPh>
    <phoneticPr fontId="2"/>
  </si>
  <si>
    <t>調理員</t>
    <rPh sb="0" eb="3">
      <t>チョウリイン</t>
    </rPh>
    <phoneticPr fontId="2"/>
  </si>
  <si>
    <t>事務員</t>
    <rPh sb="0" eb="3">
      <t>ジムイン</t>
    </rPh>
    <phoneticPr fontId="2"/>
  </si>
  <si>
    <t>医師</t>
    <rPh sb="0" eb="2">
      <t>イシ</t>
    </rPh>
    <phoneticPr fontId="2"/>
  </si>
  <si>
    <t>直接処遇職員　計</t>
    <rPh sb="0" eb="2">
      <t>チョクセツ</t>
    </rPh>
    <rPh sb="2" eb="4">
      <t>ショグウ</t>
    </rPh>
    <rPh sb="4" eb="6">
      <t>ショクイン</t>
    </rPh>
    <rPh sb="7" eb="8">
      <t>ケイ</t>
    </rPh>
    <phoneticPr fontId="2"/>
  </si>
  <si>
    <t>○○　○○</t>
    <phoneticPr fontId="2"/>
  </si>
  <si>
    <t>理学療法士</t>
    <rPh sb="0" eb="2">
      <t>リガク</t>
    </rPh>
    <rPh sb="2" eb="5">
      <t>リョウホウシ</t>
    </rPh>
    <phoneticPr fontId="2"/>
  </si>
  <si>
    <t>作業療法士</t>
    <rPh sb="0" eb="2">
      <t>サギョウ</t>
    </rPh>
    <rPh sb="2" eb="5">
      <t>リョウホウシ</t>
    </rPh>
    <phoneticPr fontId="2"/>
  </si>
  <si>
    <t>看護師</t>
    <rPh sb="0" eb="3">
      <t>カンゴシ</t>
    </rPh>
    <phoneticPr fontId="2"/>
  </si>
  <si>
    <t>非常勤・専従</t>
    <rPh sb="0" eb="1">
      <t>ヒ</t>
    </rPh>
    <rPh sb="4" eb="6">
      <t>センジュウ</t>
    </rPh>
    <phoneticPr fontId="2"/>
  </si>
  <si>
    <t>生活支援員</t>
    <rPh sb="0" eb="2">
      <t>セイカツ</t>
    </rPh>
    <rPh sb="2" eb="4">
      <t>シエン</t>
    </rPh>
    <rPh sb="4" eb="5">
      <t>イン</t>
    </rPh>
    <phoneticPr fontId="2"/>
  </si>
  <si>
    <t>常勤・専従</t>
    <phoneticPr fontId="2"/>
  </si>
  <si>
    <t>サービス管理責任者</t>
    <rPh sb="4" eb="6">
      <t>カンリ</t>
    </rPh>
    <rPh sb="6" eb="8">
      <t>セキニン</t>
    </rPh>
    <rPh sb="8" eb="9">
      <t>シャ</t>
    </rPh>
    <phoneticPr fontId="2"/>
  </si>
  <si>
    <t>該当する体制等</t>
    <rPh sb="0" eb="2">
      <t>ガイトウ</t>
    </rPh>
    <rPh sb="4" eb="6">
      <t>タイセイ</t>
    </rPh>
    <rPh sb="6" eb="7">
      <t>トウ</t>
    </rPh>
    <phoneticPr fontId="2"/>
  </si>
  <si>
    <t>基準上の必要職員数</t>
    <rPh sb="0" eb="2">
      <t>キジュン</t>
    </rPh>
    <rPh sb="2" eb="3">
      <t>ジョウ</t>
    </rPh>
    <rPh sb="4" eb="6">
      <t>ヒツヨウ</t>
    </rPh>
    <rPh sb="6" eb="9">
      <t>ショクインスウ</t>
    </rPh>
    <phoneticPr fontId="2"/>
  </si>
  <si>
    <t>前年度の平均実利用者数</t>
    <rPh sb="0" eb="3">
      <t>ゼンネンド</t>
    </rPh>
    <rPh sb="4" eb="6">
      <t>ヘイキン</t>
    </rPh>
    <rPh sb="6" eb="10">
      <t>ジツリヨウシャ</t>
    </rPh>
    <rPh sb="10" eb="11">
      <t>スウ</t>
    </rPh>
    <phoneticPr fontId="31"/>
  </si>
  <si>
    <t>定員</t>
    <rPh sb="0" eb="2">
      <t>テイイン</t>
    </rPh>
    <phoneticPr fontId="2"/>
  </si>
  <si>
    <t>八王子○○○</t>
    <rPh sb="0" eb="3">
      <t>ハチオウジ</t>
    </rPh>
    <phoneticPr fontId="2"/>
  </si>
  <si>
    <t>施設入所支援</t>
    <rPh sb="0" eb="2">
      <t>シセツ</t>
    </rPh>
    <rPh sb="2" eb="4">
      <t>ニュウショ</t>
    </rPh>
    <rPh sb="4" eb="6">
      <t>シエン</t>
    </rPh>
    <phoneticPr fontId="2"/>
  </si>
  <si>
    <t>ＧＨ生活支援員・
ＧＨ夜間支援員</t>
    <rPh sb="2" eb="4">
      <t>セイカツ</t>
    </rPh>
    <rPh sb="4" eb="6">
      <t>シエン</t>
    </rPh>
    <rPh sb="6" eb="7">
      <t>イン</t>
    </rPh>
    <rPh sb="11" eb="13">
      <t>ヤカン</t>
    </rPh>
    <rPh sb="13" eb="15">
      <t>シエン</t>
    </rPh>
    <rPh sb="15" eb="16">
      <t>イン</t>
    </rPh>
    <phoneticPr fontId="2"/>
  </si>
  <si>
    <t>ＧＨ世話人・
ＧＨ夜間支援員</t>
    <rPh sb="2" eb="4">
      <t>セワ</t>
    </rPh>
    <rPh sb="4" eb="5">
      <t>ニン</t>
    </rPh>
    <rPh sb="9" eb="11">
      <t>ヤカン</t>
    </rPh>
    <rPh sb="11" eb="13">
      <t>シエン</t>
    </rPh>
    <rPh sb="13" eb="14">
      <t>イン</t>
    </rPh>
    <phoneticPr fontId="2"/>
  </si>
  <si>
    <t>ＧＨ管理者</t>
    <rPh sb="2" eb="5">
      <t>カンリシャ</t>
    </rPh>
    <phoneticPr fontId="2"/>
  </si>
  <si>
    <t>兼務先及び
兼務する職務の内容</t>
    <rPh sb="0" eb="2">
      <t>ケンム</t>
    </rPh>
    <rPh sb="2" eb="3">
      <t>サキ</t>
    </rPh>
    <rPh sb="3" eb="4">
      <t>オヨ</t>
    </rPh>
    <rPh sb="6" eb="8">
      <t>ケンム</t>
    </rPh>
    <rPh sb="10" eb="12">
      <t>ショクム</t>
    </rPh>
    <rPh sb="13" eb="15">
      <t>ナイヨウ</t>
    </rPh>
    <phoneticPr fontId="2"/>
  </si>
  <si>
    <t>常勤
換算後
の人数</t>
    <rPh sb="0" eb="2">
      <t>ジョウキン</t>
    </rPh>
    <rPh sb="3" eb="5">
      <t>カンザン</t>
    </rPh>
    <rPh sb="5" eb="6">
      <t>ゴ</t>
    </rPh>
    <rPh sb="8" eb="10">
      <t>ニンズウ</t>
    </rPh>
    <phoneticPr fontId="2"/>
  </si>
  <si>
    <t>4週の
合計</t>
    <rPh sb="1" eb="2">
      <t>シュウ</t>
    </rPh>
    <rPh sb="4" eb="6">
      <t>ゴウケイ</t>
    </rPh>
    <phoneticPr fontId="2"/>
  </si>
  <si>
    <t>ＳＳ生活支援員</t>
    <rPh sb="2" eb="4">
      <t>セイカツ</t>
    </rPh>
    <rPh sb="4" eb="6">
      <t>シエン</t>
    </rPh>
    <rPh sb="6" eb="7">
      <t>イン</t>
    </rPh>
    <phoneticPr fontId="2"/>
  </si>
  <si>
    <t>全ユニット</t>
    <rPh sb="0" eb="1">
      <t>ゼン</t>
    </rPh>
    <phoneticPr fontId="2"/>
  </si>
  <si>
    <t>夜間支援員</t>
    <rPh sb="0" eb="2">
      <t>ヤカン</t>
    </rPh>
    <rPh sb="2" eb="4">
      <t>シエン</t>
    </rPh>
    <rPh sb="4" eb="5">
      <t>イン</t>
    </rPh>
    <phoneticPr fontId="2"/>
  </si>
  <si>
    <t>ＧＨ生活支援員・
ＳＳ生活支援員</t>
    <rPh sb="2" eb="4">
      <t>セイカツ</t>
    </rPh>
    <rPh sb="4" eb="6">
      <t>シエン</t>
    </rPh>
    <rPh sb="6" eb="7">
      <t>イン</t>
    </rPh>
    <rPh sb="11" eb="13">
      <t>セイカツ</t>
    </rPh>
    <rPh sb="13" eb="15">
      <t>シエン</t>
    </rPh>
    <rPh sb="15" eb="16">
      <t>イン</t>
    </rPh>
    <phoneticPr fontId="2"/>
  </si>
  <si>
    <t>ＧＨ世話人・
ＳＳ生活支援員</t>
    <rPh sb="2" eb="4">
      <t>セワ</t>
    </rPh>
    <rPh sb="4" eb="5">
      <t>ニン</t>
    </rPh>
    <rPh sb="9" eb="11">
      <t>セイカツ</t>
    </rPh>
    <rPh sb="11" eb="13">
      <t>シエン</t>
    </rPh>
    <rPh sb="13" eb="14">
      <t>イン</t>
    </rPh>
    <phoneticPr fontId="2"/>
  </si>
  <si>
    <t>ＧＨ夜間支援員・
ＳＳ生活支援員</t>
    <rPh sb="2" eb="4">
      <t>ヤカン</t>
    </rPh>
    <rPh sb="4" eb="6">
      <t>シエン</t>
    </rPh>
    <rPh sb="6" eb="7">
      <t>イン</t>
    </rPh>
    <rPh sb="11" eb="13">
      <t>セイカツ</t>
    </rPh>
    <rPh sb="13" eb="15">
      <t>シエン</t>
    </rPh>
    <rPh sb="15" eb="16">
      <t>イン</t>
    </rPh>
    <phoneticPr fontId="2"/>
  </si>
  <si>
    <t>世話人</t>
    <rPh sb="0" eb="2">
      <t>セワ</t>
    </rPh>
    <rPh sb="2" eb="3">
      <t>ニン</t>
    </rPh>
    <phoneticPr fontId="2"/>
  </si>
  <si>
    <t>○○ホーム第２</t>
    <rPh sb="5" eb="6">
      <t>ダイ</t>
    </rPh>
    <phoneticPr fontId="2"/>
  </si>
  <si>
    <t>社</t>
    <rPh sb="0" eb="1">
      <t>シャ</t>
    </rPh>
    <phoneticPr fontId="2"/>
  </si>
  <si>
    <t>○○ホーム第１</t>
    <rPh sb="5" eb="6">
      <t>ダイ</t>
    </rPh>
    <phoneticPr fontId="2"/>
  </si>
  <si>
    <t>サービス管理責任者</t>
    <rPh sb="4" eb="6">
      <t>カンリ</t>
    </rPh>
    <rPh sb="6" eb="9">
      <t>セキニンシャ</t>
    </rPh>
    <phoneticPr fontId="2"/>
  </si>
  <si>
    <t>共同生活援助</t>
    <rPh sb="0" eb="2">
      <t>キョウドウ</t>
    </rPh>
    <rPh sb="2" eb="4">
      <t>セイカツ</t>
    </rPh>
    <rPh sb="4" eb="6">
      <t>エンジョ</t>
    </rPh>
    <phoneticPr fontId="2"/>
  </si>
  <si>
    <t>勤続年数</t>
    <rPh sb="0" eb="2">
      <t>キンゾク</t>
    </rPh>
    <rPh sb="2" eb="4">
      <t>ネンスウ</t>
    </rPh>
    <phoneticPr fontId="2"/>
  </si>
  <si>
    <t>資格</t>
    <rPh sb="0" eb="2">
      <t>シカク</t>
    </rPh>
    <phoneticPr fontId="2"/>
  </si>
  <si>
    <t>○従業者の勤務の体制及び勤務形態一覧表</t>
    <rPh sb="1" eb="4">
      <t>ジュウギョウシャ</t>
    </rPh>
    <rPh sb="5" eb="7">
      <t>キンム</t>
    </rPh>
    <rPh sb="8" eb="10">
      <t>タイセイ</t>
    </rPh>
    <rPh sb="10" eb="11">
      <t>オヨ</t>
    </rPh>
    <rPh sb="12" eb="14">
      <t>キンム</t>
    </rPh>
    <rPh sb="14" eb="16">
      <t>ケイタイ</t>
    </rPh>
    <rPh sb="16" eb="19">
      <t>イチランヒョウ</t>
    </rPh>
    <phoneticPr fontId="2"/>
  </si>
  <si>
    <t>※基準日時点で入居者が定員に満たない場合は、「入居予定」欄に定員数を満たすよう記載すること。</t>
    <rPh sb="1" eb="4">
      <t>キジュンビ</t>
    </rPh>
    <rPh sb="4" eb="6">
      <t>ジテン</t>
    </rPh>
    <rPh sb="7" eb="10">
      <t>ニュウキョシャ</t>
    </rPh>
    <rPh sb="11" eb="13">
      <t>テイイン</t>
    </rPh>
    <rPh sb="14" eb="15">
      <t>ミ</t>
    </rPh>
    <rPh sb="18" eb="20">
      <t>バアイ</t>
    </rPh>
    <rPh sb="23" eb="25">
      <t>ニュウキョ</t>
    </rPh>
    <rPh sb="25" eb="27">
      <t>ヨテイ</t>
    </rPh>
    <rPh sb="28" eb="29">
      <t>ラン</t>
    </rPh>
    <rPh sb="30" eb="32">
      <t>テイイン</t>
    </rPh>
    <rPh sb="32" eb="33">
      <t>スウ</t>
    </rPh>
    <rPh sb="34" eb="35">
      <t>ミ</t>
    </rPh>
    <rPh sb="39" eb="41">
      <t>キサイ</t>
    </rPh>
    <phoneticPr fontId="2"/>
  </si>
  <si>
    <t>※入居者状況は支給決定区分で記入すること。</t>
    <rPh sb="1" eb="4">
      <t>ニュウキョシャ</t>
    </rPh>
    <rPh sb="4" eb="6">
      <t>ジョウキョウ</t>
    </rPh>
    <rPh sb="7" eb="9">
      <t>シキュウ</t>
    </rPh>
    <rPh sb="9" eb="11">
      <t>ケッテイ</t>
    </rPh>
    <rPh sb="11" eb="13">
      <t>クブン</t>
    </rPh>
    <rPh sb="14" eb="16">
      <t>キニュウ</t>
    </rPh>
    <phoneticPr fontId="2"/>
  </si>
  <si>
    <t>空床利用</t>
    <rPh sb="0" eb="2">
      <t>クウショウ</t>
    </rPh>
    <rPh sb="2" eb="4">
      <t>リヨウ</t>
    </rPh>
    <phoneticPr fontId="2"/>
  </si>
  <si>
    <t>類型</t>
    <rPh sb="0" eb="2">
      <t>ルイケイ</t>
    </rPh>
    <phoneticPr fontId="2"/>
  </si>
  <si>
    <t>計</t>
    <rPh sb="0" eb="1">
      <t>ケイ</t>
    </rPh>
    <phoneticPr fontId="2"/>
  </si>
  <si>
    <t>介護サービス包括型</t>
    <rPh sb="0" eb="2">
      <t>カイゴ</t>
    </rPh>
    <phoneticPr fontId="2"/>
  </si>
  <si>
    <t>　個人居宅介護利用者（再掲）</t>
    <rPh sb="1" eb="3">
      <t>コジン</t>
    </rPh>
    <rPh sb="3" eb="5">
      <t>キョタク</t>
    </rPh>
    <rPh sb="5" eb="7">
      <t>カイゴ</t>
    </rPh>
    <rPh sb="7" eb="10">
      <t>リヨウシャ</t>
    </rPh>
    <rPh sb="11" eb="13">
      <t>サイケイ</t>
    </rPh>
    <phoneticPr fontId="2"/>
  </si>
  <si>
    <t>ＧＨ</t>
    <phoneticPr fontId="2"/>
  </si>
  <si>
    <t>現入居者</t>
    <rPh sb="0" eb="1">
      <t>ゲン</t>
    </rPh>
    <rPh sb="1" eb="4">
      <t>ニュウキョシャ</t>
    </rPh>
    <phoneticPr fontId="2"/>
  </si>
  <si>
    <t>人</t>
    <rPh sb="0" eb="1">
      <t>ヒト</t>
    </rPh>
    <phoneticPr fontId="2"/>
  </si>
  <si>
    <t>人</t>
    <rPh sb="0" eb="1">
      <t>ニン</t>
    </rPh>
    <phoneticPr fontId="2"/>
  </si>
  <si>
    <t>世話人</t>
    <rPh sb="0" eb="3">
      <t>セワニン</t>
    </rPh>
    <phoneticPr fontId="2"/>
  </si>
  <si>
    <t>小計</t>
    <rPh sb="0" eb="2">
      <t>ショウケイ</t>
    </rPh>
    <phoneticPr fontId="2"/>
  </si>
  <si>
    <t>区分６</t>
    <rPh sb="0" eb="2">
      <t>クブン</t>
    </rPh>
    <phoneticPr fontId="2"/>
  </si>
  <si>
    <t>区分５</t>
    <rPh sb="0" eb="2">
      <t>クブン</t>
    </rPh>
    <phoneticPr fontId="2"/>
  </si>
  <si>
    <t>区分４</t>
    <rPh sb="0" eb="2">
      <t>クブン</t>
    </rPh>
    <phoneticPr fontId="2"/>
  </si>
  <si>
    <t>区分３</t>
    <rPh sb="0" eb="2">
      <t>クブン</t>
    </rPh>
    <phoneticPr fontId="2"/>
  </si>
  <si>
    <t>区分２</t>
    <rPh sb="0" eb="2">
      <t>クブン</t>
    </rPh>
    <phoneticPr fontId="2"/>
  </si>
  <si>
    <t>区分1以下</t>
    <rPh sb="0" eb="2">
      <t>クブン</t>
    </rPh>
    <rPh sb="3" eb="5">
      <t>イカ</t>
    </rPh>
    <phoneticPr fontId="2"/>
  </si>
  <si>
    <t>時間/週</t>
    <rPh sb="0" eb="2">
      <t>ジカン</t>
    </rPh>
    <rPh sb="3" eb="4">
      <t>シュウ</t>
    </rPh>
    <phoneticPr fontId="2"/>
  </si>
  <si>
    <t>常勤の職員が勤務すべき時間数</t>
    <rPh sb="0" eb="2">
      <t>ジョウキン</t>
    </rPh>
    <rPh sb="3" eb="5">
      <t>ショクイン</t>
    </rPh>
    <rPh sb="6" eb="8">
      <t>キンム</t>
    </rPh>
    <rPh sb="11" eb="13">
      <t>ジカン</t>
    </rPh>
    <rPh sb="13" eb="14">
      <t>スウ</t>
    </rPh>
    <phoneticPr fontId="2"/>
  </si>
  <si>
    <t>○必要配置数</t>
    <rPh sb="1" eb="3">
      <t>ヒツヨウ</t>
    </rPh>
    <rPh sb="3" eb="5">
      <t>ハイチ</t>
    </rPh>
    <rPh sb="5" eb="6">
      <t>スウ</t>
    </rPh>
    <phoneticPr fontId="2"/>
  </si>
  <si>
    <t>○入居者状況</t>
    <phoneticPr fontId="2"/>
  </si>
  <si>
    <t>社会福祉法人　○○会</t>
    <rPh sb="0" eb="2">
      <t>シャカイ</t>
    </rPh>
    <rPh sb="2" eb="4">
      <t>フクシ</t>
    </rPh>
    <rPh sb="4" eb="6">
      <t>ホウジン</t>
    </rPh>
    <rPh sb="9" eb="10">
      <t>カイ</t>
    </rPh>
    <phoneticPr fontId="2"/>
  </si>
  <si>
    <t xml:space="preserve">法人名 </t>
    <rPh sb="0" eb="2">
      <t>ホウジン</t>
    </rPh>
    <rPh sb="2" eb="3">
      <t>メイ</t>
    </rPh>
    <phoneticPr fontId="2"/>
  </si>
  <si>
    <t>基準日</t>
    <rPh sb="0" eb="3">
      <t>キジュンビ</t>
    </rPh>
    <phoneticPr fontId="2"/>
  </si>
  <si>
    <t>○○　○○</t>
    <phoneticPr fontId="2"/>
  </si>
  <si>
    <t>Ⅲ型（2.5：１）</t>
    <rPh sb="1" eb="2">
      <t>ガタ</t>
    </rPh>
    <phoneticPr fontId="2"/>
  </si>
  <si>
    <t>生活介護</t>
    <rPh sb="0" eb="2">
      <t>セイカツ</t>
    </rPh>
    <rPh sb="2" eb="4">
      <t>カイゴ</t>
    </rPh>
    <phoneticPr fontId="2"/>
  </si>
  <si>
    <t>○○　○○</t>
    <phoneticPr fontId="2"/>
  </si>
  <si>
    <t>訪問支援員</t>
    <rPh sb="0" eb="2">
      <t>ホウモン</t>
    </rPh>
    <rPh sb="2" eb="4">
      <t>シエン</t>
    </rPh>
    <rPh sb="4" eb="5">
      <t>イン</t>
    </rPh>
    <phoneticPr fontId="2"/>
  </si>
  <si>
    <t>非常勤・兼務</t>
    <rPh sb="0" eb="1">
      <t>ヒ</t>
    </rPh>
    <rPh sb="1" eb="3">
      <t>ジョウキン</t>
    </rPh>
    <rPh sb="4" eb="6">
      <t>ケンム</t>
    </rPh>
    <phoneticPr fontId="2"/>
  </si>
  <si>
    <t>非常勤・兼務</t>
    <rPh sb="0" eb="1">
      <t>ヒ</t>
    </rPh>
    <rPh sb="4" eb="6">
      <t>ケンム</t>
    </rPh>
    <phoneticPr fontId="2"/>
  </si>
  <si>
    <t>常勤・専従</t>
    <phoneticPr fontId="2"/>
  </si>
  <si>
    <t>東京福祉園</t>
    <rPh sb="0" eb="2">
      <t>トウキョウ</t>
    </rPh>
    <rPh sb="2" eb="4">
      <t>フクシ</t>
    </rPh>
    <rPh sb="4" eb="5">
      <t>エン</t>
    </rPh>
    <phoneticPr fontId="2"/>
  </si>
  <si>
    <t>自立訓練（生活訓練）</t>
    <rPh sb="0" eb="2">
      <t>ジリツ</t>
    </rPh>
    <rPh sb="2" eb="4">
      <t>クンレン</t>
    </rPh>
    <rPh sb="5" eb="7">
      <t>セイカツ</t>
    </rPh>
    <rPh sb="7" eb="9">
      <t>クンレン</t>
    </rPh>
    <phoneticPr fontId="2"/>
  </si>
  <si>
    <t>就労支援員</t>
    <rPh sb="0" eb="2">
      <t>シュウロウ</t>
    </rPh>
    <rPh sb="2" eb="4">
      <t>シエン</t>
    </rPh>
    <rPh sb="4" eb="5">
      <t>イン</t>
    </rPh>
    <phoneticPr fontId="2"/>
  </si>
  <si>
    <t>常勤・専従</t>
    <rPh sb="3" eb="5">
      <t>センジュウ</t>
    </rPh>
    <phoneticPr fontId="2"/>
  </si>
  <si>
    <t>職業指導員</t>
    <rPh sb="0" eb="2">
      <t>ショクギョウ</t>
    </rPh>
    <rPh sb="2" eb="5">
      <t>シドウイン</t>
    </rPh>
    <phoneticPr fontId="2"/>
  </si>
  <si>
    <t>就労移行支援</t>
    <rPh sb="0" eb="2">
      <t>シュウロウ</t>
    </rPh>
    <rPh sb="2" eb="4">
      <t>イコウ</t>
    </rPh>
    <rPh sb="4" eb="6">
      <t>シエン</t>
    </rPh>
    <phoneticPr fontId="2"/>
  </si>
  <si>
    <t>○○　○○</t>
    <phoneticPr fontId="2"/>
  </si>
  <si>
    <t>目標工賃達成指導員</t>
    <rPh sb="0" eb="2">
      <t>モクヒョウ</t>
    </rPh>
    <rPh sb="2" eb="4">
      <t>コウチン</t>
    </rPh>
    <rPh sb="4" eb="6">
      <t>タッセイ</t>
    </rPh>
    <rPh sb="6" eb="9">
      <t>シドウイン</t>
    </rPh>
    <phoneticPr fontId="2"/>
  </si>
  <si>
    <t>常勤・専従</t>
    <phoneticPr fontId="2"/>
  </si>
  <si>
    <t>Ⅰ型（7.5：1）</t>
    <rPh sb="1" eb="2">
      <t>ガタ</t>
    </rPh>
    <phoneticPr fontId="2"/>
  </si>
  <si>
    <t>就労継続支援Ｂ型</t>
    <rPh sb="0" eb="2">
      <t>シュウロウ</t>
    </rPh>
    <rPh sb="2" eb="4">
      <t>ケイゾク</t>
    </rPh>
    <rPh sb="4" eb="6">
      <t>シエン</t>
    </rPh>
    <rPh sb="7" eb="8">
      <t>ガタ</t>
    </rPh>
    <phoneticPr fontId="2"/>
  </si>
  <si>
    <t>　の後に資格名と勤続年数（経験３年以上の者のみ）を記入すること。</t>
    <rPh sb="8" eb="10">
      <t>キンゾク</t>
    </rPh>
    <rPh sb="10" eb="12">
      <t>ネンスウ</t>
    </rPh>
    <rPh sb="13" eb="15">
      <t>ケイケン</t>
    </rPh>
    <rPh sb="16" eb="17">
      <t>ネン</t>
    </rPh>
    <rPh sb="17" eb="19">
      <t>イジョウ</t>
    </rPh>
    <rPh sb="20" eb="21">
      <t>モノ</t>
    </rPh>
    <rPh sb="25" eb="27">
      <t>キニュウ</t>
    </rPh>
    <phoneticPr fontId="2"/>
  </si>
  <si>
    <t>※特定有資格者（社会福祉士「社」・精神保健福祉士「精」・介護福祉士「介」）には名前</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2"/>
  </si>
  <si>
    <t>なお、夜間支援従事者を兼ねる場合は「常勤・兼務」又は「非常勤・兼務」と記載すること。</t>
    <rPh sb="3" eb="5">
      <t>ヤカン</t>
    </rPh>
    <rPh sb="5" eb="7">
      <t>シエン</t>
    </rPh>
    <rPh sb="7" eb="10">
      <t>ジュウジシャ</t>
    </rPh>
    <rPh sb="11" eb="12">
      <t>カ</t>
    </rPh>
    <rPh sb="14" eb="16">
      <t>バアイ</t>
    </rPh>
    <rPh sb="18" eb="20">
      <t>ジョウキン</t>
    </rPh>
    <rPh sb="21" eb="23">
      <t>ケンム</t>
    </rPh>
    <rPh sb="24" eb="25">
      <t>マタ</t>
    </rPh>
    <rPh sb="27" eb="30">
      <t>ヒジョウキン</t>
    </rPh>
    <rPh sb="31" eb="33">
      <t>ケンム</t>
    </rPh>
    <rPh sb="35" eb="37">
      <t>キサイ</t>
    </rPh>
    <phoneticPr fontId="2"/>
  </si>
  <si>
    <t>ユニット名を記載すること（すべてのユニットに関わり支援している場合は「全ユニット」と記載すること。）</t>
    <rPh sb="4" eb="5">
      <t>メイ</t>
    </rPh>
    <rPh sb="6" eb="8">
      <t>キサイ</t>
    </rPh>
    <rPh sb="22" eb="23">
      <t>カカ</t>
    </rPh>
    <rPh sb="25" eb="27">
      <t>シエン</t>
    </rPh>
    <rPh sb="31" eb="33">
      <t>バアイ</t>
    </rPh>
    <rPh sb="35" eb="36">
      <t>ゼン</t>
    </rPh>
    <rPh sb="42" eb="44">
      <t>キサイ</t>
    </rPh>
    <phoneticPr fontId="2"/>
  </si>
  <si>
    <t>※「勤務形態」の左側の欄には「常勤・専従」や「非常勤・兼務」等を記載し、右側の欄には支援先の</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2"/>
  </si>
  <si>
    <t>※職員が、夜間（支援）の時間帯以外に勤務する時間数を記載すること。</t>
    <rPh sb="1" eb="3">
      <t>ショクイン</t>
    </rPh>
    <rPh sb="5" eb="7">
      <t>ヤカン</t>
    </rPh>
    <rPh sb="8" eb="10">
      <t>シエン</t>
    </rPh>
    <rPh sb="12" eb="15">
      <t>ジカンタイ</t>
    </rPh>
    <rPh sb="15" eb="17">
      <t>イガイ</t>
    </rPh>
    <rPh sb="18" eb="20">
      <t>キンム</t>
    </rPh>
    <rPh sb="22" eb="25">
      <t>ジカンスウ</t>
    </rPh>
    <rPh sb="26" eb="28">
      <t>キサイ</t>
    </rPh>
    <phoneticPr fontId="2"/>
  </si>
  <si>
    <t>※入居者状況から得られる国基準分の時間数を満たすよう記入すること。</t>
    <rPh sb="1" eb="4">
      <t>ニュウキョシャ</t>
    </rPh>
    <rPh sb="4" eb="6">
      <t>ジョウキョウ</t>
    </rPh>
    <rPh sb="8" eb="9">
      <t>エ</t>
    </rPh>
    <rPh sb="12" eb="13">
      <t>クニ</t>
    </rPh>
    <rPh sb="13" eb="15">
      <t>キジュン</t>
    </rPh>
    <rPh sb="15" eb="16">
      <t>ブン</t>
    </rPh>
    <rPh sb="17" eb="19">
      <t>ジカン</t>
    </rPh>
    <rPh sb="19" eb="20">
      <t>スウ</t>
    </rPh>
    <rPh sb="21" eb="22">
      <t>ミ</t>
    </rPh>
    <rPh sb="26" eb="28">
      <t>キニュウ</t>
    </rPh>
    <phoneticPr fontId="2"/>
  </si>
  <si>
    <t>□□　□□</t>
    <phoneticPr fontId="2"/>
  </si>
  <si>
    <t>△△　△△</t>
    <phoneticPr fontId="2"/>
  </si>
  <si>
    <t>外部サービス利用型事業所</t>
    <rPh sb="0" eb="2">
      <t>ガイブ</t>
    </rPh>
    <rPh sb="6" eb="9">
      <t>リヨウガタ</t>
    </rPh>
    <rPh sb="9" eb="11">
      <t>ジギョウ</t>
    </rPh>
    <rPh sb="11" eb="12">
      <t>ショ</t>
    </rPh>
    <phoneticPr fontId="2"/>
  </si>
  <si>
    <t>介護サービス包括型事業所</t>
    <rPh sb="0" eb="2">
      <t>カイゴ</t>
    </rPh>
    <rPh sb="9" eb="11">
      <t>ジギョウ</t>
    </rPh>
    <rPh sb="11" eb="12">
      <t>ショ</t>
    </rPh>
    <phoneticPr fontId="2"/>
  </si>
  <si>
    <t>入居予定</t>
    <rPh sb="0" eb="2">
      <t>ニュウキョ</t>
    </rPh>
    <rPh sb="2" eb="4">
      <t>ヨテイ</t>
    </rPh>
    <phoneticPr fontId="2"/>
  </si>
  <si>
    <t>区分１以下</t>
    <rPh sb="0" eb="2">
      <t>クブン</t>
    </rPh>
    <rPh sb="3" eb="5">
      <t>イカ</t>
    </rPh>
    <phoneticPr fontId="2"/>
  </si>
  <si>
    <t>新宿ホーム第２</t>
    <rPh sb="0" eb="2">
      <t>シンジュク</t>
    </rPh>
    <rPh sb="5" eb="6">
      <t>ダイ</t>
    </rPh>
    <phoneticPr fontId="2"/>
  </si>
  <si>
    <t>新宿ホーム第１</t>
    <rPh sb="0" eb="2">
      <t>シンジュク</t>
    </rPh>
    <rPh sb="5" eb="6">
      <t>ダイ</t>
    </rPh>
    <phoneticPr fontId="2"/>
  </si>
  <si>
    <t>相談支援専門員</t>
    <rPh sb="0" eb="2">
      <t>ソウダン</t>
    </rPh>
    <rPh sb="2" eb="4">
      <t>シエン</t>
    </rPh>
    <rPh sb="4" eb="7">
      <t>センモンイン</t>
    </rPh>
    <phoneticPr fontId="2"/>
  </si>
  <si>
    <t>支援を担当する者</t>
    <rPh sb="0" eb="2">
      <t>シエン</t>
    </rPh>
    <rPh sb="3" eb="5">
      <t>タントウ</t>
    </rPh>
    <rPh sb="7" eb="8">
      <t>モノ</t>
    </rPh>
    <phoneticPr fontId="2"/>
  </si>
  <si>
    <t>前３か月の実利用者数</t>
    <rPh sb="0" eb="1">
      <t>ゼン</t>
    </rPh>
    <rPh sb="3" eb="4">
      <t>ゲツ</t>
    </rPh>
    <rPh sb="5" eb="6">
      <t>ジツ</t>
    </rPh>
    <rPh sb="6" eb="9">
      <t>リヨウシャ</t>
    </rPh>
    <rPh sb="9" eb="10">
      <t>スウ</t>
    </rPh>
    <phoneticPr fontId="2"/>
  </si>
  <si>
    <t>変更年月の
前３か月平均</t>
    <rPh sb="0" eb="2">
      <t>ヘンコウ</t>
    </rPh>
    <rPh sb="2" eb="3">
      <t>ネン</t>
    </rPh>
    <rPh sb="3" eb="4">
      <t>ゲツ</t>
    </rPh>
    <rPh sb="6" eb="7">
      <t>ゼン</t>
    </rPh>
    <rPh sb="9" eb="10">
      <t>ゲツ</t>
    </rPh>
    <rPh sb="10" eb="12">
      <t>ヘイキン</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</si>
  <si>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</si>
  <si>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</si>
  <si>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</si>
  <si>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</si>
  <si>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あり・なし</t>
    <phoneticPr fontId="2"/>
  </si>
  <si>
    <t>注５　従業者の勤務時間は、各職種（管理者・サービス提供責任者（サ責）・居宅介護員）ごとに、従事している時間を記載してください。</t>
    <rPh sb="0" eb="1">
      <t>チュウ</t>
    </rPh>
    <rPh sb="3" eb="6">
      <t>ジュウギョウシャ</t>
    </rPh>
    <rPh sb="7" eb="9">
      <t>キンム</t>
    </rPh>
    <rPh sb="9" eb="11">
      <t>ジカン</t>
    </rPh>
    <rPh sb="13" eb="14">
      <t>カク</t>
    </rPh>
    <rPh sb="14" eb="16">
      <t>ショクシュ</t>
    </rPh>
    <rPh sb="17" eb="20">
      <t>カンリシャ</t>
    </rPh>
    <rPh sb="25" eb="27">
      <t>テイキョウ</t>
    </rPh>
    <rPh sb="27" eb="30">
      <t>セキニンシャ</t>
    </rPh>
    <rPh sb="35" eb="37">
      <t>キョタク</t>
    </rPh>
    <rPh sb="37" eb="39">
      <t>カイゴ</t>
    </rPh>
    <rPh sb="39" eb="40">
      <t>イン</t>
    </rPh>
    <rPh sb="45" eb="47">
      <t>ジュウジ</t>
    </rPh>
    <rPh sb="51" eb="53">
      <t>ジカン</t>
    </rPh>
    <rPh sb="54" eb="56">
      <t>キサイ</t>
    </rPh>
    <phoneticPr fontId="2"/>
  </si>
  <si>
    <t>　　　※勤務形態が兼務の職員で兼務している職種が、「管理者兼サ責」・「管理者兼居宅介護員」の場合、勤務時間数を各職種ごとに按分し、記載してください。</t>
    <rPh sb="4" eb="6">
      <t>キンム</t>
    </rPh>
    <rPh sb="6" eb="8">
      <t>ケイタイ</t>
    </rPh>
    <rPh sb="9" eb="11">
      <t>ケンム</t>
    </rPh>
    <rPh sb="12" eb="14">
      <t>ショクイン</t>
    </rPh>
    <rPh sb="15" eb="17">
      <t>ケンム</t>
    </rPh>
    <rPh sb="21" eb="23">
      <t>ショクシュ</t>
    </rPh>
    <rPh sb="26" eb="29">
      <t>カンリシャ</t>
    </rPh>
    <rPh sb="29" eb="30">
      <t>ケン</t>
    </rPh>
    <rPh sb="31" eb="32">
      <t>セキ</t>
    </rPh>
    <rPh sb="35" eb="38">
      <t>カンリシャ</t>
    </rPh>
    <rPh sb="38" eb="39">
      <t>ケン</t>
    </rPh>
    <rPh sb="39" eb="41">
      <t>キョタク</t>
    </rPh>
    <rPh sb="41" eb="43">
      <t>カイゴ</t>
    </rPh>
    <rPh sb="43" eb="44">
      <t>イン</t>
    </rPh>
    <rPh sb="46" eb="48">
      <t>バアイ</t>
    </rPh>
    <rPh sb="49" eb="51">
      <t>キンム</t>
    </rPh>
    <rPh sb="51" eb="54">
      <t>ジカンスウ</t>
    </rPh>
    <rPh sb="55" eb="58">
      <t>カクショクシュ</t>
    </rPh>
    <rPh sb="61" eb="63">
      <t>アンブン</t>
    </rPh>
    <rPh sb="65" eb="67">
      <t>キサイ</t>
    </rPh>
    <phoneticPr fontId="2"/>
  </si>
  <si>
    <r>
      <t>注６　</t>
    </r>
    <r>
      <rPr>
        <b/>
        <u/>
        <sz val="10"/>
        <rFont val="ＭＳ ゴシック"/>
        <family val="3"/>
        <charset val="128"/>
      </rPr>
      <t>各職種（管理者・サ責・居宅介護員）ごとに、障害福祉サービス事業に従事している時間のみ記</t>
    </r>
    <r>
      <rPr>
        <b/>
        <sz val="10"/>
        <rFont val="ＭＳ ゴシック"/>
        <family val="3"/>
        <charset val="128"/>
      </rPr>
      <t>載してください。</t>
    </r>
    <rPh sb="0" eb="1">
      <t>チュウ</t>
    </rPh>
    <rPh sb="3" eb="4">
      <t>カク</t>
    </rPh>
    <rPh sb="4" eb="6">
      <t>ショクシュ</t>
    </rPh>
    <rPh sb="7" eb="10">
      <t>カンリシャ</t>
    </rPh>
    <rPh sb="12" eb="13">
      <t>セキ</t>
    </rPh>
    <rPh sb="14" eb="16">
      <t>キョタク</t>
    </rPh>
    <rPh sb="16" eb="18">
      <t>カイゴ</t>
    </rPh>
    <rPh sb="18" eb="19">
      <t>イン</t>
    </rPh>
    <rPh sb="24" eb="26">
      <t>ショウガイ</t>
    </rPh>
    <rPh sb="26" eb="28">
      <t>フクシ</t>
    </rPh>
    <rPh sb="32" eb="34">
      <t>ジギョウ</t>
    </rPh>
    <rPh sb="35" eb="37">
      <t>ジュウジ</t>
    </rPh>
    <rPh sb="41" eb="43">
      <t>ジカン</t>
    </rPh>
    <rPh sb="45" eb="47">
      <t>キサイ</t>
    </rPh>
    <phoneticPr fontId="2"/>
  </si>
  <si>
    <t>※訪問介護や移動支援等を行っている場合、上記の表の勤務時間に含まないでください。</t>
    <rPh sb="1" eb="3">
      <t>ホウモン</t>
    </rPh>
    <rPh sb="3" eb="5">
      <t>カイゴ</t>
    </rPh>
    <rPh sb="6" eb="8">
      <t>イドウ</t>
    </rPh>
    <rPh sb="8" eb="10">
      <t>シエン</t>
    </rPh>
    <rPh sb="10" eb="11">
      <t>トウ</t>
    </rPh>
    <rPh sb="12" eb="13">
      <t>オコナ</t>
    </rPh>
    <rPh sb="17" eb="19">
      <t>バアイ</t>
    </rPh>
    <rPh sb="20" eb="22">
      <t>ジョウキ</t>
    </rPh>
    <rPh sb="23" eb="24">
      <t>ヒョウ</t>
    </rPh>
    <rPh sb="25" eb="27">
      <t>キンム</t>
    </rPh>
    <rPh sb="27" eb="29">
      <t>ジカン</t>
    </rPh>
    <rPh sb="30" eb="31">
      <t>フク</t>
    </rPh>
    <phoneticPr fontId="2"/>
  </si>
  <si>
    <t>3月</t>
    <rPh sb="1" eb="2">
      <t>ツキ</t>
    </rPh>
    <phoneticPr fontId="2"/>
  </si>
  <si>
    <t>4月</t>
    <rPh sb="1" eb="2">
      <t>ツキ</t>
    </rPh>
    <phoneticPr fontId="2"/>
  </si>
  <si>
    <t>5月</t>
    <rPh sb="1" eb="2">
      <t>ツキ</t>
    </rPh>
    <phoneticPr fontId="2"/>
  </si>
  <si>
    <t>あり・なし</t>
    <phoneticPr fontId="2"/>
  </si>
  <si>
    <t>○○○○○○○○○○</t>
    <phoneticPr fontId="2"/>
  </si>
  <si>
    <t>　○○　○○</t>
    <phoneticPr fontId="2"/>
  </si>
  <si>
    <t>同</t>
    <phoneticPr fontId="2"/>
  </si>
  <si>
    <t>･訪問介護事業所サービス提供責任者</t>
    <rPh sb="1" eb="3">
      <t>ホウモン</t>
    </rPh>
    <rPh sb="3" eb="5">
      <t>カイゴ</t>
    </rPh>
    <rPh sb="5" eb="8">
      <t>ジギョウショ</t>
    </rPh>
    <rPh sb="12" eb="14">
      <t>テイキョウ</t>
    </rPh>
    <rPh sb="14" eb="17">
      <t>セキニンシャ</t>
    </rPh>
    <phoneticPr fontId="2"/>
  </si>
  <si>
    <t>　○○　○○</t>
    <phoneticPr fontId="2"/>
  </si>
  <si>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phoneticPr fontId="2"/>
  </si>
  <si>
    <t>注４　算出に当たっては、小数点以下第２位を切り捨ててください。</t>
    <phoneticPr fontId="2"/>
  </si>
  <si>
    <t>計画相談支援、障害児相談支援</t>
    <rPh sb="0" eb="2">
      <t>ケイカク</t>
    </rPh>
    <rPh sb="2" eb="4">
      <t>ソウダン</t>
    </rPh>
    <rPh sb="4" eb="6">
      <t>シエン</t>
    </rPh>
    <rPh sb="7" eb="10">
      <t>ショウガイジ</t>
    </rPh>
    <rPh sb="10" eb="12">
      <t>ソウダン</t>
    </rPh>
    <rPh sb="12" eb="14">
      <t>シエン</t>
    </rPh>
    <phoneticPr fontId="2"/>
  </si>
  <si>
    <t>○○相談支援事業所</t>
    <rPh sb="2" eb="4">
      <t>ソウダン</t>
    </rPh>
    <rPh sb="4" eb="6">
      <t>シエン</t>
    </rPh>
    <rPh sb="6" eb="9">
      <t>ジギョウショ</t>
    </rPh>
    <phoneticPr fontId="2"/>
  </si>
  <si>
    <t>○○　○○</t>
    <phoneticPr fontId="2"/>
  </si>
  <si>
    <t>地域移行</t>
    <phoneticPr fontId="2"/>
  </si>
  <si>
    <t>注２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phoneticPr fontId="2"/>
  </si>
  <si>
    <t>注３　算出に当たっては、小数点以下第２位を切り捨ててください。</t>
    <phoneticPr fontId="2"/>
  </si>
  <si>
    <t>注４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phoneticPr fontId="2"/>
  </si>
  <si>
    <t>地域移行支援、地域定着支援</t>
    <rPh sb="0" eb="2">
      <t>チイキ</t>
    </rPh>
    <rPh sb="2" eb="4">
      <t>イコウ</t>
    </rPh>
    <rPh sb="4" eb="6">
      <t>シエン</t>
    </rPh>
    <rPh sb="7" eb="9">
      <t>チイキ</t>
    </rPh>
    <rPh sb="9" eb="11">
      <t>テイチャク</t>
    </rPh>
    <rPh sb="11" eb="13">
      <t>シエン</t>
    </rPh>
    <phoneticPr fontId="2"/>
  </si>
  <si>
    <t>地域移行</t>
    <phoneticPr fontId="2"/>
  </si>
  <si>
    <t>○</t>
    <phoneticPr fontId="2"/>
  </si>
  <si>
    <t>○○　○○</t>
    <phoneticPr fontId="2"/>
  </si>
  <si>
    <t>△△　△△</t>
    <phoneticPr fontId="2"/>
  </si>
  <si>
    <t>▲▲　▲▲</t>
    <phoneticPr fontId="2"/>
  </si>
  <si>
    <t>□□　□□</t>
    <phoneticPr fontId="2"/>
  </si>
  <si>
    <t>注２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phoneticPr fontId="2"/>
  </si>
  <si>
    <t>注３　算出に当たっては、小数点以下第２位を切り捨ててください。</t>
    <phoneticPr fontId="2"/>
  </si>
  <si>
    <t>注４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phoneticPr fontId="2"/>
  </si>
  <si>
    <t>兼務先及び兼務する職務の内容</t>
    <phoneticPr fontId="2"/>
  </si>
  <si>
    <t>前年度の平均実利用者数</t>
    <rPh sb="0" eb="3">
      <t>ゼンネンド</t>
    </rPh>
    <rPh sb="4" eb="6">
      <t>ヘイキン</t>
    </rPh>
    <rPh sb="6" eb="10">
      <t>ジツリヨウシャ</t>
    </rPh>
    <rPh sb="10" eb="11">
      <t>スウ</t>
    </rPh>
    <phoneticPr fontId="2"/>
  </si>
  <si>
    <t>就労定着支援</t>
    <rPh sb="0" eb="2">
      <t>シュウロウ</t>
    </rPh>
    <rPh sb="2" eb="4">
      <t>テイチャク</t>
    </rPh>
    <rPh sb="4" eb="6">
      <t>シエン</t>
    </rPh>
    <phoneticPr fontId="2"/>
  </si>
  <si>
    <t>八王子○○事業所</t>
    <rPh sb="0" eb="3">
      <t>ハチオウジ</t>
    </rPh>
    <rPh sb="5" eb="7">
      <t>ジギョウ</t>
    </rPh>
    <rPh sb="7" eb="8">
      <t>ショ</t>
    </rPh>
    <phoneticPr fontId="2"/>
  </si>
  <si>
    <t>兼務先及び兼務する職務の内容</t>
    <phoneticPr fontId="2"/>
  </si>
  <si>
    <t>○○　○○</t>
    <phoneticPr fontId="2"/>
  </si>
  <si>
    <t>就労移行支援　管理者</t>
    <rPh sb="0" eb="2">
      <t>シュウロウ</t>
    </rPh>
    <rPh sb="2" eb="4">
      <t>イコウ</t>
    </rPh>
    <rPh sb="4" eb="6">
      <t>シエン</t>
    </rPh>
    <rPh sb="7" eb="10">
      <t>カンリシャ</t>
    </rPh>
    <phoneticPr fontId="2"/>
  </si>
  <si>
    <t>△△　△△</t>
    <phoneticPr fontId="2"/>
  </si>
  <si>
    <t>就労移行支援
サービス管理責任者</t>
    <rPh sb="0" eb="2">
      <t>シュウロウ</t>
    </rPh>
    <rPh sb="2" eb="4">
      <t>イコウ</t>
    </rPh>
    <rPh sb="4" eb="6">
      <t>シエン</t>
    </rPh>
    <rPh sb="11" eb="13">
      <t>カンリ</t>
    </rPh>
    <rPh sb="13" eb="15">
      <t>セキニン</t>
    </rPh>
    <rPh sb="15" eb="16">
      <t>シャ</t>
    </rPh>
    <phoneticPr fontId="2"/>
  </si>
  <si>
    <t>就労定着支援員</t>
    <rPh sb="0" eb="2">
      <t>シュウロウ</t>
    </rPh>
    <rPh sb="2" eb="4">
      <t>テイチャク</t>
    </rPh>
    <rPh sb="4" eb="6">
      <t>シエン</t>
    </rPh>
    <rPh sb="6" eb="7">
      <t>イン</t>
    </rPh>
    <phoneticPr fontId="2"/>
  </si>
  <si>
    <t>□□　□□</t>
    <phoneticPr fontId="2"/>
  </si>
  <si>
    <t>▽▽　▽▽</t>
    <phoneticPr fontId="2"/>
  </si>
  <si>
    <t>（自立生活援助）</t>
    <rPh sb="1" eb="3">
      <t>ジリツ</t>
    </rPh>
    <rPh sb="3" eb="5">
      <t>セイカツ</t>
    </rPh>
    <rPh sb="5" eb="7">
      <t>エンジョ</t>
    </rPh>
    <phoneticPr fontId="2"/>
  </si>
  <si>
    <t>前年度平均利用者数
（新規指定の場合は推定数）</t>
    <rPh sb="0" eb="3">
      <t>ゼンネンド</t>
    </rPh>
    <rPh sb="3" eb="5">
      <t>ヘイキン</t>
    </rPh>
    <rPh sb="5" eb="7">
      <t>リヨウ</t>
    </rPh>
    <rPh sb="7" eb="8">
      <t>シャ</t>
    </rPh>
    <rPh sb="8" eb="9">
      <t>スウ</t>
    </rPh>
    <rPh sb="11" eb="13">
      <t>シンキ</t>
    </rPh>
    <rPh sb="13" eb="15">
      <t>シテイ</t>
    </rPh>
    <rPh sb="16" eb="18">
      <t>バアイ</t>
    </rPh>
    <rPh sb="19" eb="21">
      <t>スイテイ</t>
    </rPh>
    <rPh sb="21" eb="22">
      <t>スウ</t>
    </rPh>
    <phoneticPr fontId="2"/>
  </si>
  <si>
    <t>兼務先及び兼務する職務の内容</t>
    <rPh sb="0" eb="2">
      <t>ケンム</t>
    </rPh>
    <rPh sb="2" eb="3">
      <t>サキ</t>
    </rPh>
    <rPh sb="3" eb="4">
      <t>オヨ</t>
    </rPh>
    <rPh sb="5" eb="7">
      <t>ケンム</t>
    </rPh>
    <rPh sb="9" eb="11">
      <t>ショクム</t>
    </rPh>
    <rPh sb="12" eb="13">
      <t>ウチ</t>
    </rPh>
    <rPh sb="13" eb="14">
      <t>カタチ</t>
    </rPh>
    <phoneticPr fontId="2"/>
  </si>
  <si>
    <t>地域生活支援員</t>
    <rPh sb="0" eb="2">
      <t>チイキ</t>
    </rPh>
    <rPh sb="2" eb="4">
      <t>セイカツ</t>
    </rPh>
    <rPh sb="4" eb="6">
      <t>シエン</t>
    </rPh>
    <rPh sb="6" eb="7">
      <t>イン</t>
    </rPh>
    <phoneticPr fontId="2"/>
  </si>
  <si>
    <t>注１　「職種」欄は、基準上配置すべき職員の職種を記載し、「勤務形態」欄は、常勤・専従、常勤・兼務、非常勤・専従、非常勤・兼務のいずれかを記載すること</t>
    <rPh sb="10" eb="12">
      <t>キジュン</t>
    </rPh>
    <rPh sb="12" eb="13">
      <t>ジョウ</t>
    </rPh>
    <rPh sb="13" eb="15">
      <t>ハイチ</t>
    </rPh>
    <rPh sb="18" eb="20">
      <t>ショクイン</t>
    </rPh>
    <phoneticPr fontId="2"/>
  </si>
  <si>
    <t>注２　算出に当たっては、小数点以下第２位を切り捨ててください。</t>
    <phoneticPr fontId="2"/>
  </si>
  <si>
    <t>注３　併設事業所等と兼務する常勤職員については、兼務先の併設事業所等の従業者の勤務の体制及び勤務形態一覧表を添付してください。</t>
    <rPh sb="0" eb="1">
      <t>チュウ</t>
    </rPh>
    <rPh sb="3" eb="5">
      <t>ヘイセツ</t>
    </rPh>
    <rPh sb="5" eb="8">
      <t>ジギョウショ</t>
    </rPh>
    <rPh sb="8" eb="9">
      <t>トウ</t>
    </rPh>
    <rPh sb="10" eb="12">
      <t>ケンム</t>
    </rPh>
    <rPh sb="14" eb="16">
      <t>ジョウキン</t>
    </rPh>
    <rPh sb="16" eb="18">
      <t>ショクイン</t>
    </rPh>
    <rPh sb="24" eb="26">
      <t>ケンム</t>
    </rPh>
    <rPh sb="26" eb="27">
      <t>サキ</t>
    </rPh>
    <rPh sb="28" eb="30">
      <t>ヘイセツ</t>
    </rPh>
    <rPh sb="30" eb="33">
      <t>ジギョウショ</t>
    </rPh>
    <rPh sb="33" eb="34">
      <t>トウ</t>
    </rPh>
    <rPh sb="35" eb="38">
      <t>ジュウギョウシャ</t>
    </rPh>
    <rPh sb="39" eb="41">
      <t>キンム</t>
    </rPh>
    <rPh sb="42" eb="44">
      <t>タイセイ</t>
    </rPh>
    <rPh sb="44" eb="45">
      <t>オヨ</t>
    </rPh>
    <rPh sb="46" eb="48">
      <t>キンム</t>
    </rPh>
    <rPh sb="48" eb="50">
      <t>ケイタイ</t>
    </rPh>
    <rPh sb="50" eb="52">
      <t>イチラン</t>
    </rPh>
    <rPh sb="52" eb="53">
      <t>ヒョウ</t>
    </rPh>
    <rPh sb="54" eb="56">
      <t>テンプ</t>
    </rPh>
    <phoneticPr fontId="2"/>
  </si>
  <si>
    <t>自立生活支援センター○○</t>
    <rPh sb="0" eb="2">
      <t>ジリツ</t>
    </rPh>
    <rPh sb="2" eb="4">
      <t>セイカツ</t>
    </rPh>
    <rPh sb="4" eb="6">
      <t>シエン</t>
    </rPh>
    <phoneticPr fontId="2"/>
  </si>
  <si>
    <t>同事業所　地域生活支援員</t>
    <rPh sb="0" eb="1">
      <t>ドウ</t>
    </rPh>
    <rPh sb="1" eb="4">
      <t>ジギョウショ</t>
    </rPh>
    <rPh sb="5" eb="7">
      <t>チイキ</t>
    </rPh>
    <rPh sb="7" eb="9">
      <t>セイカツ</t>
    </rPh>
    <rPh sb="9" eb="11">
      <t>シエン</t>
    </rPh>
    <rPh sb="11" eb="12">
      <t>イン</t>
    </rPh>
    <phoneticPr fontId="2"/>
  </si>
  <si>
    <t>△△　△△</t>
    <phoneticPr fontId="2"/>
  </si>
  <si>
    <t>非常勤・兼務</t>
    <rPh sb="4" eb="6">
      <t>ケンム</t>
    </rPh>
    <phoneticPr fontId="2"/>
  </si>
  <si>
    <t>□□　□□</t>
    <phoneticPr fontId="2"/>
  </si>
  <si>
    <t>グループホーム○○　サービス管理責任者</t>
    <rPh sb="14" eb="16">
      <t>カンリ</t>
    </rPh>
    <rPh sb="16" eb="18">
      <t>セキニン</t>
    </rPh>
    <rPh sb="18" eb="19">
      <t>シャ</t>
    </rPh>
    <phoneticPr fontId="2"/>
  </si>
  <si>
    <t>地域生活支援員</t>
  </si>
  <si>
    <t>○○　○○</t>
  </si>
  <si>
    <t>同事業所　管理者</t>
    <rPh sb="0" eb="1">
      <t>ドウ</t>
    </rPh>
    <rPh sb="1" eb="4">
      <t>ジギョウショ</t>
    </rPh>
    <rPh sb="5" eb="8">
      <t>カンリシャ</t>
    </rPh>
    <phoneticPr fontId="2"/>
  </si>
  <si>
    <t>××　××</t>
  </si>
  <si>
    <t>非常勤・専従</t>
    <phoneticPr fontId="2"/>
  </si>
  <si>
    <t>◇◇　◇◇</t>
  </si>
  <si>
    <t>注２　算出に当たっては、小数点以下第２位を切り捨ててください。</t>
    <phoneticPr fontId="2"/>
  </si>
  <si>
    <t>注３　同一法人内の他の事業所等と兼務する常勤職員については、兼務先の事業所等の従業者の勤務の体制及び勤務形態一覧表を添付してください。</t>
    <rPh sb="0" eb="1">
      <t>チュウ</t>
    </rPh>
    <rPh sb="3" eb="5">
      <t>ドウイツ</t>
    </rPh>
    <rPh sb="5" eb="7">
      <t>ホウジン</t>
    </rPh>
    <rPh sb="7" eb="8">
      <t>ナイ</t>
    </rPh>
    <rPh sb="9" eb="10">
      <t>ホカ</t>
    </rPh>
    <rPh sb="11" eb="14">
      <t>ジギョウショ</t>
    </rPh>
    <rPh sb="14" eb="15">
      <t>トウ</t>
    </rPh>
    <rPh sb="16" eb="18">
      <t>ケンム</t>
    </rPh>
    <rPh sb="20" eb="22">
      <t>ジョウキン</t>
    </rPh>
    <rPh sb="22" eb="24">
      <t>ショクイン</t>
    </rPh>
    <rPh sb="30" eb="32">
      <t>ケンム</t>
    </rPh>
    <rPh sb="32" eb="33">
      <t>サキ</t>
    </rPh>
    <rPh sb="34" eb="37">
      <t>ジギョウショ</t>
    </rPh>
    <rPh sb="37" eb="38">
      <t>トウ</t>
    </rPh>
    <rPh sb="39" eb="42">
      <t>ジュウギョウシャ</t>
    </rPh>
    <rPh sb="43" eb="45">
      <t>キンム</t>
    </rPh>
    <rPh sb="46" eb="48">
      <t>タイセイ</t>
    </rPh>
    <rPh sb="48" eb="49">
      <t>オヨ</t>
    </rPh>
    <rPh sb="50" eb="52">
      <t>キンム</t>
    </rPh>
    <rPh sb="52" eb="54">
      <t>ケイタイ</t>
    </rPh>
    <rPh sb="54" eb="56">
      <t>イチラン</t>
    </rPh>
    <rPh sb="56" eb="57">
      <t>ヒョウ</t>
    </rPh>
    <rPh sb="58" eb="60">
      <t>テンプ</t>
    </rPh>
    <phoneticPr fontId="2"/>
  </si>
  <si>
    <t>○入居者状況</t>
    <phoneticPr fontId="2"/>
  </si>
  <si>
    <t>基準日：令和　　年  月  日</t>
    <rPh sb="0" eb="3">
      <t>キジュンビ</t>
    </rPh>
    <rPh sb="4" eb="6">
      <t>レイワ</t>
    </rPh>
    <rPh sb="8" eb="9">
      <t>ネン</t>
    </rPh>
    <rPh sb="11" eb="12">
      <t>ツキ</t>
    </rPh>
    <rPh sb="14" eb="15">
      <t>ニチ</t>
    </rPh>
    <phoneticPr fontId="2"/>
  </si>
  <si>
    <t>　４：１</t>
    <phoneticPr fontId="2"/>
  </si>
  <si>
    <t>　５：１</t>
    <phoneticPr fontId="2"/>
  </si>
  <si>
    <t>　６：１</t>
    <phoneticPr fontId="2"/>
  </si>
  <si>
    <t>兼務先</t>
    <rPh sb="0" eb="2">
      <t>ケンム</t>
    </rPh>
    <rPh sb="2" eb="3">
      <t>サキ</t>
    </rPh>
    <phoneticPr fontId="48"/>
  </si>
  <si>
    <t>　⇒「夜間（支援）の時間帯」については、実態及び事業計画等に応じて法人が設定する必要があります。</t>
    <phoneticPr fontId="2"/>
  </si>
  <si>
    <t>○入居者状況</t>
    <phoneticPr fontId="2"/>
  </si>
  <si>
    <t>基準日：令和元年 6月 1日</t>
    <rPh sb="0" eb="3">
      <t>キジュンビ</t>
    </rPh>
    <rPh sb="4" eb="6">
      <t>レイワ</t>
    </rPh>
    <rPh sb="6" eb="8">
      <t>ガンネン</t>
    </rPh>
    <rPh sb="7" eb="8">
      <t>ネン</t>
    </rPh>
    <rPh sb="10" eb="11">
      <t>ツキ</t>
    </rPh>
    <rPh sb="13" eb="14">
      <t>ニチ</t>
    </rPh>
    <phoneticPr fontId="2"/>
  </si>
  <si>
    <t>　４：１</t>
    <phoneticPr fontId="2"/>
  </si>
  <si>
    <t>　６：１</t>
    <phoneticPr fontId="2"/>
  </si>
  <si>
    <t>○</t>
    <phoneticPr fontId="2"/>
  </si>
  <si>
    <t>佐藤一郎</t>
    <rPh sb="0" eb="2">
      <t>サトウ</t>
    </rPh>
    <rPh sb="2" eb="4">
      <t>イチロウ</t>
    </rPh>
    <phoneticPr fontId="2"/>
  </si>
  <si>
    <t>短期入所管理者兼務</t>
    <rPh sb="0" eb="2">
      <t>タンキ</t>
    </rPh>
    <rPh sb="2" eb="4">
      <t>ニュウショ</t>
    </rPh>
    <rPh sb="4" eb="7">
      <t>カンリシャ</t>
    </rPh>
    <rPh sb="7" eb="9">
      <t>ケンム</t>
    </rPh>
    <phoneticPr fontId="2"/>
  </si>
  <si>
    <t>鈴木次郎</t>
    <rPh sb="0" eb="2">
      <t>スズキ</t>
    </rPh>
    <rPh sb="2" eb="4">
      <t>ジロウ</t>
    </rPh>
    <phoneticPr fontId="2"/>
  </si>
  <si>
    <t>田中三郎</t>
    <rPh sb="0" eb="2">
      <t>タナカ</t>
    </rPh>
    <rPh sb="2" eb="4">
      <t>サブロウ</t>
    </rPh>
    <phoneticPr fontId="2"/>
  </si>
  <si>
    <t>夜間支援員兼務</t>
    <rPh sb="0" eb="2">
      <t>ヤカン</t>
    </rPh>
    <rPh sb="2" eb="4">
      <t>シエン</t>
    </rPh>
    <rPh sb="4" eb="5">
      <t>イン</t>
    </rPh>
    <rPh sb="5" eb="7">
      <t>ケンム</t>
    </rPh>
    <phoneticPr fontId="2"/>
  </si>
  <si>
    <t>高橋四郎</t>
    <rPh sb="0" eb="2">
      <t>タカハシ</t>
    </rPh>
    <rPh sb="2" eb="4">
      <t>シロウ</t>
    </rPh>
    <phoneticPr fontId="2"/>
  </si>
  <si>
    <t>新宿ホーム第３</t>
    <rPh sb="0" eb="2">
      <t>シンジュク</t>
    </rPh>
    <rPh sb="5" eb="6">
      <t>ダイ</t>
    </rPh>
    <phoneticPr fontId="2"/>
  </si>
  <si>
    <t>渡辺五郎</t>
    <rPh sb="0" eb="2">
      <t>ワタナベ</t>
    </rPh>
    <rPh sb="2" eb="4">
      <t>ゴロウ</t>
    </rPh>
    <phoneticPr fontId="2"/>
  </si>
  <si>
    <t>伊藤六郎</t>
    <rPh sb="0" eb="2">
      <t>イトウ</t>
    </rPh>
    <rPh sb="2" eb="4">
      <t>ロクロウ</t>
    </rPh>
    <phoneticPr fontId="2"/>
  </si>
  <si>
    <t>山本七郎</t>
    <rPh sb="0" eb="2">
      <t>ヤマモト</t>
    </rPh>
    <rPh sb="2" eb="3">
      <t>シチ</t>
    </rPh>
    <rPh sb="3" eb="4">
      <t>ロウ</t>
    </rPh>
    <phoneticPr fontId="2"/>
  </si>
  <si>
    <t>中村八郎</t>
    <rPh sb="0" eb="2">
      <t>ナカムラ</t>
    </rPh>
    <rPh sb="2" eb="3">
      <t>ハチ</t>
    </rPh>
    <rPh sb="3" eb="4">
      <t>ロウ</t>
    </rPh>
    <phoneticPr fontId="2"/>
  </si>
  <si>
    <t>小林九郎</t>
    <rPh sb="0" eb="2">
      <t>コバヤシ</t>
    </rPh>
    <rPh sb="2" eb="4">
      <t>クロウ</t>
    </rPh>
    <rPh sb="3" eb="4">
      <t>ロウ</t>
    </rPh>
    <phoneticPr fontId="2"/>
  </si>
  <si>
    <t>　⇒「夜間（支援）の時間帯」については、実態及び事業計画等に応じて法人が設定する必要があります。</t>
    <phoneticPr fontId="2"/>
  </si>
  <si>
    <t>基準日：令和元年６月１日</t>
    <rPh sb="0" eb="3">
      <t>キジュンビ</t>
    </rPh>
    <rPh sb="4" eb="6">
      <t>レイワ</t>
    </rPh>
    <rPh sb="6" eb="8">
      <t>ガンネン</t>
    </rPh>
    <rPh sb="7" eb="8">
      <t>ネン</t>
    </rPh>
    <rPh sb="9" eb="10">
      <t>ガツ</t>
    </rPh>
    <rPh sb="11" eb="12">
      <t>ニチ</t>
    </rPh>
    <phoneticPr fontId="2"/>
  </si>
  <si>
    <t>サービス管理責任者・世話人兼務</t>
    <rPh sb="4" eb="6">
      <t>カンリ</t>
    </rPh>
    <rPh sb="6" eb="8">
      <t>セキニン</t>
    </rPh>
    <rPh sb="8" eb="9">
      <t>シャ</t>
    </rPh>
    <rPh sb="10" eb="12">
      <t>セワ</t>
    </rPh>
    <rPh sb="12" eb="13">
      <t>ニン</t>
    </rPh>
    <rPh sb="13" eb="15">
      <t>ケンム</t>
    </rPh>
    <phoneticPr fontId="2"/>
  </si>
  <si>
    <t>管理者・世話人兼務</t>
    <rPh sb="0" eb="3">
      <t>カンリシャ</t>
    </rPh>
    <rPh sb="4" eb="6">
      <t>セワ</t>
    </rPh>
    <rPh sb="6" eb="7">
      <t>ニン</t>
    </rPh>
    <rPh sb="7" eb="9">
      <t>ケンム</t>
    </rPh>
    <phoneticPr fontId="2"/>
  </si>
  <si>
    <t>管理者・サービス管理責任者兼務</t>
    <rPh sb="0" eb="3">
      <t>カンリシャ</t>
    </rPh>
    <rPh sb="8" eb="10">
      <t>カンリ</t>
    </rPh>
    <rPh sb="10" eb="12">
      <t>セキニン</t>
    </rPh>
    <rPh sb="12" eb="13">
      <t>シャ</t>
    </rPh>
    <rPh sb="13" eb="15">
      <t>ケンム</t>
    </rPh>
    <phoneticPr fontId="2"/>
  </si>
  <si>
    <t>高橋花子</t>
    <rPh sb="0" eb="2">
      <t>タカハシ</t>
    </rPh>
    <rPh sb="2" eb="4">
      <t>ハナコ</t>
    </rPh>
    <phoneticPr fontId="2"/>
  </si>
  <si>
    <t>令和元年 　 月 　 日</t>
    <rPh sb="0" eb="2">
      <t>レイワ</t>
    </rPh>
    <rPh sb="2" eb="3">
      <t>モト</t>
    </rPh>
    <rPh sb="3" eb="4">
      <t>ネン</t>
    </rPh>
    <rPh sb="7" eb="8">
      <t>ガツ</t>
    </rPh>
    <rPh sb="11" eb="12">
      <t>ヒ</t>
    </rPh>
    <phoneticPr fontId="2"/>
  </si>
  <si>
    <t>○報酬区分</t>
    <rPh sb="1" eb="3">
      <t>ホウシュウ</t>
    </rPh>
    <rPh sb="3" eb="5">
      <t>クブン</t>
    </rPh>
    <phoneticPr fontId="2"/>
  </si>
  <si>
    <t>ＧＨ</t>
    <phoneticPr fontId="2"/>
  </si>
  <si>
    <t>　３：１</t>
    <phoneticPr fontId="2"/>
  </si>
  <si>
    <t>介護サービス包括型
日中サービス支援型
外部サービス利用型</t>
    <rPh sb="0" eb="2">
      <t>カイゴ</t>
    </rPh>
    <phoneticPr fontId="2"/>
  </si>
  <si>
    <t>　４：１</t>
    <phoneticPr fontId="2"/>
  </si>
  <si>
    <t>入居予定（ＧＨ）</t>
    <rPh sb="0" eb="2">
      <t>ニュウキョ</t>
    </rPh>
    <rPh sb="2" eb="4">
      <t>ヨテイ</t>
    </rPh>
    <phoneticPr fontId="2"/>
  </si>
  <si>
    <t>　５：１</t>
    <phoneticPr fontId="2"/>
  </si>
  <si>
    <t>ＳＳ①</t>
    <phoneticPr fontId="2"/>
  </si>
  <si>
    <t>ＧＨ小計</t>
    <rPh sb="2" eb="3">
      <t>ショウ</t>
    </rPh>
    <rPh sb="3" eb="4">
      <t>ケイ</t>
    </rPh>
    <phoneticPr fontId="2"/>
  </si>
  <si>
    <t>　６：１</t>
    <phoneticPr fontId="2"/>
  </si>
  <si>
    <t>単独・併設</t>
    <rPh sb="0" eb="2">
      <t>タンドク</t>
    </rPh>
    <rPh sb="3" eb="5">
      <t>ヘイセツ</t>
    </rPh>
    <phoneticPr fontId="2"/>
  </si>
  <si>
    <t>有・無</t>
    <rPh sb="0" eb="1">
      <t>アリ</t>
    </rPh>
    <rPh sb="2" eb="3">
      <t>ナシ</t>
    </rPh>
    <phoneticPr fontId="2"/>
  </si>
  <si>
    <t>入居予定（ＳＳ①）</t>
    <rPh sb="0" eb="2">
      <t>ニュウキョ</t>
    </rPh>
    <rPh sb="2" eb="4">
      <t>ヨテイ</t>
    </rPh>
    <phoneticPr fontId="2"/>
  </si>
  <si>
    <t>ＳＳ②</t>
    <phoneticPr fontId="2"/>
  </si>
  <si>
    <t>入居予定（ＳＳ②）</t>
    <rPh sb="0" eb="2">
      <t>ニュウキョ</t>
    </rPh>
    <rPh sb="2" eb="4">
      <t>ヨテイ</t>
    </rPh>
    <phoneticPr fontId="2"/>
  </si>
  <si>
    <t>入居予定（ＳＳ③）</t>
    <rPh sb="0" eb="2">
      <t>ニュウキョ</t>
    </rPh>
    <rPh sb="2" eb="4">
      <t>ヨテイ</t>
    </rPh>
    <phoneticPr fontId="2"/>
  </si>
  <si>
    <t>ＳＳ③</t>
    <phoneticPr fontId="2"/>
  </si>
  <si>
    <t>総合計</t>
    <rPh sb="0" eb="3">
      <t>ソウゴウケイ</t>
    </rPh>
    <phoneticPr fontId="2"/>
  </si>
  <si>
    <t>サービス</t>
    <phoneticPr fontId="2"/>
  </si>
  <si>
    <t>サービス</t>
    <phoneticPr fontId="2"/>
  </si>
  <si>
    <t>短期入所①</t>
    <rPh sb="0" eb="2">
      <t>タンキ</t>
    </rPh>
    <rPh sb="2" eb="4">
      <t>ニュウショ</t>
    </rPh>
    <phoneticPr fontId="2"/>
  </si>
  <si>
    <t>短期入所②</t>
    <rPh sb="0" eb="2">
      <t>タンキ</t>
    </rPh>
    <rPh sb="2" eb="4">
      <t>ニュウショ</t>
    </rPh>
    <phoneticPr fontId="2"/>
  </si>
  <si>
    <t>短期入所③</t>
    <rPh sb="0" eb="2">
      <t>タンキ</t>
    </rPh>
    <rPh sb="2" eb="4">
      <t>ニュウショ</t>
    </rPh>
    <phoneticPr fontId="2"/>
  </si>
  <si>
    <t>　</t>
    <phoneticPr fontId="2"/>
  </si>
  <si>
    <r>
      <t>令和元年　</t>
    </r>
    <r>
      <rPr>
        <sz val="12"/>
        <color rgb="FFFF0000"/>
        <rFont val="ＭＳ ゴシック"/>
        <family val="3"/>
        <charset val="128"/>
      </rPr>
      <t>６</t>
    </r>
    <r>
      <rPr>
        <sz val="12"/>
        <rFont val="ＭＳ ゴシック"/>
        <family val="3"/>
        <charset val="128"/>
      </rPr>
      <t xml:space="preserve"> 月 </t>
    </r>
    <r>
      <rPr>
        <sz val="12"/>
        <color rgb="FFFF0000"/>
        <rFont val="ＭＳ ゴシック"/>
        <family val="3"/>
        <charset val="128"/>
      </rPr>
      <t>１</t>
    </r>
    <r>
      <rPr>
        <sz val="12"/>
        <rFont val="ＭＳ ゴシック"/>
        <family val="3"/>
        <charset val="128"/>
      </rPr>
      <t xml:space="preserve"> 日</t>
    </r>
    <rPh sb="0" eb="2">
      <t>レイワ</t>
    </rPh>
    <rPh sb="2" eb="3">
      <t>モト</t>
    </rPh>
    <rPh sb="3" eb="4">
      <t>ネン</t>
    </rPh>
    <rPh sb="7" eb="8">
      <t>ガツ</t>
    </rPh>
    <rPh sb="11" eb="12">
      <t>ヒ</t>
    </rPh>
    <phoneticPr fontId="2"/>
  </si>
  <si>
    <t>グループホーム○○</t>
    <phoneticPr fontId="2"/>
  </si>
  <si>
    <t>現入居者（ＧＨ）</t>
    <rPh sb="0" eb="1">
      <t>ゲン</t>
    </rPh>
    <rPh sb="1" eb="4">
      <t>ニュウキョシャ</t>
    </rPh>
    <phoneticPr fontId="2"/>
  </si>
  <si>
    <t>　４：１</t>
    <phoneticPr fontId="2"/>
  </si>
  <si>
    <t>　５：１</t>
    <phoneticPr fontId="2"/>
  </si>
  <si>
    <t>ＳＳ①</t>
    <phoneticPr fontId="2"/>
  </si>
  <si>
    <t>ショートステイ○○</t>
    <phoneticPr fontId="2"/>
  </si>
  <si>
    <t>　６：１</t>
    <phoneticPr fontId="2"/>
  </si>
  <si>
    <t>併設</t>
    <rPh sb="0" eb="2">
      <t>ヘイセツ</t>
    </rPh>
    <phoneticPr fontId="2"/>
  </si>
  <si>
    <t>有</t>
    <rPh sb="0" eb="1">
      <t>アリ</t>
    </rPh>
    <phoneticPr fontId="2"/>
  </si>
  <si>
    <t>ショートステイ××</t>
    <phoneticPr fontId="2"/>
  </si>
  <si>
    <t>無</t>
    <rPh sb="0" eb="1">
      <t>ナシ</t>
    </rPh>
    <phoneticPr fontId="2"/>
  </si>
  <si>
    <t>ＳＳ③</t>
    <phoneticPr fontId="2"/>
  </si>
  <si>
    <t>Ａ</t>
    <phoneticPr fontId="2"/>
  </si>
  <si>
    <t>ＳＳ①，②管理者</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</si>
  <si>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</si>
  <si>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</si>
  <si>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</si>
  <si>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</si>
  <si>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</si>
  <si>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</si>
  <si>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</si>
  <si>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</si>
  <si>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</si>
  <si>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Ｋ</t>
    <phoneticPr fontId="2"/>
  </si>
  <si>
    <t>Ｌ</t>
    <phoneticPr fontId="2"/>
  </si>
  <si>
    <t>非常勤・兼務</t>
    <rPh sb="0" eb="3">
      <t>ヒジョウキン</t>
    </rPh>
    <phoneticPr fontId="2"/>
  </si>
  <si>
    <t>Ｍ</t>
    <phoneticPr fontId="2"/>
  </si>
  <si>
    <t>Ｎ</t>
    <phoneticPr fontId="2"/>
  </si>
  <si>
    <t>非常勤・専従</t>
    <rPh sb="0" eb="1">
      <t>ヒ</t>
    </rPh>
    <rPh sb="1" eb="3">
      <t>ジョウキン</t>
    </rPh>
    <phoneticPr fontId="2"/>
  </si>
  <si>
    <t>Ｏ</t>
    <phoneticPr fontId="2"/>
  </si>
  <si>
    <t>Ｆ</t>
    <phoneticPr fontId="2"/>
  </si>
  <si>
    <t>Ｇ</t>
    <phoneticPr fontId="2"/>
  </si>
  <si>
    <t>Ｈ</t>
    <phoneticPr fontId="2"/>
  </si>
  <si>
    <t>Ｌ</t>
    <phoneticPr fontId="2"/>
  </si>
  <si>
    <t>Ａ</t>
    <phoneticPr fontId="2"/>
  </si>
  <si>
    <t>Ｐ</t>
    <phoneticPr fontId="2"/>
  </si>
  <si>
    <t>Ｑ</t>
    <phoneticPr fontId="2"/>
  </si>
  <si>
    <t>Ｉ</t>
    <phoneticPr fontId="2"/>
  </si>
  <si>
    <t>Ｊ</t>
    <phoneticPr fontId="2"/>
  </si>
  <si>
    <t>Ｋ</t>
    <phoneticPr fontId="2"/>
  </si>
  <si>
    <t>Ｍ</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</si>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</sst>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176" formatCode="0.00_);[Red]\(0.00\)"/>
    <numFmt numFmtId="177" formatCode="0&quot;年&quot;"/>
    <numFmt numFmtId="178" formatCode="0.0_ "/>
    <numFmt numFmtId="179" formatCode="0.0&quot;人&quot;"/>
    <numFmt numFmtId="180" formatCode="0&quot;人&quot;"/>
    <numFmt numFmtId="181" formatCode="0.00_ "/>
    <numFmt numFmtId="182" formatCode="0.0_);[Red]\(0.0\)"/>
    <numFmt numFmtId="183" formatCode="#,##0&quot;人&quot;"/>
  </numFmts>
  <fonts count="53">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2"/>
      <name val="ＭＳ 明朝"/>
      <family val="1"/>
      <charset val="128"/>
    </font>
    <font>
      <sz val="12"/>
      <name val="ＭＳ ゴシック"/>
      <family val="3"/>
      <charset val="128"/>
    </font>
    <font>
      <sz val="12"/>
      <color indexed="10"/>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b/>
      <sz val="11"/>
      <color indexed="81"/>
      <name val="ＭＳ Ｐゴシック"/>
      <family val="3"/>
      <charset val="128"/>
    </font>
    <font>
      <sz val="9"/>
      <name val="ＭＳ ゴシック"/>
      <family val="3"/>
      <charset val="128"/>
    </font>
    <font>
      <sz val="10"/>
      <name val="ＭＳ Ｐゴシック"/>
      <family val="3"/>
      <charset val="128"/>
    </font>
    <font>
      <b/>
      <sz val="10"/>
      <name val="ＭＳ ゴシック"/>
      <family val="3"/>
      <charset val="128"/>
    </font>
    <font>
      <b/>
      <u/>
      <sz val="10"/>
      <name val="ＭＳ ゴシック"/>
      <family val="3"/>
      <charset val="128"/>
    </font>
    <font>
      <b/>
      <sz val="11"/>
      <name val="ＭＳ Ｐゴシック"/>
      <family val="3"/>
      <charset val="128"/>
    </font>
    <font>
      <b/>
      <sz val="12"/>
      <name val="ＭＳ ゴシック"/>
      <family val="3"/>
      <charset val="128"/>
    </font>
    <font>
      <sz val="6"/>
      <name val="ＭＳ Ｐゴシック"/>
      <family val="3"/>
      <charset val="128"/>
    </font>
    <font>
      <sz val="11"/>
      <color indexed="10"/>
      <name val="ＭＳ ゴシック"/>
      <family val="3"/>
      <charset val="128"/>
    </font>
    <font>
      <sz val="10"/>
      <color indexed="10"/>
      <name val="ＭＳ ゴシック"/>
      <family val="3"/>
      <charset val="128"/>
    </font>
    <font>
      <sz val="8"/>
      <name val="ＭＳ ゴシック"/>
      <family val="3"/>
      <charset val="128"/>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b/>
      <sz val="12"/>
      <name val="Arial"/>
      <family val="2"/>
    </font>
    <font>
      <sz val="14"/>
      <name val="ＭＳ 明朝"/>
      <family val="1"/>
      <charset val="128"/>
    </font>
    <font>
      <sz val="12"/>
      <color rgb="FFFF0000"/>
      <name val="ＭＳ ゴシック"/>
      <family val="3"/>
      <charset val="128"/>
    </font>
    <font>
      <sz val="11"/>
      <color rgb="FFFF0000"/>
      <name val="ＭＳ Ｐゴシック"/>
      <family val="3"/>
      <charset val="128"/>
    </font>
    <font>
      <sz val="9"/>
      <color rgb="FFFF0000"/>
      <name val="ＭＳ ゴシック"/>
      <family val="3"/>
      <charset val="128"/>
    </font>
    <font>
      <sz val="6"/>
      <name val="ＭＳ Ｐゴシック"/>
      <family val="2"/>
      <charset val="128"/>
    </font>
    <font>
      <sz val="12"/>
      <color rgb="FF0070C0"/>
      <name val="ＭＳ 明朝"/>
      <family val="1"/>
      <charset val="128"/>
    </font>
    <font>
      <sz val="12"/>
      <color rgb="FFFF0000"/>
      <name val="ＭＳ 明朝"/>
      <family val="1"/>
      <charset val="128"/>
    </font>
    <font>
      <b/>
      <sz val="16"/>
      <color indexed="81"/>
      <name val="ＭＳ Ｐゴシック"/>
      <family val="3"/>
      <charset val="128"/>
    </font>
    <font>
      <b/>
      <sz val="9"/>
      <color indexed="81"/>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rgb="FFCCECFF"/>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FF"/>
        <bgColor indexed="64"/>
      </patternFill>
    </fill>
  </fills>
  <borders count="2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dashDot">
        <color indexed="64"/>
      </left>
      <right style="dashDot">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dashDot">
        <color indexed="64"/>
      </left>
      <right style="dashDot">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diagonalUp="1">
      <left style="medium">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Dot">
        <color indexed="64"/>
      </left>
      <right style="dashDot">
        <color indexed="64"/>
      </right>
      <top style="medium">
        <color indexed="64"/>
      </top>
      <bottom/>
      <diagonal/>
    </border>
    <border>
      <left style="dashDot">
        <color indexed="64"/>
      </left>
      <right style="dashDot">
        <color indexed="64"/>
      </right>
      <top/>
      <bottom style="thin">
        <color indexed="64"/>
      </bottom>
      <diagonal/>
    </border>
    <border>
      <left/>
      <right style="dashDot">
        <color indexed="64"/>
      </right>
      <top style="thin">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bottom style="medium">
        <color indexed="64"/>
      </bottom>
      <diagonal/>
    </border>
    <border>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dashDot">
        <color indexed="64"/>
      </right>
      <top style="medium">
        <color indexed="64"/>
      </top>
      <bottom/>
      <diagonal/>
    </border>
    <border>
      <left/>
      <right style="dashDot">
        <color indexed="64"/>
      </right>
      <top/>
      <bottom style="thin">
        <color indexed="64"/>
      </bottom>
      <diagonal/>
    </border>
    <border>
      <left style="dashDot">
        <color indexed="64"/>
      </left>
      <right style="medium">
        <color indexed="64"/>
      </right>
      <top style="medium">
        <color indexed="64"/>
      </top>
      <bottom/>
      <diagonal/>
    </border>
    <border>
      <left style="dashDot">
        <color indexed="64"/>
      </left>
      <right style="medium">
        <color indexed="64"/>
      </right>
      <top/>
      <bottom style="thin">
        <color indexed="64"/>
      </bottom>
      <diagonal/>
    </border>
    <border>
      <left style="medium">
        <color indexed="64"/>
      </left>
      <right style="medium">
        <color indexed="64"/>
      </right>
      <top/>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left style="hair">
        <color indexed="64"/>
      </left>
      <right/>
      <top style="thin">
        <color indexed="64"/>
      </top>
      <bottom/>
      <diagonal/>
    </border>
    <border>
      <left style="thin">
        <color indexed="64"/>
      </left>
      <right style="thick">
        <color rgb="FFFF0000"/>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s>
  <cellStyleXfs count="13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3" fillId="0" borderId="0" applyFont="0" applyFill="0" applyBorder="0" applyAlignment="0" applyProtection="0"/>
    <xf numFmtId="0" fontId="20" fillId="7" borderId="4" applyNumberFormat="0" applyAlignment="0" applyProtection="0">
      <alignment vertical="center"/>
    </xf>
    <xf numFmtId="0" fontId="40" fillId="0" borderId="0">
      <alignment vertical="center"/>
    </xf>
    <xf numFmtId="0" fontId="3" fillId="0" borderId="0"/>
    <xf numFmtId="0" fontId="3" fillId="0" borderId="0">
      <alignment vertical="center"/>
    </xf>
    <xf numFmtId="0" fontId="31" fillId="0" borderId="0"/>
    <xf numFmtId="0" fontId="31" fillId="0" borderId="0"/>
    <xf numFmtId="0" fontId="3" fillId="0" borderId="0">
      <alignment vertical="center"/>
    </xf>
    <xf numFmtId="0" fontId="3" fillId="0" borderId="0"/>
    <xf numFmtId="0" fontId="41" fillId="0" borderId="0">
      <alignment vertical="center"/>
    </xf>
    <xf numFmtId="0" fontId="40" fillId="0" borderId="0">
      <alignment vertical="center"/>
    </xf>
    <xf numFmtId="0" fontId="40" fillId="0" borderId="0"/>
    <xf numFmtId="0" fontId="40" fillId="0" borderId="0">
      <alignment vertical="center"/>
    </xf>
    <xf numFmtId="0" fontId="3" fillId="0" borderId="0"/>
    <xf numFmtId="0" fontId="40" fillId="0" borderId="0">
      <alignment vertical="center"/>
    </xf>
    <xf numFmtId="0" fontId="40" fillId="0" borderId="0">
      <alignment vertical="center"/>
    </xf>
    <xf numFmtId="0" fontId="40" fillId="0" borderId="0">
      <alignment vertical="center"/>
    </xf>
    <xf numFmtId="0" fontId="3" fillId="0" borderId="0">
      <alignment vertical="center"/>
    </xf>
    <xf numFmtId="0" fontId="3" fillId="0" borderId="0">
      <alignment vertical="center"/>
    </xf>
    <xf numFmtId="0" fontId="3" fillId="0" borderId="0"/>
    <xf numFmtId="0" fontId="21" fillId="4" borderId="0" applyNumberFormat="0" applyBorder="0" applyAlignment="0" applyProtection="0">
      <alignment vertical="center"/>
    </xf>
    <xf numFmtId="0" fontId="4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43" fillId="0" borderId="12" applyNumberFormat="0" applyAlignment="0" applyProtection="0">
      <alignment horizontal="left" vertical="center"/>
    </xf>
    <xf numFmtId="0" fontId="43" fillId="0" borderId="26">
      <alignment horizontal="left" vertical="center"/>
    </xf>
    <xf numFmtId="49" fontId="28" fillId="0" borderId="0">
      <alignment horizontal="center" vertical="top"/>
      <protection locked="0"/>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xf numFmtId="38" fontId="1" fillId="0" borderId="0" applyFont="0" applyFill="0" applyBorder="0" applyAlignment="0" applyProtection="0">
      <alignment vertical="center"/>
    </xf>
    <xf numFmtId="38" fontId="40" fillId="0" borderId="0" applyFont="0" applyFill="0" applyBorder="0" applyAlignment="0" applyProtection="0">
      <alignment vertical="center"/>
    </xf>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3" fillId="0" borderId="0" applyFont="0" applyFill="0" applyBorder="0" applyAlignment="0" applyProtection="0">
      <alignment vertical="center"/>
    </xf>
    <xf numFmtId="0" fontId="20" fillId="7" borderId="4" applyNumberFormat="0" applyAlignment="0" applyProtection="0">
      <alignment vertical="center"/>
    </xf>
    <xf numFmtId="0" fontId="20"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40" fillId="0" borderId="0"/>
    <xf numFmtId="0" fontId="40"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44" fillId="0" borderId="0"/>
    <xf numFmtId="0" fontId="21" fillId="4" borderId="0" applyNumberFormat="0" applyBorder="0" applyAlignment="0" applyProtection="0">
      <alignment vertical="center"/>
    </xf>
    <xf numFmtId="0" fontId="3" fillId="0" borderId="0">
      <alignment vertical="center"/>
    </xf>
    <xf numFmtId="0" fontId="3" fillId="0" borderId="0"/>
    <xf numFmtId="0" fontId="40" fillId="0" borderId="0"/>
  </cellStyleXfs>
  <cellXfs count="1276">
    <xf numFmtId="0" fontId="0" fillId="0" borderId="0" xfId="0">
      <alignment vertical="center"/>
    </xf>
    <xf numFmtId="0" fontId="3" fillId="0" borderId="0" xfId="45" applyBorder="1" applyAlignment="1">
      <alignment vertical="center"/>
    </xf>
    <xf numFmtId="0" fontId="24" fillId="0" borderId="0" xfId="58" applyFont="1">
      <alignment vertical="center"/>
    </xf>
    <xf numFmtId="0" fontId="24" fillId="0" borderId="0" xfId="58" applyFont="1" applyAlignment="1">
      <alignment vertical="center" textRotation="255" shrinkToFit="1"/>
    </xf>
    <xf numFmtId="0" fontId="24" fillId="0" borderId="0" xfId="58" applyFont="1" applyAlignment="1">
      <alignment vertical="center"/>
    </xf>
    <xf numFmtId="0" fontId="24" fillId="0" borderId="13" xfId="58" applyFont="1" applyFill="1" applyBorder="1" applyAlignment="1">
      <alignment vertical="center"/>
    </xf>
    <xf numFmtId="0" fontId="23" fillId="0" borderId="14" xfId="58" applyFont="1" applyFill="1" applyBorder="1" applyAlignment="1">
      <alignment vertical="center" shrinkToFit="1"/>
    </xf>
    <xf numFmtId="0" fontId="23" fillId="0" borderId="15" xfId="58" applyFont="1" applyFill="1" applyBorder="1" applyAlignment="1">
      <alignment vertical="center" shrinkToFit="1"/>
    </xf>
    <xf numFmtId="0" fontId="23" fillId="0" borderId="16" xfId="58" applyFont="1" applyFill="1" applyBorder="1" applyAlignment="1">
      <alignment vertical="center" shrinkToFit="1"/>
    </xf>
    <xf numFmtId="0" fontId="23" fillId="0" borderId="13" xfId="58" applyFont="1" applyFill="1" applyBorder="1" applyAlignment="1">
      <alignment vertical="center" shrinkToFit="1"/>
    </xf>
    <xf numFmtId="0" fontId="24" fillId="0" borderId="0" xfId="58" applyFont="1" applyBorder="1" applyAlignment="1">
      <alignment vertical="center" wrapText="1"/>
    </xf>
    <xf numFmtId="0" fontId="24" fillId="0" borderId="17" xfId="58" applyFont="1" applyFill="1" applyBorder="1">
      <alignment vertical="center"/>
    </xf>
    <xf numFmtId="0" fontId="24" fillId="0" borderId="18" xfId="58" applyFont="1" applyFill="1" applyBorder="1">
      <alignment vertical="center"/>
    </xf>
    <xf numFmtId="0" fontId="24" fillId="0" borderId="19" xfId="58" applyFont="1" applyFill="1" applyBorder="1">
      <alignment vertical="center"/>
    </xf>
    <xf numFmtId="0" fontId="24" fillId="0" borderId="20" xfId="58" applyFont="1" applyFill="1" applyBorder="1">
      <alignment vertical="center"/>
    </xf>
    <xf numFmtId="0" fontId="26" fillId="0" borderId="21" xfId="58" applyFont="1" applyFill="1" applyBorder="1" applyAlignment="1">
      <alignment vertical="center"/>
    </xf>
    <xf numFmtId="0" fontId="26" fillId="0" borderId="22" xfId="58" applyFont="1" applyFill="1" applyBorder="1" applyAlignment="1">
      <alignment vertical="center"/>
    </xf>
    <xf numFmtId="0" fontId="24" fillId="0" borderId="23" xfId="58" applyFont="1" applyFill="1" applyBorder="1">
      <alignment vertical="center"/>
    </xf>
    <xf numFmtId="0" fontId="26" fillId="0" borderId="24" xfId="58" applyFont="1" applyFill="1" applyBorder="1" applyAlignment="1">
      <alignment vertical="center"/>
    </xf>
    <xf numFmtId="0" fontId="26" fillId="0" borderId="25" xfId="58" applyFont="1" applyFill="1" applyBorder="1" applyAlignment="1">
      <alignment vertical="center"/>
    </xf>
    <xf numFmtId="0" fontId="23" fillId="0" borderId="17" xfId="58" applyFont="1" applyFill="1" applyBorder="1">
      <alignment vertical="center"/>
    </xf>
    <xf numFmtId="0" fontId="23" fillId="0" borderId="18" xfId="58" applyFont="1" applyFill="1" applyBorder="1">
      <alignment vertical="center"/>
    </xf>
    <xf numFmtId="0" fontId="23" fillId="0" borderId="20" xfId="58" applyFont="1" applyFill="1" applyBorder="1">
      <alignment vertical="center"/>
    </xf>
    <xf numFmtId="177" fontId="22" fillId="0" borderId="24" xfId="58" applyNumberFormat="1" applyFont="1" applyFill="1" applyBorder="1" applyAlignment="1">
      <alignment vertical="center"/>
    </xf>
    <xf numFmtId="0" fontId="22" fillId="0" borderId="25" xfId="58" applyFont="1" applyFill="1" applyBorder="1" applyAlignment="1">
      <alignment vertical="center"/>
    </xf>
    <xf numFmtId="0" fontId="23" fillId="0" borderId="23" xfId="58" applyFont="1" applyFill="1" applyBorder="1">
      <alignment vertical="center"/>
    </xf>
    <xf numFmtId="0" fontId="22" fillId="0" borderId="24" xfId="58" applyFont="1" applyFill="1" applyBorder="1" applyAlignment="1">
      <alignment vertical="center"/>
    </xf>
    <xf numFmtId="0" fontId="24" fillId="0" borderId="17" xfId="58" applyFont="1" applyFill="1" applyBorder="1" applyAlignment="1">
      <alignment vertical="center" shrinkToFit="1"/>
    </xf>
    <xf numFmtId="0" fontId="24" fillId="0" borderId="18" xfId="58" applyFont="1" applyFill="1" applyBorder="1" applyAlignment="1">
      <alignment vertical="center" shrinkToFit="1"/>
    </xf>
    <xf numFmtId="0" fontId="24" fillId="0" borderId="20" xfId="58" applyFont="1" applyFill="1" applyBorder="1" applyAlignment="1">
      <alignment horizontal="center" vertical="center" shrinkToFit="1"/>
    </xf>
    <xf numFmtId="0" fontId="27" fillId="0" borderId="0" xfId="58" applyFont="1" applyAlignment="1">
      <alignment vertical="center"/>
    </xf>
    <xf numFmtId="0" fontId="24" fillId="0" borderId="0" xfId="58" applyFont="1" applyAlignment="1">
      <alignment vertical="center" shrinkToFit="1"/>
    </xf>
    <xf numFmtId="0" fontId="24" fillId="0" borderId="0" xfId="58" applyFont="1" applyBorder="1">
      <alignment vertical="center"/>
    </xf>
    <xf numFmtId="0" fontId="24" fillId="0" borderId="0" xfId="58" applyFont="1" applyBorder="1" applyAlignment="1">
      <alignment vertical="center"/>
    </xf>
    <xf numFmtId="0" fontId="24" fillId="0" borderId="0" xfId="58" applyFont="1" applyBorder="1" applyAlignment="1">
      <alignment horizontal="center" vertical="center"/>
    </xf>
    <xf numFmtId="0" fontId="24" fillId="0" borderId="26" xfId="58" applyFont="1" applyBorder="1">
      <alignment vertical="center"/>
    </xf>
    <xf numFmtId="0" fontId="24" fillId="0" borderId="27" xfId="58" applyFont="1" applyBorder="1">
      <alignment vertical="center"/>
    </xf>
    <xf numFmtId="0" fontId="24" fillId="0" borderId="23" xfId="58" applyFont="1" applyBorder="1">
      <alignment vertical="center"/>
    </xf>
    <xf numFmtId="0" fontId="24" fillId="0" borderId="28" xfId="58" applyFont="1" applyBorder="1">
      <alignment vertical="center"/>
    </xf>
    <xf numFmtId="0" fontId="3" fillId="0" borderId="28" xfId="45" applyBorder="1" applyAlignment="1">
      <alignment vertical="center"/>
    </xf>
    <xf numFmtId="0" fontId="24" fillId="0" borderId="29" xfId="58" applyFont="1" applyBorder="1">
      <alignment vertical="center"/>
    </xf>
    <xf numFmtId="0" fontId="24" fillId="0" borderId="0" xfId="58" applyFont="1" applyBorder="1" applyAlignment="1">
      <alignment horizontal="left" vertical="center"/>
    </xf>
    <xf numFmtId="0" fontId="24" fillId="0" borderId="30" xfId="58" applyFont="1" applyBorder="1">
      <alignment vertical="center"/>
    </xf>
    <xf numFmtId="0" fontId="24" fillId="0" borderId="31" xfId="58" applyFont="1" applyBorder="1">
      <alignment vertical="center"/>
    </xf>
    <xf numFmtId="0" fontId="24" fillId="0" borderId="32" xfId="58" applyFont="1" applyBorder="1">
      <alignment vertical="center"/>
    </xf>
    <xf numFmtId="0" fontId="24" fillId="0" borderId="27" xfId="58" applyFont="1" applyBorder="1" applyAlignment="1">
      <alignment horizontal="left" vertical="center"/>
    </xf>
    <xf numFmtId="0" fontId="24" fillId="0" borderId="20" xfId="58" applyFont="1" applyFill="1" applyBorder="1" applyAlignment="1">
      <alignment vertical="center" shrinkToFit="1"/>
    </xf>
    <xf numFmtId="0" fontId="24" fillId="0" borderId="19" xfId="58" applyFont="1" applyFill="1" applyBorder="1" applyAlignment="1">
      <alignment vertical="center" shrinkToFit="1"/>
    </xf>
    <xf numFmtId="0" fontId="24" fillId="0" borderId="33" xfId="58" applyFont="1" applyFill="1" applyBorder="1" applyAlignment="1">
      <alignment vertical="center" shrinkToFit="1"/>
    </xf>
    <xf numFmtId="0" fontId="24" fillId="0" borderId="18" xfId="58" applyFont="1" applyFill="1" applyBorder="1" applyAlignment="1">
      <alignment horizontal="center" vertical="center" shrinkToFit="1"/>
    </xf>
    <xf numFmtId="0" fontId="24" fillId="0" borderId="33" xfId="58" applyFont="1" applyFill="1" applyBorder="1" applyAlignment="1">
      <alignment horizontal="center" vertical="center" shrinkToFit="1"/>
    </xf>
    <xf numFmtId="0" fontId="24" fillId="0" borderId="20" xfId="58" applyNumberFormat="1" applyFont="1" applyFill="1" applyBorder="1" applyAlignment="1">
      <alignment vertical="center" shrinkToFit="1"/>
    </xf>
    <xf numFmtId="0" fontId="24" fillId="0" borderId="18" xfId="58" applyNumberFormat="1" applyFont="1" applyFill="1" applyBorder="1" applyAlignment="1">
      <alignment vertical="center" shrinkToFit="1"/>
    </xf>
    <xf numFmtId="0" fontId="24" fillId="0" borderId="17" xfId="58" applyNumberFormat="1" applyFont="1" applyFill="1" applyBorder="1" applyAlignment="1">
      <alignment vertical="center" shrinkToFit="1"/>
    </xf>
    <xf numFmtId="0" fontId="24" fillId="0" borderId="19" xfId="58" applyNumberFormat="1" applyFont="1" applyFill="1" applyBorder="1" applyAlignment="1">
      <alignment vertical="center" shrinkToFit="1"/>
    </xf>
    <xf numFmtId="181" fontId="24" fillId="0" borderId="17" xfId="58" applyNumberFormat="1" applyFont="1" applyFill="1" applyBorder="1" applyAlignment="1">
      <alignment vertical="center" shrinkToFit="1"/>
    </xf>
    <xf numFmtId="0" fontId="24" fillId="0" borderId="34" xfId="58" applyNumberFormat="1" applyFont="1" applyFill="1" applyBorder="1" applyAlignment="1">
      <alignment vertical="center" shrinkToFit="1"/>
    </xf>
    <xf numFmtId="0" fontId="24" fillId="0" borderId="35" xfId="58" applyNumberFormat="1" applyFont="1" applyFill="1" applyBorder="1" applyAlignment="1">
      <alignment vertical="center" shrinkToFit="1"/>
    </xf>
    <xf numFmtId="0" fontId="24" fillId="0" borderId="36" xfId="58" applyNumberFormat="1" applyFont="1" applyFill="1" applyBorder="1" applyAlignment="1">
      <alignment vertical="center" shrinkToFit="1"/>
    </xf>
    <xf numFmtId="0" fontId="24" fillId="0" borderId="37" xfId="58" applyNumberFormat="1" applyFont="1" applyFill="1" applyBorder="1" applyAlignment="1">
      <alignment vertical="center" shrinkToFit="1"/>
    </xf>
    <xf numFmtId="181" fontId="24" fillId="0" borderId="37" xfId="58" applyNumberFormat="1" applyFont="1" applyFill="1" applyBorder="1" applyAlignment="1">
      <alignment vertical="center" shrinkToFit="1"/>
    </xf>
    <xf numFmtId="0" fontId="24" fillId="0" borderId="38" xfId="58" applyNumberFormat="1" applyFont="1" applyFill="1" applyBorder="1" applyAlignment="1">
      <alignment vertical="center" shrinkToFit="1"/>
    </xf>
    <xf numFmtId="0" fontId="24" fillId="0" borderId="23" xfId="58" applyNumberFormat="1" applyFont="1" applyFill="1" applyBorder="1" applyAlignment="1">
      <alignment vertical="center" shrinkToFit="1"/>
    </xf>
    <xf numFmtId="0" fontId="24" fillId="0" borderId="39" xfId="58" applyNumberFormat="1" applyFont="1" applyFill="1" applyBorder="1" applyAlignment="1">
      <alignment vertical="center" shrinkToFit="1"/>
    </xf>
    <xf numFmtId="0" fontId="24" fillId="0" borderId="40" xfId="58" applyNumberFormat="1" applyFont="1" applyFill="1" applyBorder="1" applyAlignment="1">
      <alignment vertical="center" shrinkToFit="1"/>
    </xf>
    <xf numFmtId="181" fontId="24" fillId="0" borderId="39" xfId="58" applyNumberFormat="1" applyFont="1" applyFill="1" applyBorder="1" applyAlignment="1">
      <alignment vertical="center" shrinkToFit="1"/>
    </xf>
    <xf numFmtId="0" fontId="24" fillId="24" borderId="15" xfId="58" applyNumberFormat="1" applyFont="1" applyFill="1" applyBorder="1" applyAlignment="1">
      <alignment vertical="center" shrinkToFit="1"/>
    </xf>
    <xf numFmtId="0" fontId="24" fillId="24" borderId="41" xfId="58" applyNumberFormat="1" applyFont="1" applyFill="1" applyBorder="1" applyAlignment="1">
      <alignment vertical="center" shrinkToFit="1"/>
    </xf>
    <xf numFmtId="0" fontId="24" fillId="24" borderId="16" xfId="58" applyNumberFormat="1" applyFont="1" applyFill="1" applyBorder="1" applyAlignment="1">
      <alignment vertical="center" shrinkToFit="1"/>
    </xf>
    <xf numFmtId="0" fontId="24" fillId="24" borderId="14" xfId="58" applyNumberFormat="1" applyFont="1" applyFill="1" applyBorder="1" applyAlignment="1">
      <alignment vertical="center" shrinkToFit="1"/>
    </xf>
    <xf numFmtId="0" fontId="24" fillId="24" borderId="42" xfId="58" applyNumberFormat="1" applyFont="1" applyFill="1" applyBorder="1" applyAlignment="1">
      <alignment vertical="center" shrinkToFit="1"/>
    </xf>
    <xf numFmtId="0" fontId="24" fillId="0" borderId="33" xfId="58" applyNumberFormat="1" applyFont="1" applyFill="1" applyBorder="1" applyAlignment="1">
      <alignment vertical="center" shrinkToFit="1"/>
    </xf>
    <xf numFmtId="0" fontId="24" fillId="0" borderId="16" xfId="58" applyNumberFormat="1" applyFont="1" applyFill="1" applyBorder="1" applyAlignment="1">
      <alignment vertical="center" shrinkToFit="1"/>
    </xf>
    <xf numFmtId="0" fontId="24" fillId="0" borderId="15" xfId="58" applyNumberFormat="1" applyFont="1" applyFill="1" applyBorder="1" applyAlignment="1">
      <alignment vertical="center" shrinkToFit="1"/>
    </xf>
    <xf numFmtId="0" fontId="24" fillId="0" borderId="41" xfId="58" applyNumberFormat="1" applyFont="1" applyFill="1" applyBorder="1" applyAlignment="1">
      <alignment vertical="center" shrinkToFit="1"/>
    </xf>
    <xf numFmtId="0" fontId="24" fillId="0" borderId="14" xfId="58" applyNumberFormat="1" applyFont="1" applyFill="1" applyBorder="1" applyAlignment="1">
      <alignment vertical="center" shrinkToFit="1"/>
    </xf>
    <xf numFmtId="0" fontId="3" fillId="0" borderId="0" xfId="45" applyFont="1" applyBorder="1" applyAlignment="1">
      <alignment vertical="center"/>
    </xf>
    <xf numFmtId="0" fontId="22" fillId="0" borderId="25" xfId="58" applyFont="1" applyFill="1" applyBorder="1" applyAlignment="1">
      <alignment vertical="center" shrinkToFit="1"/>
    </xf>
    <xf numFmtId="0" fontId="22" fillId="0" borderId="24" xfId="58" applyFont="1" applyFill="1" applyBorder="1" applyAlignment="1">
      <alignment vertical="center" shrinkToFit="1"/>
    </xf>
    <xf numFmtId="0" fontId="23" fillId="0" borderId="20" xfId="58" applyFont="1" applyFill="1" applyBorder="1" applyAlignment="1">
      <alignment vertical="center" shrinkToFit="1"/>
    </xf>
    <xf numFmtId="0" fontId="23" fillId="0" borderId="23" xfId="58" applyFont="1" applyFill="1" applyBorder="1" applyAlignment="1">
      <alignment vertical="center" shrinkToFit="1"/>
    </xf>
    <xf numFmtId="0" fontId="23" fillId="0" borderId="18" xfId="58" applyFont="1" applyFill="1" applyBorder="1" applyAlignment="1">
      <alignment vertical="center" shrinkToFit="1"/>
    </xf>
    <xf numFmtId="0" fontId="23" fillId="0" borderId="17" xfId="58" applyFont="1" applyFill="1" applyBorder="1" applyAlignment="1">
      <alignment vertical="center" shrinkToFit="1"/>
    </xf>
    <xf numFmtId="177" fontId="22" fillId="0" borderId="24" xfId="58" applyNumberFormat="1" applyFont="1" applyFill="1" applyBorder="1" applyAlignment="1">
      <alignment vertical="center" shrinkToFit="1"/>
    </xf>
    <xf numFmtId="177" fontId="22" fillId="0" borderId="24" xfId="58" applyNumberFormat="1" applyFont="1" applyFill="1" applyBorder="1" applyAlignment="1">
      <alignment horizontal="center" vertical="center" shrinkToFit="1"/>
    </xf>
    <xf numFmtId="0" fontId="26" fillId="0" borderId="25" xfId="58" applyFont="1" applyFill="1" applyBorder="1" applyAlignment="1">
      <alignment vertical="center" shrinkToFit="1"/>
    </xf>
    <xf numFmtId="177" fontId="26" fillId="0" borderId="24" xfId="58" applyNumberFormat="1" applyFont="1" applyFill="1" applyBorder="1" applyAlignment="1">
      <alignment horizontal="center" vertical="center" shrinkToFit="1"/>
    </xf>
    <xf numFmtId="0" fontId="26" fillId="0" borderId="45" xfId="58" applyFont="1" applyFill="1" applyBorder="1" applyAlignment="1">
      <alignment vertical="center" shrinkToFit="1"/>
    </xf>
    <xf numFmtId="177" fontId="26" fillId="0" borderId="46" xfId="58" applyNumberFormat="1" applyFont="1" applyFill="1" applyBorder="1" applyAlignment="1">
      <alignment horizontal="center" vertical="center" shrinkToFit="1"/>
    </xf>
    <xf numFmtId="0" fontId="23" fillId="0" borderId="47" xfId="58" applyFont="1" applyFill="1" applyBorder="1" applyAlignment="1">
      <alignment vertical="center" shrinkToFit="1"/>
    </xf>
    <xf numFmtId="0" fontId="23" fillId="0" borderId="31" xfId="58" applyFont="1" applyFill="1" applyBorder="1" applyAlignment="1">
      <alignment vertical="center" shrinkToFit="1"/>
    </xf>
    <xf numFmtId="0" fontId="23" fillId="0" borderId="48" xfId="58" applyFont="1" applyFill="1" applyBorder="1" applyAlignment="1">
      <alignment vertical="center" shrinkToFit="1"/>
    </xf>
    <xf numFmtId="0" fontId="24" fillId="0" borderId="47" xfId="58" applyFont="1" applyFill="1" applyBorder="1">
      <alignment vertical="center"/>
    </xf>
    <xf numFmtId="0" fontId="24" fillId="0" borderId="31" xfId="58" applyFont="1" applyFill="1" applyBorder="1">
      <alignment vertical="center"/>
    </xf>
    <xf numFmtId="0" fontId="24" fillId="0" borderId="48" xfId="58" applyFont="1" applyFill="1" applyBorder="1">
      <alignment vertical="center"/>
    </xf>
    <xf numFmtId="0" fontId="23" fillId="0" borderId="50" xfId="58" applyFont="1" applyFill="1" applyBorder="1" applyAlignment="1">
      <alignment vertical="center" shrinkToFit="1"/>
    </xf>
    <xf numFmtId="0" fontId="23" fillId="0" borderId="33" xfId="58" applyFont="1" applyFill="1" applyBorder="1" applyAlignment="1">
      <alignment vertical="center" shrinkToFit="1"/>
    </xf>
    <xf numFmtId="0" fontId="24" fillId="0" borderId="0" xfId="58" applyFont="1" applyAlignment="1">
      <alignment horizontal="left" vertical="center" shrinkToFit="1"/>
    </xf>
    <xf numFmtId="0" fontId="27" fillId="0" borderId="0" xfId="58" applyFont="1" applyAlignment="1">
      <alignment horizontal="center" vertical="center"/>
    </xf>
    <xf numFmtId="0" fontId="23" fillId="0" borderId="19" xfId="58" applyFont="1" applyFill="1" applyBorder="1">
      <alignment vertical="center"/>
    </xf>
    <xf numFmtId="0" fontId="24" fillId="0" borderId="55" xfId="58" applyFont="1" applyBorder="1">
      <alignment vertical="center"/>
    </xf>
    <xf numFmtId="0" fontId="24" fillId="0" borderId="56" xfId="58" applyFont="1" applyBorder="1">
      <alignment vertical="center"/>
    </xf>
    <xf numFmtId="0" fontId="24" fillId="0" borderId="57" xfId="58" applyFont="1" applyBorder="1">
      <alignment vertical="center"/>
    </xf>
    <xf numFmtId="0" fontId="24" fillId="0" borderId="11" xfId="58" applyFont="1" applyBorder="1">
      <alignment vertical="center"/>
    </xf>
    <xf numFmtId="0" fontId="24" fillId="0" borderId="10" xfId="58" applyFont="1" applyBorder="1">
      <alignment vertical="center"/>
    </xf>
    <xf numFmtId="0" fontId="35" fillId="0" borderId="0" xfId="58" applyFont="1">
      <alignment vertical="center"/>
    </xf>
    <xf numFmtId="0" fontId="28" fillId="0" borderId="0" xfId="58" applyFont="1" applyAlignment="1">
      <alignment vertical="center" wrapText="1"/>
    </xf>
    <xf numFmtId="0" fontId="24" fillId="0" borderId="14" xfId="58" applyFont="1" applyFill="1" applyBorder="1">
      <alignment vertical="center"/>
    </xf>
    <xf numFmtId="0" fontId="24" fillId="0" borderId="15" xfId="58" applyFont="1" applyFill="1" applyBorder="1">
      <alignment vertical="center"/>
    </xf>
    <xf numFmtId="0" fontId="24" fillId="0" borderId="16" xfId="58" applyFont="1" applyFill="1" applyBorder="1">
      <alignment vertical="center"/>
    </xf>
    <xf numFmtId="0" fontId="24" fillId="0" borderId="41" xfId="58" applyFont="1" applyFill="1" applyBorder="1">
      <alignment vertical="center"/>
    </xf>
    <xf numFmtId="0" fontId="24" fillId="0" borderId="14" xfId="58" applyFont="1" applyFill="1" applyBorder="1" applyAlignment="1">
      <alignment vertical="center" shrinkToFit="1"/>
    </xf>
    <xf numFmtId="0" fontId="24" fillId="0" borderId="15" xfId="58" applyFont="1" applyFill="1" applyBorder="1" applyAlignment="1">
      <alignment vertical="center" shrinkToFit="1"/>
    </xf>
    <xf numFmtId="0" fontId="24" fillId="0" borderId="16" xfId="58" applyFont="1" applyFill="1" applyBorder="1" applyAlignment="1">
      <alignment vertical="center" shrinkToFit="1"/>
    </xf>
    <xf numFmtId="0" fontId="24" fillId="0" borderId="13" xfId="58" applyFont="1" applyFill="1" applyBorder="1" applyAlignment="1">
      <alignment vertical="center" shrinkToFit="1"/>
    </xf>
    <xf numFmtId="0" fontId="24" fillId="0" borderId="23" xfId="58" applyFont="1" applyFill="1" applyBorder="1" applyAlignment="1">
      <alignment vertical="center" shrinkToFit="1"/>
    </xf>
    <xf numFmtId="0" fontId="24" fillId="30" borderId="17" xfId="58" applyFont="1" applyFill="1" applyBorder="1" applyAlignment="1">
      <alignment vertical="center" shrinkToFit="1"/>
    </xf>
    <xf numFmtId="0" fontId="24" fillId="30" borderId="18" xfId="58" applyFont="1" applyFill="1" applyBorder="1" applyAlignment="1">
      <alignment vertical="center" shrinkToFit="1"/>
    </xf>
    <xf numFmtId="0" fontId="24" fillId="30" borderId="19" xfId="58" applyFont="1" applyFill="1" applyBorder="1" applyAlignment="1">
      <alignment vertical="center" shrinkToFit="1"/>
    </xf>
    <xf numFmtId="0" fontId="24" fillId="30" borderId="20" xfId="58" applyFont="1" applyFill="1" applyBorder="1" applyAlignment="1">
      <alignment vertical="center" shrinkToFit="1"/>
    </xf>
    <xf numFmtId="0" fontId="24" fillId="30" borderId="23" xfId="58" applyFont="1" applyFill="1" applyBorder="1" applyAlignment="1">
      <alignment vertical="center" shrinkToFit="1"/>
    </xf>
    <xf numFmtId="0" fontId="24" fillId="0" borderId="17" xfId="58" applyFont="1" applyFill="1" applyBorder="1" applyAlignment="1">
      <alignment horizontal="center" vertical="center" shrinkToFit="1"/>
    </xf>
    <xf numFmtId="0" fontId="24" fillId="0" borderId="32" xfId="58" applyFont="1" applyFill="1" applyBorder="1" applyAlignment="1">
      <alignment horizontal="center" vertical="center"/>
    </xf>
    <xf numFmtId="0" fontId="24" fillId="0" borderId="33" xfId="58" applyFont="1" applyFill="1" applyBorder="1">
      <alignment vertical="center"/>
    </xf>
    <xf numFmtId="0" fontId="30" fillId="0" borderId="10" xfId="58" applyFont="1" applyBorder="1">
      <alignment vertical="center"/>
    </xf>
    <xf numFmtId="0" fontId="30" fillId="0" borderId="11" xfId="58" applyFont="1" applyBorder="1">
      <alignment vertical="center"/>
    </xf>
    <xf numFmtId="0" fontId="30" fillId="0" borderId="57" xfId="58" applyFont="1" applyBorder="1">
      <alignment vertical="center"/>
    </xf>
    <xf numFmtId="0" fontId="30" fillId="0" borderId="56" xfId="58" applyFont="1" applyBorder="1">
      <alignment vertical="center"/>
    </xf>
    <xf numFmtId="0" fontId="30" fillId="0" borderId="0" xfId="58" applyFont="1" applyBorder="1">
      <alignment vertical="center"/>
    </xf>
    <xf numFmtId="0" fontId="30" fillId="0" borderId="55" xfId="58" applyFont="1" applyBorder="1">
      <alignment vertical="center"/>
    </xf>
    <xf numFmtId="0" fontId="23" fillId="25" borderId="14" xfId="58" applyFont="1" applyFill="1" applyBorder="1" applyAlignment="1">
      <alignment vertical="center" shrinkToFit="1"/>
    </xf>
    <xf numFmtId="0" fontId="23" fillId="25" borderId="15" xfId="58" applyFont="1" applyFill="1" applyBorder="1" applyAlignment="1">
      <alignment vertical="center" shrinkToFit="1"/>
    </xf>
    <xf numFmtId="0" fontId="23" fillId="25" borderId="16" xfId="58" applyFont="1" applyFill="1" applyBorder="1" applyAlignment="1">
      <alignment vertical="center" shrinkToFit="1"/>
    </xf>
    <xf numFmtId="0" fontId="23" fillId="25" borderId="13" xfId="58" applyFont="1" applyFill="1" applyBorder="1" applyAlignment="1">
      <alignment vertical="center" shrinkToFit="1"/>
    </xf>
    <xf numFmtId="0" fontId="24" fillId="26" borderId="17" xfId="58" applyFont="1" applyFill="1" applyBorder="1">
      <alignment vertical="center"/>
    </xf>
    <xf numFmtId="0" fontId="24" fillId="26" borderId="18" xfId="58" applyFont="1" applyFill="1" applyBorder="1">
      <alignment vertical="center"/>
    </xf>
    <xf numFmtId="0" fontId="24" fillId="26" borderId="19" xfId="58" applyFont="1" applyFill="1" applyBorder="1">
      <alignment vertical="center"/>
    </xf>
    <xf numFmtId="0" fontId="24" fillId="26" borderId="20" xfId="58" applyFont="1" applyFill="1" applyBorder="1">
      <alignment vertical="center"/>
    </xf>
    <xf numFmtId="0" fontId="24" fillId="26" borderId="51" xfId="58" applyFont="1" applyFill="1" applyBorder="1" applyAlignment="1">
      <alignment horizontal="center" vertical="center"/>
    </xf>
    <xf numFmtId="0" fontId="24" fillId="26" borderId="23" xfId="58" applyFont="1" applyFill="1" applyBorder="1">
      <alignment vertical="center"/>
    </xf>
    <xf numFmtId="0" fontId="24" fillId="26" borderId="50" xfId="58" applyFont="1" applyFill="1" applyBorder="1" applyAlignment="1">
      <alignment horizontal="center" vertical="center"/>
    </xf>
    <xf numFmtId="0" fontId="23" fillId="25" borderId="17" xfId="58" applyFont="1" applyFill="1" applyBorder="1">
      <alignment vertical="center"/>
    </xf>
    <xf numFmtId="0" fontId="23" fillId="25" borderId="18" xfId="58" applyFont="1" applyFill="1" applyBorder="1">
      <alignment vertical="center"/>
    </xf>
    <xf numFmtId="0" fontId="23" fillId="25" borderId="19" xfId="58" applyFont="1" applyFill="1" applyBorder="1">
      <alignment vertical="center"/>
    </xf>
    <xf numFmtId="0" fontId="23" fillId="25" borderId="20" xfId="58" applyFont="1" applyFill="1" applyBorder="1">
      <alignment vertical="center"/>
    </xf>
    <xf numFmtId="0" fontId="23" fillId="25" borderId="23" xfId="58" applyFont="1" applyFill="1" applyBorder="1">
      <alignment vertical="center"/>
    </xf>
    <xf numFmtId="0" fontId="23" fillId="0" borderId="59" xfId="58" applyFont="1" applyFill="1" applyBorder="1">
      <alignment vertical="center"/>
    </xf>
    <xf numFmtId="0" fontId="23" fillId="0" borderId="60" xfId="58" applyFont="1" applyFill="1" applyBorder="1">
      <alignment vertical="center"/>
    </xf>
    <xf numFmtId="0" fontId="23" fillId="0" borderId="61" xfId="58" applyFont="1" applyFill="1" applyBorder="1">
      <alignment vertical="center"/>
    </xf>
    <xf numFmtId="0" fontId="23" fillId="0" borderId="62" xfId="58" applyFont="1" applyFill="1" applyBorder="1">
      <alignment vertical="center"/>
    </xf>
    <xf numFmtId="0" fontId="24" fillId="0" borderId="48" xfId="58" applyFont="1" applyFill="1" applyBorder="1" applyAlignment="1">
      <alignment vertical="center" shrinkToFit="1"/>
    </xf>
    <xf numFmtId="0" fontId="24" fillId="0" borderId="31" xfId="58" applyFont="1" applyFill="1" applyBorder="1" applyAlignment="1">
      <alignment vertical="center" shrinkToFit="1"/>
    </xf>
    <xf numFmtId="0" fontId="24" fillId="0" borderId="47" xfId="58" applyFont="1" applyFill="1" applyBorder="1" applyAlignment="1">
      <alignment horizontal="center" vertical="center" shrinkToFit="1"/>
    </xf>
    <xf numFmtId="0" fontId="24" fillId="0" borderId="15" xfId="59" applyNumberFormat="1" applyFont="1" applyFill="1" applyBorder="1" applyAlignment="1">
      <alignment horizontal="center" vertical="center" shrinkToFit="1"/>
    </xf>
    <xf numFmtId="0" fontId="24" fillId="0" borderId="23" xfId="59" applyFont="1" applyFill="1" applyBorder="1" applyAlignment="1">
      <alignment horizontal="center" vertical="center" shrinkToFit="1"/>
    </xf>
    <xf numFmtId="0" fontId="24" fillId="0" borderId="18" xfId="59" applyFont="1" applyFill="1" applyBorder="1" applyAlignment="1">
      <alignment horizontal="center" vertical="center" shrinkToFit="1"/>
    </xf>
    <xf numFmtId="0" fontId="24" fillId="0" borderId="39" xfId="59" applyFont="1" applyFill="1" applyBorder="1" applyAlignment="1">
      <alignment horizontal="center" vertical="center" shrinkToFit="1"/>
    </xf>
    <xf numFmtId="0" fontId="24" fillId="0" borderId="38" xfId="59" applyFont="1" applyFill="1" applyBorder="1" applyAlignment="1">
      <alignment horizontal="center" vertical="center" shrinkToFit="1"/>
    </xf>
    <xf numFmtId="0" fontId="24" fillId="0" borderId="63" xfId="59" applyFont="1" applyFill="1" applyBorder="1" applyAlignment="1">
      <alignment horizontal="center" vertical="center" shrinkToFit="1"/>
    </xf>
    <xf numFmtId="0" fontId="24" fillId="0" borderId="40" xfId="59" applyFont="1" applyFill="1" applyBorder="1" applyAlignment="1">
      <alignment horizontal="center" vertical="center" shrinkToFit="1"/>
    </xf>
    <xf numFmtId="0" fontId="24" fillId="0" borderId="17" xfId="59" applyFont="1" applyFill="1" applyBorder="1" applyAlignment="1">
      <alignment horizontal="center" vertical="center" shrinkToFit="1"/>
    </xf>
    <xf numFmtId="0" fontId="24" fillId="0" borderId="33" xfId="59" applyFont="1" applyFill="1" applyBorder="1" applyAlignment="1">
      <alignment horizontal="center" vertical="center" shrinkToFit="1"/>
    </xf>
    <xf numFmtId="0" fontId="24" fillId="0" borderId="20" xfId="59" applyFont="1" applyFill="1" applyBorder="1" applyAlignment="1">
      <alignment horizontal="center" vertical="center" shrinkToFit="1"/>
    </xf>
    <xf numFmtId="0" fontId="24" fillId="0" borderId="59" xfId="59" applyFont="1" applyFill="1" applyBorder="1" applyAlignment="1">
      <alignment horizontal="center" vertical="center" shrinkToFit="1"/>
    </xf>
    <xf numFmtId="0" fontId="24" fillId="0" borderId="60" xfId="59" applyFont="1" applyFill="1" applyBorder="1" applyAlignment="1">
      <alignment horizontal="center" vertical="center" shrinkToFit="1"/>
    </xf>
    <xf numFmtId="0" fontId="24" fillId="0" borderId="64" xfId="59" applyFont="1" applyFill="1" applyBorder="1" applyAlignment="1">
      <alignment horizontal="center" vertical="center" shrinkToFit="1"/>
    </xf>
    <xf numFmtId="0" fontId="24" fillId="0" borderId="62" xfId="59" applyFont="1" applyFill="1" applyBorder="1" applyAlignment="1">
      <alignment horizontal="center" vertical="center" shrinkToFit="1"/>
    </xf>
    <xf numFmtId="0" fontId="24" fillId="0" borderId="37" xfId="59" applyFont="1" applyFill="1" applyBorder="1" applyAlignment="1">
      <alignment horizontal="center" vertical="center" shrinkToFit="1"/>
    </xf>
    <xf numFmtId="0" fontId="24" fillId="0" borderId="36" xfId="59" applyFont="1" applyFill="1" applyBorder="1" applyAlignment="1">
      <alignment horizontal="center" vertical="center" shrinkToFit="1"/>
    </xf>
    <xf numFmtId="0" fontId="24" fillId="0" borderId="34" xfId="59" applyFont="1" applyFill="1" applyBorder="1" applyAlignment="1">
      <alignment horizontal="center" vertical="center" shrinkToFit="1"/>
    </xf>
    <xf numFmtId="0" fontId="24" fillId="0" borderId="65" xfId="59" applyFont="1" applyFill="1" applyBorder="1" applyAlignment="1">
      <alignment horizontal="center" vertical="center" shrinkToFit="1"/>
    </xf>
    <xf numFmtId="0" fontId="24" fillId="0" borderId="35" xfId="59" applyFont="1" applyFill="1" applyBorder="1" applyAlignment="1">
      <alignment horizontal="center" vertical="center" shrinkToFit="1"/>
    </xf>
    <xf numFmtId="0" fontId="24" fillId="0" borderId="19" xfId="59" applyFont="1" applyFill="1" applyBorder="1" applyAlignment="1">
      <alignment horizontal="center" vertical="center" shrinkToFit="1"/>
    </xf>
    <xf numFmtId="0" fontId="24" fillId="0" borderId="16" xfId="58" applyNumberFormat="1" applyFont="1" applyFill="1" applyBorder="1">
      <alignment vertical="center"/>
    </xf>
    <xf numFmtId="0" fontId="24" fillId="0" borderId="14" xfId="58" applyNumberFormat="1" applyFont="1" applyFill="1" applyBorder="1">
      <alignment vertical="center"/>
    </xf>
    <xf numFmtId="0" fontId="24" fillId="0" borderId="15" xfId="58" applyNumberFormat="1" applyFont="1" applyFill="1" applyBorder="1">
      <alignment vertical="center"/>
    </xf>
    <xf numFmtId="0" fontId="24" fillId="0" borderId="41" xfId="58" applyNumberFormat="1" applyFont="1" applyFill="1" applyBorder="1">
      <alignment vertical="center"/>
    </xf>
    <xf numFmtId="0" fontId="24" fillId="0" borderId="38" xfId="58" applyFont="1" applyFill="1" applyBorder="1">
      <alignment vertical="center"/>
    </xf>
    <xf numFmtId="0" fontId="24" fillId="0" borderId="39" xfId="58" applyFont="1" applyFill="1" applyBorder="1">
      <alignment vertical="center"/>
    </xf>
    <xf numFmtId="0" fontId="24" fillId="0" borderId="34" xfId="58" applyFont="1" applyFill="1" applyBorder="1">
      <alignment vertical="center"/>
    </xf>
    <xf numFmtId="0" fontId="24" fillId="0" borderId="37" xfId="58" applyFont="1" applyFill="1" applyBorder="1">
      <alignment vertical="center"/>
    </xf>
    <xf numFmtId="178" fontId="24" fillId="0" borderId="14" xfId="58" applyNumberFormat="1" applyFont="1" applyFill="1" applyBorder="1" applyAlignment="1">
      <alignment vertical="center" shrinkToFit="1"/>
    </xf>
    <xf numFmtId="0" fontId="24" fillId="0" borderId="15" xfId="59" applyFont="1" applyFill="1" applyBorder="1" applyAlignment="1">
      <alignment horizontal="center" vertical="center" shrinkToFit="1"/>
    </xf>
    <xf numFmtId="178" fontId="24" fillId="0" borderId="16" xfId="58" applyNumberFormat="1" applyFont="1" applyFill="1" applyBorder="1" applyAlignment="1">
      <alignment vertical="center" shrinkToFit="1"/>
    </xf>
    <xf numFmtId="0" fontId="24" fillId="28" borderId="0" xfId="58" applyFont="1" applyFill="1">
      <alignment vertical="center"/>
    </xf>
    <xf numFmtId="0" fontId="25" fillId="28" borderId="0" xfId="58" applyFont="1" applyFill="1">
      <alignment vertical="center"/>
    </xf>
    <xf numFmtId="0" fontId="25" fillId="28" borderId="0" xfId="58" applyFont="1" applyFill="1" applyAlignment="1">
      <alignment vertical="center" textRotation="255" shrinkToFit="1"/>
    </xf>
    <xf numFmtId="0" fontId="25" fillId="28" borderId="0" xfId="58" applyFont="1" applyFill="1" applyAlignment="1">
      <alignment vertical="center"/>
    </xf>
    <xf numFmtId="0" fontId="23" fillId="0" borderId="33" xfId="58" applyFont="1" applyFill="1" applyBorder="1">
      <alignment vertical="center"/>
    </xf>
    <xf numFmtId="0" fontId="24" fillId="28" borderId="0" xfId="58" applyFont="1" applyFill="1" applyAlignment="1">
      <alignment vertical="center" shrinkToFit="1"/>
    </xf>
    <xf numFmtId="0" fontId="38" fillId="28" borderId="0" xfId="58" applyFont="1" applyFill="1" applyAlignment="1">
      <alignment vertical="center"/>
    </xf>
    <xf numFmtId="0" fontId="23" fillId="0" borderId="39" xfId="58" applyFont="1" applyFill="1" applyBorder="1">
      <alignment vertical="center"/>
    </xf>
    <xf numFmtId="0" fontId="23" fillId="0" borderId="38" xfId="58" applyFont="1" applyFill="1" applyBorder="1">
      <alignment vertical="center"/>
    </xf>
    <xf numFmtId="0" fontId="23" fillId="0" borderId="174" xfId="58" applyFont="1" applyFill="1" applyBorder="1">
      <alignment vertical="center"/>
    </xf>
    <xf numFmtId="0" fontId="23" fillId="0" borderId="175" xfId="58" applyFont="1" applyFill="1" applyBorder="1">
      <alignment vertical="center"/>
    </xf>
    <xf numFmtId="0" fontId="23" fillId="0" borderId="176" xfId="58" applyFont="1" applyFill="1" applyBorder="1">
      <alignment vertical="center"/>
    </xf>
    <xf numFmtId="0" fontId="22" fillId="0" borderId="26" xfId="58" applyFont="1" applyFill="1" applyBorder="1" applyAlignment="1">
      <alignment vertical="center"/>
    </xf>
    <xf numFmtId="0" fontId="24" fillId="29" borderId="17" xfId="58" applyFont="1" applyFill="1" applyBorder="1">
      <alignment vertical="center"/>
    </xf>
    <xf numFmtId="0" fontId="24" fillId="29" borderId="18" xfId="58" applyFont="1" applyFill="1" applyBorder="1">
      <alignment vertical="center"/>
    </xf>
    <xf numFmtId="0" fontId="24" fillId="29" borderId="20" xfId="58" applyFont="1" applyFill="1" applyBorder="1">
      <alignment vertical="center"/>
    </xf>
    <xf numFmtId="0" fontId="24" fillId="29" borderId="33" xfId="58" applyFont="1" applyFill="1" applyBorder="1">
      <alignment vertical="center"/>
    </xf>
    <xf numFmtId="0" fontId="24" fillId="29" borderId="19" xfId="58" applyFont="1" applyFill="1" applyBorder="1">
      <alignment vertical="center"/>
    </xf>
    <xf numFmtId="0" fontId="24" fillId="27" borderId="17" xfId="58" applyFont="1" applyFill="1" applyBorder="1">
      <alignment vertical="center"/>
    </xf>
    <xf numFmtId="0" fontId="24" fillId="27" borderId="18" xfId="58" applyFont="1" applyFill="1" applyBorder="1">
      <alignment vertical="center"/>
    </xf>
    <xf numFmtId="0" fontId="24" fillId="27" borderId="20" xfId="58" applyFont="1" applyFill="1" applyBorder="1">
      <alignment vertical="center"/>
    </xf>
    <xf numFmtId="0" fontId="24" fillId="0" borderId="0" xfId="58" applyFont="1" applyAlignment="1">
      <alignment horizontal="left" vertical="center" shrinkToFit="1"/>
    </xf>
    <xf numFmtId="0" fontId="27" fillId="0" borderId="0" xfId="58" applyFont="1" applyAlignment="1">
      <alignment horizontal="center" vertical="center"/>
    </xf>
    <xf numFmtId="0" fontId="24" fillId="0" borderId="71" xfId="58" applyFont="1" applyFill="1" applyBorder="1" applyAlignment="1">
      <alignment horizontal="center" vertical="center" shrinkToFit="1"/>
    </xf>
    <xf numFmtId="0" fontId="24" fillId="0" borderId="19" xfId="58" applyFont="1" applyFill="1" applyBorder="1" applyAlignment="1">
      <alignment horizontal="center" vertical="center"/>
    </xf>
    <xf numFmtId="0" fontId="24" fillId="0" borderId="19" xfId="58" applyFont="1" applyFill="1" applyBorder="1" applyAlignment="1">
      <alignment horizontal="center" vertical="center" shrinkToFit="1"/>
    </xf>
    <xf numFmtId="0" fontId="32" fillId="0" borderId="0" xfId="58" applyFont="1" applyAlignment="1">
      <alignment horizontal="left" vertical="center" wrapText="1"/>
    </xf>
    <xf numFmtId="0" fontId="28" fillId="0" borderId="0" xfId="58" applyFont="1" applyAlignment="1">
      <alignment horizontal="left" vertical="center" wrapText="1"/>
    </xf>
    <xf numFmtId="0" fontId="34" fillId="0" borderId="0" xfId="45" applyFont="1" applyAlignment="1">
      <alignment vertical="center" wrapText="1"/>
    </xf>
    <xf numFmtId="0" fontId="3" fillId="0" borderId="0" xfId="60" applyAlignment="1">
      <alignment vertical="center" wrapText="1"/>
    </xf>
    <xf numFmtId="0" fontId="24" fillId="26" borderId="26" xfId="58" applyFont="1" applyFill="1" applyBorder="1" applyAlignment="1">
      <alignment horizontal="center" vertical="center"/>
    </xf>
    <xf numFmtId="0" fontId="24" fillId="26" borderId="58" xfId="58" applyFont="1" applyFill="1" applyBorder="1" applyAlignment="1">
      <alignment horizontal="center" vertical="center"/>
    </xf>
    <xf numFmtId="0" fontId="24" fillId="0" borderId="18" xfId="58" applyFont="1" applyFill="1" applyBorder="1" applyAlignment="1">
      <alignment horizontal="center" vertical="center" shrinkToFit="1"/>
    </xf>
    <xf numFmtId="0" fontId="24" fillId="0" borderId="19" xfId="58" applyFont="1" applyFill="1" applyBorder="1" applyAlignment="1">
      <alignment vertical="center" shrinkToFit="1"/>
    </xf>
    <xf numFmtId="0" fontId="24" fillId="27" borderId="19" xfId="58" applyFont="1" applyFill="1" applyBorder="1" applyAlignment="1">
      <alignment horizontal="center" vertical="center" shrinkToFit="1"/>
    </xf>
    <xf numFmtId="0" fontId="24" fillId="29" borderId="19" xfId="58" applyFont="1" applyFill="1" applyBorder="1" applyAlignment="1">
      <alignment horizontal="center" vertical="center" shrinkToFit="1"/>
    </xf>
    <xf numFmtId="0" fontId="24" fillId="0" borderId="12" xfId="58" applyFont="1" applyFill="1" applyBorder="1" applyAlignment="1">
      <alignment horizontal="center" vertical="center"/>
    </xf>
    <xf numFmtId="0" fontId="24" fillId="0" borderId="11" xfId="58" applyFont="1" applyFill="1" applyBorder="1" applyAlignment="1">
      <alignment horizontal="center" vertical="center"/>
    </xf>
    <xf numFmtId="0" fontId="24" fillId="0" borderId="10" xfId="58" applyFont="1" applyFill="1" applyBorder="1" applyAlignment="1">
      <alignment horizontal="center" vertical="center"/>
    </xf>
    <xf numFmtId="0" fontId="24" fillId="0" borderId="28" xfId="58" applyFont="1" applyBorder="1" applyAlignment="1">
      <alignment vertical="center"/>
    </xf>
    <xf numFmtId="0" fontId="24" fillId="0" borderId="106" xfId="58" applyFont="1" applyBorder="1" applyAlignment="1">
      <alignment horizontal="center" vertical="center" shrinkToFit="1"/>
    </xf>
    <xf numFmtId="0" fontId="24" fillId="0" borderId="115" xfId="58" applyFont="1" applyBorder="1" applyAlignment="1">
      <alignment horizontal="center" vertical="center" shrinkToFit="1"/>
    </xf>
    <xf numFmtId="0" fontId="24" fillId="0" borderId="105" xfId="58" applyFont="1" applyBorder="1" applyAlignment="1">
      <alignment horizontal="center" vertical="center" shrinkToFit="1"/>
    </xf>
    <xf numFmtId="176" fontId="23" fillId="0" borderId="77" xfId="58" applyNumberFormat="1" applyFont="1" applyFill="1" applyBorder="1" applyAlignment="1">
      <alignment horizontal="center" vertical="center" shrinkToFit="1"/>
    </xf>
    <xf numFmtId="176" fontId="23" fillId="0" borderId="75" xfId="58" applyNumberFormat="1" applyFont="1" applyFill="1" applyBorder="1" applyAlignment="1">
      <alignment horizontal="center" vertical="center" shrinkToFit="1"/>
    </xf>
    <xf numFmtId="176" fontId="23" fillId="0" borderId="78" xfId="58" applyNumberFormat="1" applyFont="1" applyFill="1" applyBorder="1" applyAlignment="1">
      <alignment horizontal="center" vertical="center" shrinkToFit="1"/>
    </xf>
    <xf numFmtId="176" fontId="23" fillId="0" borderId="162" xfId="58" applyNumberFormat="1" applyFont="1" applyFill="1" applyBorder="1" applyAlignment="1">
      <alignment horizontal="center" vertical="center" shrinkToFit="1"/>
    </xf>
    <xf numFmtId="176" fontId="23" fillId="0" borderId="163" xfId="58" applyNumberFormat="1" applyFont="1" applyFill="1" applyBorder="1" applyAlignment="1">
      <alignment horizontal="center" vertical="center" shrinkToFit="1"/>
    </xf>
    <xf numFmtId="176" fontId="23" fillId="0" borderId="164" xfId="58" applyNumberFormat="1" applyFont="1" applyFill="1" applyBorder="1" applyAlignment="1">
      <alignment horizontal="center" vertical="center" shrinkToFit="1"/>
    </xf>
    <xf numFmtId="0" fontId="27" fillId="0" borderId="0" xfId="58" applyFont="1" applyAlignment="1">
      <alignment horizontal="left" vertical="center"/>
    </xf>
    <xf numFmtId="0" fontId="24" fillId="0" borderId="0" xfId="58" applyFont="1" applyAlignment="1">
      <alignment horizontal="left" vertical="center"/>
    </xf>
    <xf numFmtId="0" fontId="23" fillId="0" borderId="19" xfId="58" applyFont="1" applyFill="1" applyBorder="1" applyAlignment="1">
      <alignment vertical="center" shrinkToFit="1"/>
    </xf>
    <xf numFmtId="0" fontId="24" fillId="0" borderId="54" xfId="58" applyFont="1" applyFill="1" applyBorder="1" applyAlignment="1">
      <alignment horizontal="center" vertical="center" shrinkToFit="1"/>
    </xf>
    <xf numFmtId="0" fontId="24" fillId="0" borderId="52" xfId="58" applyFont="1" applyFill="1" applyBorder="1" applyAlignment="1">
      <alignment horizontal="center" vertical="center" shrinkToFit="1"/>
    </xf>
    <xf numFmtId="0" fontId="24" fillId="0" borderId="152" xfId="58" applyFont="1" applyBorder="1">
      <alignment vertical="center"/>
    </xf>
    <xf numFmtId="0" fontId="24" fillId="0" borderId="178" xfId="58" applyFont="1" applyBorder="1">
      <alignment vertical="center"/>
    </xf>
    <xf numFmtId="0" fontId="24" fillId="0" borderId="179" xfId="58" applyFont="1" applyBorder="1">
      <alignment vertical="center"/>
    </xf>
    <xf numFmtId="0" fontId="24" fillId="0" borderId="167" xfId="58" applyFont="1" applyBorder="1">
      <alignment vertical="center"/>
    </xf>
    <xf numFmtId="0" fontId="24" fillId="0" borderId="180" xfId="58" applyFont="1" applyBorder="1">
      <alignment vertical="center"/>
    </xf>
    <xf numFmtId="0" fontId="30" fillId="0" borderId="152" xfId="58" applyFont="1" applyBorder="1">
      <alignment vertical="center"/>
    </xf>
    <xf numFmtId="0" fontId="30" fillId="0" borderId="178" xfId="58" applyFont="1" applyBorder="1" applyAlignment="1">
      <alignment vertical="center" wrapText="1"/>
    </xf>
    <xf numFmtId="0" fontId="45" fillId="30" borderId="38" xfId="58" applyFont="1" applyFill="1" applyBorder="1" applyAlignment="1">
      <alignment vertical="center" shrinkToFit="1"/>
    </xf>
    <xf numFmtId="0" fontId="45" fillId="30" borderId="23" xfId="58" applyFont="1" applyFill="1" applyBorder="1" applyAlignment="1">
      <alignment vertical="center" shrinkToFit="1"/>
    </xf>
    <xf numFmtId="0" fontId="45" fillId="30" borderId="39" xfId="58" applyFont="1" applyFill="1" applyBorder="1" applyAlignment="1">
      <alignment vertical="center" shrinkToFit="1"/>
    </xf>
    <xf numFmtId="0" fontId="45" fillId="0" borderId="20" xfId="58" applyFont="1" applyFill="1" applyBorder="1" applyAlignment="1">
      <alignment vertical="center" shrinkToFit="1"/>
    </xf>
    <xf numFmtId="0" fontId="45" fillId="0" borderId="18" xfId="58" applyFont="1" applyFill="1" applyBorder="1" applyAlignment="1">
      <alignment vertical="center" shrinkToFit="1"/>
    </xf>
    <xf numFmtId="0" fontId="45" fillId="0" borderId="17" xfId="58" applyFont="1" applyFill="1" applyBorder="1" applyAlignment="1">
      <alignment vertical="center" shrinkToFit="1"/>
    </xf>
    <xf numFmtId="0" fontId="45" fillId="0" borderId="33" xfId="58" applyFont="1" applyFill="1" applyBorder="1" applyAlignment="1">
      <alignment vertical="center" shrinkToFit="1"/>
    </xf>
    <xf numFmtId="0" fontId="45" fillId="0" borderId="16" xfId="58" applyFont="1" applyFill="1" applyBorder="1">
      <alignment vertical="center"/>
    </xf>
    <xf numFmtId="0" fontId="45" fillId="0" borderId="15" xfId="58" applyFont="1" applyFill="1" applyBorder="1">
      <alignment vertical="center"/>
    </xf>
    <xf numFmtId="0" fontId="45" fillId="0" borderId="41" xfId="58" applyFont="1" applyFill="1" applyBorder="1">
      <alignment vertical="center"/>
    </xf>
    <xf numFmtId="0" fontId="45" fillId="0" borderId="14" xfId="58" applyFont="1" applyFill="1" applyBorder="1">
      <alignment vertical="center"/>
    </xf>
    <xf numFmtId="0" fontId="37" fillId="31" borderId="0" xfId="58" applyFont="1" applyFill="1" applyAlignment="1">
      <alignment vertical="center"/>
    </xf>
    <xf numFmtId="0" fontId="24" fillId="31" borderId="0" xfId="58" applyFont="1" applyFill="1" applyAlignment="1">
      <alignment vertical="center" shrinkToFit="1"/>
    </xf>
    <xf numFmtId="0" fontId="24" fillId="31" borderId="0" xfId="58" applyFont="1" applyFill="1">
      <alignment vertical="center"/>
    </xf>
    <xf numFmtId="0" fontId="24" fillId="33" borderId="90" xfId="58" applyFont="1" applyFill="1" applyBorder="1" applyAlignment="1">
      <alignment horizontal="left" vertical="center"/>
    </xf>
    <xf numFmtId="0" fontId="24" fillId="33" borderId="106" xfId="58" applyFont="1" applyFill="1" applyBorder="1" applyAlignment="1">
      <alignment horizontal="center" vertical="center"/>
    </xf>
    <xf numFmtId="0" fontId="24" fillId="33" borderId="124" xfId="58" applyFont="1" applyFill="1" applyBorder="1" applyAlignment="1">
      <alignment horizontal="center" vertical="center"/>
    </xf>
    <xf numFmtId="0" fontId="24" fillId="35" borderId="63" xfId="58" applyFont="1" applyFill="1" applyBorder="1" applyAlignment="1">
      <alignment horizontal="left" vertical="center"/>
    </xf>
    <xf numFmtId="0" fontId="24" fillId="35" borderId="27" xfId="58" applyFont="1" applyFill="1" applyBorder="1" applyAlignment="1">
      <alignment horizontal="center" vertical="center"/>
    </xf>
    <xf numFmtId="0" fontId="24" fillId="35" borderId="138" xfId="58" applyFont="1" applyFill="1" applyBorder="1" applyAlignment="1">
      <alignment horizontal="center" vertical="center"/>
    </xf>
    <xf numFmtId="0" fontId="24" fillId="0" borderId="21" xfId="58" applyFont="1" applyBorder="1" applyAlignment="1">
      <alignment vertical="center" shrinkToFit="1"/>
    </xf>
    <xf numFmtId="0" fontId="24" fillId="35" borderId="90" xfId="58" applyFont="1" applyFill="1" applyBorder="1" applyAlignment="1">
      <alignment horizontal="left" vertical="center"/>
    </xf>
    <xf numFmtId="0" fontId="24" fillId="35" borderId="106" xfId="58" applyFont="1" applyFill="1" applyBorder="1" applyAlignment="1">
      <alignment horizontal="center" vertical="center"/>
    </xf>
    <xf numFmtId="0" fontId="24" fillId="35" borderId="124" xfId="58" applyFont="1" applyFill="1" applyBorder="1" applyAlignment="1">
      <alignment horizontal="center" vertical="center"/>
    </xf>
    <xf numFmtId="0" fontId="24" fillId="0" borderId="0" xfId="58" applyFont="1" applyFill="1" applyBorder="1" applyAlignment="1">
      <alignment vertical="center" textRotation="255" shrinkToFit="1"/>
    </xf>
    <xf numFmtId="0" fontId="24" fillId="0" borderId="0" xfId="58" applyFont="1" applyFill="1" applyBorder="1" applyAlignment="1">
      <alignment horizontal="center" vertical="center" shrinkToFit="1"/>
    </xf>
    <xf numFmtId="0" fontId="24" fillId="32" borderId="20" xfId="58" applyFont="1" applyFill="1" applyBorder="1" applyAlignment="1">
      <alignment horizontal="center" vertical="center" shrinkToFit="1"/>
    </xf>
    <xf numFmtId="0" fontId="24" fillId="32" borderId="18" xfId="58" applyFont="1" applyFill="1" applyBorder="1" applyAlignment="1">
      <alignment horizontal="center" vertical="center" shrinkToFit="1"/>
    </xf>
    <xf numFmtId="0" fontId="24" fillId="32" borderId="17" xfId="58" applyFont="1" applyFill="1" applyBorder="1" applyAlignment="1">
      <alignment horizontal="center" vertical="center" shrinkToFit="1"/>
    </xf>
    <xf numFmtId="178" fontId="24" fillId="0" borderId="77" xfId="58" applyNumberFormat="1" applyFont="1" applyFill="1" applyBorder="1" applyAlignment="1">
      <alignment horizontal="center" vertical="center" shrinkToFit="1"/>
    </xf>
    <xf numFmtId="178" fontId="24" fillId="0" borderId="75" xfId="58" applyNumberFormat="1" applyFont="1" applyFill="1" applyBorder="1" applyAlignment="1">
      <alignment horizontal="center" vertical="center" shrinkToFit="1"/>
    </xf>
    <xf numFmtId="178" fontId="24" fillId="0" borderId="78" xfId="58" applyNumberFormat="1" applyFont="1" applyFill="1" applyBorder="1" applyAlignment="1">
      <alignment horizontal="center" vertical="center" shrinkToFit="1"/>
    </xf>
    <xf numFmtId="0" fontId="23" fillId="33" borderId="51" xfId="58" applyFont="1" applyFill="1" applyBorder="1" applyAlignment="1">
      <alignment vertical="center" shrinkToFit="1"/>
    </xf>
    <xf numFmtId="0" fontId="23" fillId="33" borderId="52" xfId="58" applyFont="1" applyFill="1" applyBorder="1" applyAlignment="1">
      <alignment vertical="center" shrinkToFit="1"/>
    </xf>
    <xf numFmtId="0" fontId="23" fillId="33" borderId="53" xfId="58" applyFont="1" applyFill="1" applyBorder="1" applyAlignment="1">
      <alignment vertical="center" shrinkToFit="1"/>
    </xf>
    <xf numFmtId="0" fontId="23" fillId="33" borderId="54" xfId="58" applyFont="1" applyFill="1" applyBorder="1" applyAlignment="1">
      <alignment vertical="center" shrinkToFit="1"/>
    </xf>
    <xf numFmtId="176" fontId="23" fillId="33" borderId="169" xfId="58" applyNumberFormat="1" applyFont="1" applyFill="1" applyBorder="1" applyAlignment="1">
      <alignment horizontal="center" vertical="center"/>
    </xf>
    <xf numFmtId="176" fontId="23" fillId="33" borderId="170" xfId="58" applyNumberFormat="1" applyFont="1" applyFill="1" applyBorder="1" applyAlignment="1">
      <alignment horizontal="center" vertical="center"/>
    </xf>
    <xf numFmtId="176" fontId="23" fillId="33" borderId="171" xfId="58" applyNumberFormat="1" applyFont="1" applyFill="1" applyBorder="1" applyAlignment="1">
      <alignment horizontal="center" vertical="center"/>
    </xf>
    <xf numFmtId="0" fontId="23" fillId="0" borderId="91" xfId="58" applyFont="1" applyFill="1" applyBorder="1" applyAlignment="1">
      <alignment vertical="center" shrinkToFit="1"/>
    </xf>
    <xf numFmtId="0" fontId="23" fillId="0" borderId="89" xfId="58" applyFont="1" applyFill="1" applyBorder="1" applyAlignment="1">
      <alignment vertical="center" shrinkToFit="1"/>
    </xf>
    <xf numFmtId="0" fontId="23" fillId="0" borderId="92" xfId="58" applyFont="1" applyFill="1" applyBorder="1" applyAlignment="1">
      <alignment vertical="center" shrinkToFit="1"/>
    </xf>
    <xf numFmtId="178" fontId="24" fillId="0" borderId="220" xfId="58" applyNumberFormat="1" applyFont="1" applyFill="1" applyBorder="1" applyAlignment="1">
      <alignment horizontal="center" vertical="center" shrinkToFit="1"/>
    </xf>
    <xf numFmtId="178" fontId="24" fillId="0" borderId="218" xfId="58" applyNumberFormat="1" applyFont="1" applyFill="1" applyBorder="1" applyAlignment="1">
      <alignment horizontal="center" vertical="center" shrinkToFit="1"/>
    </xf>
    <xf numFmtId="178" fontId="24" fillId="0" borderId="221" xfId="58" applyNumberFormat="1" applyFont="1" applyFill="1" applyBorder="1" applyAlignment="1">
      <alignment horizontal="center" vertical="center" shrinkToFit="1"/>
    </xf>
    <xf numFmtId="0" fontId="23" fillId="35" borderId="51" xfId="58" applyFont="1" applyFill="1" applyBorder="1" applyAlignment="1">
      <alignment vertical="center" shrinkToFit="1"/>
    </xf>
    <xf numFmtId="0" fontId="23" fillId="35" borderId="52" xfId="58" applyFont="1" applyFill="1" applyBorder="1" applyAlignment="1">
      <alignment vertical="center" shrinkToFit="1"/>
    </xf>
    <xf numFmtId="0" fontId="23" fillId="35" borderId="53" xfId="58" applyFont="1" applyFill="1" applyBorder="1" applyAlignment="1">
      <alignment vertical="center" shrinkToFit="1"/>
    </xf>
    <xf numFmtId="0" fontId="23" fillId="35" borderId="54" xfId="58" applyFont="1" applyFill="1" applyBorder="1" applyAlignment="1">
      <alignment vertical="center" shrinkToFit="1"/>
    </xf>
    <xf numFmtId="176" fontId="23" fillId="35" borderId="169" xfId="58" applyNumberFormat="1" applyFont="1" applyFill="1" applyBorder="1" applyAlignment="1">
      <alignment horizontal="center" vertical="center" shrinkToFit="1"/>
    </xf>
    <xf numFmtId="176" fontId="23" fillId="35" borderId="170" xfId="58" applyNumberFormat="1" applyFont="1" applyFill="1" applyBorder="1" applyAlignment="1">
      <alignment horizontal="center" vertical="center" shrinkToFit="1"/>
    </xf>
    <xf numFmtId="176" fontId="23" fillId="35" borderId="171" xfId="58" applyNumberFormat="1" applyFont="1" applyFill="1" applyBorder="1" applyAlignment="1">
      <alignment horizontal="center" vertical="center" shrinkToFit="1"/>
    </xf>
    <xf numFmtId="0" fontId="50" fillId="0" borderId="20" xfId="58" applyFont="1" applyFill="1" applyBorder="1" applyAlignment="1">
      <alignment vertical="center" shrinkToFit="1"/>
    </xf>
    <xf numFmtId="0" fontId="50" fillId="0" borderId="23" xfId="58" applyFont="1" applyFill="1" applyBorder="1" applyAlignment="1">
      <alignment vertical="center" shrinkToFit="1"/>
    </xf>
    <xf numFmtId="0" fontId="50" fillId="0" borderId="18" xfId="58" applyFont="1" applyFill="1" applyBorder="1" applyAlignment="1">
      <alignment vertical="center" shrinkToFit="1"/>
    </xf>
    <xf numFmtId="0" fontId="50" fillId="0" borderId="17" xfId="58" applyFont="1" applyFill="1" applyBorder="1" applyAlignment="1">
      <alignment vertical="center" shrinkToFit="1"/>
    </xf>
    <xf numFmtId="0" fontId="50" fillId="0" borderId="47" xfId="58" applyFont="1" applyFill="1" applyBorder="1" applyAlignment="1">
      <alignment vertical="center" shrinkToFit="1"/>
    </xf>
    <xf numFmtId="0" fontId="50" fillId="0" borderId="31" xfId="58" applyFont="1" applyFill="1" applyBorder="1" applyAlignment="1">
      <alignment vertical="center" shrinkToFit="1"/>
    </xf>
    <xf numFmtId="0" fontId="50" fillId="0" borderId="48" xfId="58" applyFont="1" applyFill="1" applyBorder="1" applyAlignment="1">
      <alignment vertical="center" shrinkToFit="1"/>
    </xf>
    <xf numFmtId="0" fontId="23" fillId="33" borderId="49" xfId="58" applyFont="1" applyFill="1" applyBorder="1" applyAlignment="1">
      <alignment vertical="center" shrinkToFit="1"/>
    </xf>
    <xf numFmtId="0" fontId="23" fillId="33" borderId="31" xfId="58" applyFont="1" applyFill="1" applyBorder="1" applyAlignment="1">
      <alignment vertical="center" shrinkToFit="1"/>
    </xf>
    <xf numFmtId="0" fontId="23" fillId="33" borderId="48" xfId="58" applyFont="1" applyFill="1" applyBorder="1" applyAlignment="1">
      <alignment vertical="center" shrinkToFit="1"/>
    </xf>
    <xf numFmtId="0" fontId="23" fillId="33" borderId="47" xfId="58" applyFont="1" applyFill="1" applyBorder="1" applyAlignment="1">
      <alignment vertical="center" shrinkToFit="1"/>
    </xf>
    <xf numFmtId="0" fontId="45" fillId="0" borderId="20" xfId="58" applyFont="1" applyFill="1" applyBorder="1">
      <alignment vertical="center"/>
    </xf>
    <xf numFmtId="0" fontId="45" fillId="0" borderId="18" xfId="58" applyFont="1" applyFill="1" applyBorder="1">
      <alignment vertical="center"/>
    </xf>
    <xf numFmtId="0" fontId="45" fillId="0" borderId="17" xfId="58" applyFont="1" applyFill="1" applyBorder="1">
      <alignment vertical="center"/>
    </xf>
    <xf numFmtId="0" fontId="45" fillId="0" borderId="47" xfId="58" applyFont="1" applyFill="1" applyBorder="1">
      <alignment vertical="center"/>
    </xf>
    <xf numFmtId="0" fontId="45" fillId="0" borderId="31" xfId="58" applyFont="1" applyFill="1" applyBorder="1">
      <alignment vertical="center"/>
    </xf>
    <xf numFmtId="0" fontId="45" fillId="0" borderId="48" xfId="58" applyFont="1" applyFill="1" applyBorder="1">
      <alignment vertical="center"/>
    </xf>
    <xf numFmtId="0" fontId="50" fillId="0" borderId="91" xfId="58" applyFont="1" applyFill="1" applyBorder="1" applyAlignment="1">
      <alignment vertical="center" shrinkToFit="1"/>
    </xf>
    <xf numFmtId="0" fontId="50" fillId="0" borderId="89" xfId="58" applyFont="1" applyFill="1" applyBorder="1" applyAlignment="1">
      <alignment vertical="center" shrinkToFit="1"/>
    </xf>
    <xf numFmtId="0" fontId="50" fillId="0" borderId="92" xfId="58" applyFont="1" applyFill="1" applyBorder="1" applyAlignment="1">
      <alignment vertical="center" shrinkToFit="1"/>
    </xf>
    <xf numFmtId="0" fontId="50" fillId="27" borderId="20" xfId="58" applyFont="1" applyFill="1" applyBorder="1" applyAlignment="1">
      <alignment vertical="center" shrinkToFit="1"/>
    </xf>
    <xf numFmtId="0" fontId="50" fillId="27" borderId="18" xfId="58" applyFont="1" applyFill="1" applyBorder="1" applyAlignment="1">
      <alignment vertical="center" shrinkToFit="1"/>
    </xf>
    <xf numFmtId="178" fontId="24" fillId="0" borderId="79" xfId="58" applyNumberFormat="1" applyFont="1" applyFill="1" applyBorder="1" applyAlignment="1">
      <alignment horizontal="center" vertical="center" shrinkToFit="1"/>
    </xf>
    <xf numFmtId="178" fontId="24" fillId="0" borderId="0" xfId="58" applyNumberFormat="1" applyFont="1" applyFill="1" applyBorder="1" applyAlignment="1">
      <alignment horizontal="center" vertical="center" shrinkToFit="1"/>
    </xf>
    <xf numFmtId="178" fontId="24" fillId="0" borderId="56" xfId="58" applyNumberFormat="1" applyFont="1" applyFill="1" applyBorder="1" applyAlignment="1">
      <alignment horizontal="center" vertical="center" shrinkToFit="1"/>
    </xf>
    <xf numFmtId="0" fontId="50" fillId="36" borderId="23" xfId="58" applyFont="1" applyFill="1" applyBorder="1" applyAlignment="1">
      <alignment vertical="center" shrinkToFit="1"/>
    </xf>
    <xf numFmtId="0" fontId="50" fillId="36" borderId="18" xfId="58" applyFont="1" applyFill="1" applyBorder="1" applyAlignment="1">
      <alignment vertical="center" shrinkToFit="1"/>
    </xf>
    <xf numFmtId="0" fontId="50" fillId="36" borderId="17" xfId="58" applyFont="1" applyFill="1" applyBorder="1" applyAlignment="1">
      <alignment vertical="center" shrinkToFit="1"/>
    </xf>
    <xf numFmtId="0" fontId="50" fillId="0" borderId="38" xfId="58" applyFont="1" applyFill="1" applyBorder="1" applyAlignment="1">
      <alignment vertical="center" shrinkToFit="1"/>
    </xf>
    <xf numFmtId="0" fontId="50" fillId="0" borderId="39" xfId="58" applyFont="1" applyFill="1" applyBorder="1" applyAlignment="1">
      <alignment vertical="center" shrinkToFit="1"/>
    </xf>
    <xf numFmtId="0" fontId="50" fillId="36" borderId="20" xfId="58" applyFont="1" applyFill="1" applyBorder="1" applyAlignment="1">
      <alignment vertical="center" shrinkToFit="1"/>
    </xf>
    <xf numFmtId="0" fontId="50" fillId="36" borderId="39" xfId="58" applyFont="1" applyFill="1" applyBorder="1" applyAlignment="1">
      <alignment vertical="center" shrinkToFit="1"/>
    </xf>
    <xf numFmtId="183" fontId="28" fillId="0" borderId="33" xfId="58" applyNumberFormat="1" applyFont="1" applyBorder="1" applyAlignment="1">
      <alignment horizontal="center" vertical="center" shrinkToFit="1"/>
    </xf>
    <xf numFmtId="183" fontId="28" fillId="0" borderId="26" xfId="58" applyNumberFormat="1" applyFont="1" applyBorder="1" applyAlignment="1">
      <alignment horizontal="center" vertical="center" shrinkToFit="1"/>
    </xf>
    <xf numFmtId="183" fontId="28" fillId="0" borderId="19" xfId="58" applyNumberFormat="1" applyFont="1" applyBorder="1" applyAlignment="1">
      <alignment horizontal="center" vertical="center" shrinkToFit="1"/>
    </xf>
    <xf numFmtId="183" fontId="28" fillId="0" borderId="18" xfId="58" applyNumberFormat="1" applyFont="1" applyBorder="1" applyAlignment="1">
      <alignment horizontal="center" vertical="center"/>
    </xf>
    <xf numFmtId="0" fontId="28" fillId="0" borderId="18" xfId="58" applyFont="1" applyBorder="1" applyAlignment="1">
      <alignment horizontal="center" vertical="center"/>
    </xf>
    <xf numFmtId="0" fontId="24" fillId="0" borderId="18" xfId="58" applyFont="1" applyBorder="1" applyAlignment="1">
      <alignment horizontal="center" vertical="center" shrinkToFit="1"/>
    </xf>
    <xf numFmtId="0" fontId="27" fillId="0" borderId="0" xfId="58" applyFont="1" applyAlignment="1">
      <alignment horizontal="center" vertical="center"/>
    </xf>
    <xf numFmtId="0" fontId="24" fillId="0" borderId="70" xfId="58" applyFont="1" applyBorder="1" applyAlignment="1">
      <alignment horizontal="center" vertical="center" textRotation="255" shrinkToFit="1"/>
    </xf>
    <xf numFmtId="0" fontId="24" fillId="0" borderId="32" xfId="58" applyFont="1" applyBorder="1" applyAlignment="1">
      <alignment horizontal="center" vertical="center" textRotation="255" shrinkToFit="1"/>
    </xf>
    <xf numFmtId="0" fontId="24" fillId="0" borderId="79" xfId="58" applyFont="1" applyBorder="1" applyAlignment="1">
      <alignment horizontal="center" vertical="center" textRotation="255" shrinkToFit="1"/>
    </xf>
    <xf numFmtId="0" fontId="24" fillId="0" borderId="30" xfId="58" applyFont="1" applyBorder="1" applyAlignment="1">
      <alignment horizontal="center" vertical="center" textRotation="255" shrinkToFit="1"/>
    </xf>
    <xf numFmtId="0" fontId="24" fillId="0" borderId="63" xfId="58" applyFont="1" applyBorder="1" applyAlignment="1">
      <alignment horizontal="center" vertical="center" textRotation="255" shrinkToFit="1"/>
    </xf>
    <xf numFmtId="0" fontId="24" fillId="0" borderId="40" xfId="58" applyFont="1" applyBorder="1" applyAlignment="1">
      <alignment horizontal="center" vertical="center" textRotation="255" shrinkToFit="1"/>
    </xf>
    <xf numFmtId="0" fontId="28" fillId="0" borderId="33" xfId="58" applyFont="1" applyBorder="1" applyAlignment="1">
      <alignment horizontal="center" vertical="center" shrinkToFit="1"/>
    </xf>
    <xf numFmtId="0" fontId="30" fillId="0" borderId="26" xfId="58" applyFont="1" applyBorder="1" applyAlignment="1">
      <alignment horizontal="center" vertical="center" shrinkToFit="1"/>
    </xf>
    <xf numFmtId="0" fontId="30" fillId="0" borderId="19" xfId="58" applyFont="1" applyBorder="1" applyAlignment="1">
      <alignment horizontal="center" vertical="center" shrinkToFit="1"/>
    </xf>
    <xf numFmtId="0" fontId="28" fillId="0" borderId="26" xfId="58" applyFont="1" applyBorder="1" applyAlignment="1">
      <alignment horizontal="center" vertical="center" shrinkToFit="1"/>
    </xf>
    <xf numFmtId="0" fontId="28" fillId="0" borderId="19" xfId="58" applyFont="1" applyBorder="1" applyAlignment="1">
      <alignment horizontal="center" vertical="center" shrinkToFit="1"/>
    </xf>
    <xf numFmtId="0" fontId="30" fillId="0" borderId="33" xfId="58" applyFont="1" applyBorder="1" applyAlignment="1">
      <alignment horizontal="center" vertical="center" wrapText="1"/>
    </xf>
    <xf numFmtId="0" fontId="28" fillId="0" borderId="26" xfId="58" applyFont="1" applyBorder="1" applyAlignment="1">
      <alignment horizontal="center" vertical="center" wrapText="1"/>
    </xf>
    <xf numFmtId="0" fontId="28" fillId="0" borderId="19" xfId="58" applyFont="1" applyBorder="1" applyAlignment="1">
      <alignment horizontal="center" vertical="center" wrapText="1"/>
    </xf>
    <xf numFmtId="0" fontId="30" fillId="0" borderId="18" xfId="58" applyFont="1" applyBorder="1" applyAlignment="1">
      <alignment horizontal="center" vertical="center" shrinkToFit="1"/>
    </xf>
    <xf numFmtId="0" fontId="24" fillId="0" borderId="16" xfId="58" applyFont="1" applyFill="1" applyBorder="1" applyAlignment="1">
      <alignment horizontal="center" vertical="center"/>
    </xf>
    <xf numFmtId="0" fontId="24" fillId="0" borderId="15" xfId="58" applyFont="1" applyFill="1" applyBorder="1" applyAlignment="1">
      <alignment horizontal="center" vertical="center"/>
    </xf>
    <xf numFmtId="0" fontId="24" fillId="0" borderId="41" xfId="58" applyFont="1" applyFill="1" applyBorder="1" applyAlignment="1">
      <alignment horizontal="center" vertical="center"/>
    </xf>
    <xf numFmtId="0" fontId="23" fillId="0" borderId="41" xfId="58" applyFont="1" applyFill="1" applyBorder="1" applyAlignment="1">
      <alignment horizontal="center" vertical="center" shrinkToFit="1"/>
    </xf>
    <xf numFmtId="0" fontId="23" fillId="0" borderId="12" xfId="58" applyFont="1" applyFill="1" applyBorder="1" applyAlignment="1">
      <alignment horizontal="center" vertical="center" shrinkToFit="1"/>
    </xf>
    <xf numFmtId="0" fontId="23" fillId="0" borderId="66" xfId="58" applyFont="1" applyFill="1" applyBorder="1" applyAlignment="1">
      <alignment horizontal="center" vertical="center" shrinkToFit="1"/>
    </xf>
    <xf numFmtId="0" fontId="24" fillId="0" borderId="81" xfId="58" applyFont="1" applyBorder="1" applyAlignment="1">
      <alignment horizontal="center" vertical="center" wrapText="1"/>
    </xf>
    <xf numFmtId="0" fontId="24" fillId="0" borderId="44" xfId="58" applyFont="1" applyBorder="1" applyAlignment="1">
      <alignment horizontal="center" vertical="center" wrapText="1"/>
    </xf>
    <xf numFmtId="0" fontId="24" fillId="0" borderId="82" xfId="58" applyFont="1" applyBorder="1" applyAlignment="1">
      <alignment horizontal="center" vertical="center" wrapText="1"/>
    </xf>
    <xf numFmtId="0" fontId="24" fillId="0" borderId="55" xfId="58" applyFont="1" applyBorder="1" applyAlignment="1">
      <alignment horizontal="center" vertical="center" wrapText="1"/>
    </xf>
    <xf numFmtId="0" fontId="24" fillId="0" borderId="0" xfId="58" applyFont="1" applyBorder="1" applyAlignment="1">
      <alignment horizontal="center" vertical="center" wrapText="1"/>
    </xf>
    <xf numFmtId="0" fontId="24" fillId="0" borderId="56" xfId="58" applyFont="1" applyBorder="1" applyAlignment="1">
      <alignment horizontal="center" vertical="center" wrapText="1"/>
    </xf>
    <xf numFmtId="0" fontId="24" fillId="0" borderId="83" xfId="58" applyFont="1" applyBorder="1" applyAlignment="1">
      <alignment horizontal="center" vertical="center" wrapText="1"/>
    </xf>
    <xf numFmtId="0" fontId="24" fillId="0" borderId="27" xfId="58" applyFont="1" applyBorder="1" applyAlignment="1">
      <alignment horizontal="center" vertical="center" wrapText="1"/>
    </xf>
    <xf numFmtId="0" fontId="24" fillId="0" borderId="84" xfId="58" applyFont="1" applyBorder="1" applyAlignment="1">
      <alignment horizontal="center" vertical="center" wrapText="1"/>
    </xf>
    <xf numFmtId="0" fontId="24" fillId="0" borderId="93" xfId="58" applyFont="1" applyFill="1" applyBorder="1" applyAlignment="1">
      <alignment horizontal="center" vertical="center"/>
    </xf>
    <xf numFmtId="0" fontId="24" fillId="0" borderId="89" xfId="58" applyFont="1" applyFill="1" applyBorder="1" applyAlignment="1">
      <alignment horizontal="center" vertical="center"/>
    </xf>
    <xf numFmtId="0" fontId="24" fillId="0" borderId="92" xfId="58" applyFont="1" applyFill="1" applyBorder="1" applyAlignment="1">
      <alignment horizontal="center" vertical="center"/>
    </xf>
    <xf numFmtId="0" fontId="24" fillId="0" borderId="93" xfId="58" applyFont="1" applyFill="1" applyBorder="1" applyAlignment="1">
      <alignment horizontal="center" vertical="center" wrapText="1"/>
    </xf>
    <xf numFmtId="0" fontId="24" fillId="0" borderId="89" xfId="58" applyFont="1" applyFill="1" applyBorder="1" applyAlignment="1">
      <alignment horizontal="center" vertical="center" wrapText="1"/>
    </xf>
    <xf numFmtId="0" fontId="24" fillId="0" borderId="19" xfId="58" applyFont="1" applyFill="1" applyBorder="1" applyAlignment="1">
      <alignment horizontal="center" vertical="center" wrapText="1"/>
    </xf>
    <xf numFmtId="0" fontId="24" fillId="0" borderId="18" xfId="58" applyFont="1" applyFill="1" applyBorder="1" applyAlignment="1">
      <alignment horizontal="center" vertical="center" wrapText="1"/>
    </xf>
    <xf numFmtId="0" fontId="24" fillId="0" borderId="92" xfId="58" applyFont="1" applyFill="1" applyBorder="1" applyAlignment="1">
      <alignment horizontal="center" vertical="center" wrapText="1"/>
    </xf>
    <xf numFmtId="0" fontId="24" fillId="0" borderId="17" xfId="58" applyFont="1" applyFill="1" applyBorder="1" applyAlignment="1">
      <alignment horizontal="center" vertical="center" wrapText="1"/>
    </xf>
    <xf numFmtId="0" fontId="24" fillId="0" borderId="55" xfId="58" applyFont="1" applyFill="1" applyBorder="1" applyAlignment="1">
      <alignment horizontal="center" vertical="center"/>
    </xf>
    <xf numFmtId="0" fontId="3" fillId="0" borderId="0" xfId="45" applyBorder="1" applyAlignment="1">
      <alignment horizontal="center" vertical="center"/>
    </xf>
    <xf numFmtId="0" fontId="3" fillId="0" borderId="30" xfId="45" applyBorder="1" applyAlignment="1">
      <alignment horizontal="center" vertical="center"/>
    </xf>
    <xf numFmtId="0" fontId="28" fillId="0" borderId="70" xfId="58" applyFont="1" applyFill="1" applyBorder="1" applyAlignment="1">
      <alignment horizontal="center" vertical="center"/>
    </xf>
    <xf numFmtId="0" fontId="31" fillId="0" borderId="32" xfId="45" applyFont="1" applyBorder="1" applyAlignment="1">
      <alignment horizontal="center" vertical="center"/>
    </xf>
    <xf numFmtId="0" fontId="24" fillId="0" borderId="85" xfId="58" applyFont="1" applyFill="1" applyBorder="1" applyAlignment="1">
      <alignment horizontal="center" vertical="center"/>
    </xf>
    <xf numFmtId="0" fontId="24" fillId="0" borderId="86" xfId="58" applyFont="1" applyFill="1" applyBorder="1" applyAlignment="1">
      <alignment horizontal="center" vertical="center"/>
    </xf>
    <xf numFmtId="0" fontId="24" fillId="0" borderId="80" xfId="58" applyFont="1" applyFill="1" applyBorder="1" applyAlignment="1">
      <alignment horizontal="center" vertical="center"/>
    </xf>
    <xf numFmtId="0" fontId="24" fillId="0" borderId="13" xfId="58" applyFont="1" applyFill="1" applyBorder="1" applyAlignment="1">
      <alignment horizontal="center" vertical="center" shrinkToFit="1"/>
    </xf>
    <xf numFmtId="0" fontId="24" fillId="0" borderId="12" xfId="58" applyFont="1" applyFill="1" applyBorder="1" applyAlignment="1">
      <alignment horizontal="center" vertical="center" shrinkToFit="1"/>
    </xf>
    <xf numFmtId="0" fontId="24" fillId="0" borderId="14" xfId="58" applyFont="1" applyFill="1" applyBorder="1" applyAlignment="1">
      <alignment horizontal="center" vertical="center"/>
    </xf>
    <xf numFmtId="0" fontId="24" fillId="0" borderId="137" xfId="58" applyFont="1" applyFill="1" applyBorder="1" applyAlignment="1">
      <alignment horizontal="center" vertical="center"/>
    </xf>
    <xf numFmtId="0" fontId="24" fillId="0" borderId="81" xfId="58" applyFont="1" applyFill="1" applyBorder="1" applyAlignment="1">
      <alignment horizontal="center" vertical="center"/>
    </xf>
    <xf numFmtId="0" fontId="3" fillId="0" borderId="44" xfId="45" applyBorder="1" applyAlignment="1">
      <alignment horizontal="center" vertical="center"/>
    </xf>
    <xf numFmtId="0" fontId="3" fillId="0" borderId="88" xfId="45" applyBorder="1" applyAlignment="1">
      <alignment horizontal="center" vertical="center"/>
    </xf>
    <xf numFmtId="0" fontId="24" fillId="0" borderId="31" xfId="58" applyFont="1" applyFill="1" applyBorder="1" applyAlignment="1">
      <alignment horizontal="center" vertical="center" wrapText="1"/>
    </xf>
    <xf numFmtId="0" fontId="24" fillId="0" borderId="90" xfId="58" applyFont="1" applyFill="1" applyBorder="1" applyAlignment="1">
      <alignment horizontal="center" vertical="center"/>
    </xf>
    <xf numFmtId="0" fontId="24" fillId="0" borderId="31" xfId="58" applyFont="1" applyFill="1" applyBorder="1" applyAlignment="1">
      <alignment horizontal="center" vertical="center"/>
    </xf>
    <xf numFmtId="0" fontId="24" fillId="0" borderId="70" xfId="58" applyFont="1" applyFill="1" applyBorder="1" applyAlignment="1">
      <alignment horizontal="center" vertical="center"/>
    </xf>
    <xf numFmtId="0" fontId="24" fillId="0" borderId="91" xfId="58" applyFont="1" applyFill="1" applyBorder="1" applyAlignment="1">
      <alignment horizontal="center" vertical="center"/>
    </xf>
    <xf numFmtId="178" fontId="24" fillId="0" borderId="77" xfId="58" applyNumberFormat="1" applyFont="1" applyFill="1" applyBorder="1" applyAlignment="1">
      <alignment horizontal="center" vertical="center"/>
    </xf>
    <xf numFmtId="0" fontId="40" fillId="0" borderId="75" xfId="62" applyBorder="1"/>
    <xf numFmtId="0" fontId="40" fillId="0" borderId="78" xfId="62" applyBorder="1"/>
    <xf numFmtId="0" fontId="30" fillId="0" borderId="72" xfId="58" applyFont="1" applyBorder="1" applyAlignment="1">
      <alignment vertical="center" shrinkToFit="1"/>
    </xf>
    <xf numFmtId="0" fontId="30" fillId="0" borderId="73" xfId="60" applyFont="1" applyBorder="1" applyAlignment="1">
      <alignment vertical="center" shrinkToFit="1"/>
    </xf>
    <xf numFmtId="0" fontId="30" fillId="0" borderId="177" xfId="60" applyFont="1" applyBorder="1" applyAlignment="1">
      <alignment vertical="center" shrinkToFit="1"/>
    </xf>
    <xf numFmtId="0" fontId="23" fillId="0" borderId="50" xfId="58" applyFont="1" applyFill="1" applyBorder="1" applyAlignment="1">
      <alignment horizontal="center" vertical="center" shrinkToFit="1"/>
    </xf>
    <xf numFmtId="0" fontId="40" fillId="0" borderId="26" xfId="62" applyBorder="1" applyAlignment="1">
      <alignment shrinkToFit="1"/>
    </xf>
    <xf numFmtId="0" fontId="40" fillId="0" borderId="19" xfId="62" applyBorder="1" applyAlignment="1">
      <alignment shrinkToFit="1"/>
    </xf>
    <xf numFmtId="0" fontId="23" fillId="0" borderId="33" xfId="58" applyFont="1" applyFill="1" applyBorder="1" applyAlignment="1">
      <alignment horizontal="center" vertical="center" shrinkToFit="1"/>
    </xf>
    <xf numFmtId="0" fontId="23" fillId="0" borderId="26" xfId="58" applyFont="1" applyFill="1" applyBorder="1" applyAlignment="1">
      <alignment horizontal="center" vertical="center" shrinkToFit="1"/>
    </xf>
    <xf numFmtId="0" fontId="23" fillId="0" borderId="19" xfId="58" applyFont="1" applyFill="1" applyBorder="1" applyAlignment="1">
      <alignment horizontal="center" vertical="center" shrinkToFit="1"/>
    </xf>
    <xf numFmtId="0" fontId="40" fillId="0" borderId="24" xfId="62" applyBorder="1" applyAlignment="1">
      <alignment shrinkToFit="1"/>
    </xf>
    <xf numFmtId="178" fontId="23" fillId="0" borderId="33" xfId="58" applyNumberFormat="1" applyFont="1" applyFill="1" applyBorder="1" applyAlignment="1">
      <alignment horizontal="center" vertical="center" shrinkToFit="1"/>
    </xf>
    <xf numFmtId="178" fontId="23" fillId="0" borderId="70" xfId="58" applyNumberFormat="1" applyFont="1" applyFill="1" applyBorder="1" applyAlignment="1">
      <alignment horizontal="center" vertical="center" shrinkToFit="1"/>
    </xf>
    <xf numFmtId="0" fontId="40" fillId="0" borderId="28" xfId="62" applyBorder="1" applyAlignment="1">
      <alignment shrinkToFit="1"/>
    </xf>
    <xf numFmtId="0" fontId="40" fillId="0" borderId="46" xfId="62" applyBorder="1" applyAlignment="1">
      <alignment shrinkToFit="1"/>
    </xf>
    <xf numFmtId="0" fontId="40" fillId="0" borderId="79" xfId="62" applyBorder="1" applyAlignment="1">
      <alignment shrinkToFit="1"/>
    </xf>
    <xf numFmtId="0" fontId="40" fillId="0" borderId="0" xfId="62" applyAlignment="1">
      <alignment shrinkToFit="1"/>
    </xf>
    <xf numFmtId="0" fontId="40" fillId="0" borderId="56" xfId="62" applyBorder="1" applyAlignment="1">
      <alignment shrinkToFit="1"/>
    </xf>
    <xf numFmtId="0" fontId="40" fillId="0" borderId="80" xfId="62" applyBorder="1" applyAlignment="1">
      <alignment shrinkToFit="1"/>
    </xf>
    <xf numFmtId="0" fontId="40" fillId="0" borderId="11" xfId="62" applyBorder="1" applyAlignment="1">
      <alignment shrinkToFit="1"/>
    </xf>
    <xf numFmtId="0" fontId="40" fillId="0" borderId="10" xfId="62" applyBorder="1" applyAlignment="1">
      <alignment shrinkToFit="1"/>
    </xf>
    <xf numFmtId="0" fontId="30" fillId="0" borderId="50" xfId="58" applyFont="1" applyBorder="1" applyAlignment="1">
      <alignment vertical="center" shrinkToFit="1"/>
    </xf>
    <xf numFmtId="0" fontId="30" fillId="0" borderId="26" xfId="60" applyFont="1" applyBorder="1" applyAlignment="1">
      <alignment vertical="center" shrinkToFit="1"/>
    </xf>
    <xf numFmtId="0" fontId="30" fillId="0" borderId="24" xfId="60" applyFont="1" applyBorder="1" applyAlignment="1">
      <alignment vertical="center" shrinkToFit="1"/>
    </xf>
    <xf numFmtId="0" fontId="23" fillId="0" borderId="72" xfId="58" applyFont="1" applyFill="1" applyBorder="1" applyAlignment="1">
      <alignment horizontal="center" vertical="center" shrinkToFit="1"/>
    </xf>
    <xf numFmtId="0" fontId="40" fillId="0" borderId="73" xfId="62" applyBorder="1" applyAlignment="1">
      <alignment shrinkToFit="1"/>
    </xf>
    <xf numFmtId="0" fontId="40" fillId="0" borderId="61" xfId="62" applyBorder="1" applyAlignment="1">
      <alignment shrinkToFit="1"/>
    </xf>
    <xf numFmtId="0" fontId="23" fillId="0" borderId="64" xfId="58" applyFont="1" applyFill="1" applyBorder="1" applyAlignment="1">
      <alignment horizontal="center" vertical="center" shrinkToFit="1"/>
    </xf>
    <xf numFmtId="0" fontId="23" fillId="0" borderId="73" xfId="58" applyFont="1" applyFill="1" applyBorder="1" applyAlignment="1">
      <alignment horizontal="center" vertical="center" shrinkToFit="1"/>
    </xf>
    <xf numFmtId="0" fontId="23" fillId="0" borderId="61" xfId="58" applyFont="1" applyFill="1" applyBorder="1" applyAlignment="1">
      <alignment horizontal="center" vertical="center" shrinkToFit="1"/>
    </xf>
    <xf numFmtId="0" fontId="40" fillId="0" borderId="177" xfId="62" applyBorder="1" applyAlignment="1">
      <alignment shrinkToFit="1"/>
    </xf>
    <xf numFmtId="0" fontId="24" fillId="0" borderId="74" xfId="58" applyFont="1" applyFill="1" applyBorder="1" applyAlignment="1">
      <alignment horizontal="center" vertical="center"/>
    </xf>
    <xf numFmtId="0" fontId="40" fillId="0" borderId="76" xfId="62" applyBorder="1"/>
    <xf numFmtId="0" fontId="24" fillId="0" borderId="33" xfId="58" applyFont="1" applyFill="1" applyBorder="1" applyAlignment="1">
      <alignment horizontal="center" vertical="center" shrinkToFit="1"/>
    </xf>
    <xf numFmtId="0" fontId="23" fillId="0" borderId="51" xfId="58" applyFont="1" applyFill="1" applyBorder="1" applyAlignment="1">
      <alignment horizontal="center" vertical="center" shrinkToFit="1"/>
    </xf>
    <xf numFmtId="0" fontId="40" fillId="0" borderId="58" xfId="62" applyBorder="1" applyAlignment="1">
      <alignment shrinkToFit="1"/>
    </xf>
    <xf numFmtId="0" fontId="40" fillId="0" borderId="43" xfId="62" applyBorder="1" applyAlignment="1">
      <alignment shrinkToFit="1"/>
    </xf>
    <xf numFmtId="0" fontId="23" fillId="0" borderId="71" xfId="58" applyFont="1" applyFill="1" applyBorder="1" applyAlignment="1">
      <alignment horizontal="center" vertical="center" shrinkToFit="1"/>
    </xf>
    <xf numFmtId="0" fontId="24" fillId="0" borderId="71" xfId="58" applyFont="1" applyFill="1" applyBorder="1" applyAlignment="1">
      <alignment horizontal="center" vertical="center" shrinkToFit="1"/>
    </xf>
    <xf numFmtId="0" fontId="40" fillId="0" borderId="21" xfId="62" applyBorder="1" applyAlignment="1">
      <alignment shrinkToFit="1"/>
    </xf>
    <xf numFmtId="178" fontId="23" fillId="0" borderId="71" xfId="58" applyNumberFormat="1" applyFont="1" applyFill="1" applyBorder="1" applyAlignment="1">
      <alignment horizontal="center" vertical="center" shrinkToFit="1"/>
    </xf>
    <xf numFmtId="0" fontId="30" fillId="0" borderId="51" xfId="58" applyFont="1" applyBorder="1" applyAlignment="1">
      <alignment vertical="center" shrinkToFit="1"/>
    </xf>
    <xf numFmtId="0" fontId="30" fillId="0" borderId="58" xfId="60" applyFont="1" applyBorder="1" applyAlignment="1">
      <alignment vertical="center" shrinkToFit="1"/>
    </xf>
    <xf numFmtId="0" fontId="30" fillId="0" borderId="21" xfId="60" applyFont="1" applyBorder="1" applyAlignment="1">
      <alignment vertical="center" shrinkToFit="1"/>
    </xf>
    <xf numFmtId="0" fontId="32" fillId="0" borderId="0" xfId="58" applyFont="1" applyAlignment="1">
      <alignment horizontal="left" vertical="center" wrapText="1"/>
    </xf>
    <xf numFmtId="0" fontId="28" fillId="0" borderId="0" xfId="58" applyFont="1" applyAlignment="1">
      <alignment horizontal="left" vertical="center" wrapText="1"/>
    </xf>
    <xf numFmtId="0" fontId="28" fillId="0" borderId="0" xfId="58" applyFont="1" applyAlignment="1">
      <alignment horizontal="left" vertical="center"/>
    </xf>
    <xf numFmtId="0" fontId="34" fillId="0" borderId="0" xfId="45" applyFont="1" applyAlignment="1">
      <alignment vertical="center" wrapText="1"/>
    </xf>
    <xf numFmtId="0" fontId="3" fillId="0" borderId="0" xfId="60" applyAlignment="1">
      <alignment vertical="center" wrapText="1"/>
    </xf>
    <xf numFmtId="0" fontId="40" fillId="0" borderId="12" xfId="62" applyBorder="1" applyAlignment="1">
      <alignment shrinkToFit="1"/>
    </xf>
    <xf numFmtId="0" fontId="40" fillId="0" borderId="66" xfId="62" applyBorder="1" applyAlignment="1">
      <alignment shrinkToFit="1"/>
    </xf>
    <xf numFmtId="0" fontId="23" fillId="0" borderId="13" xfId="58" applyFont="1" applyFill="1" applyBorder="1" applyAlignment="1">
      <alignment horizontal="center" vertical="center" shrinkToFit="1"/>
    </xf>
    <xf numFmtId="0" fontId="40" fillId="0" borderId="42" xfId="62" applyBorder="1" applyAlignment="1">
      <alignment shrinkToFit="1"/>
    </xf>
    <xf numFmtId="178" fontId="23" fillId="0" borderId="41" xfId="58" applyNumberFormat="1" applyFont="1" applyFill="1" applyBorder="1" applyAlignment="1">
      <alignment horizontal="center" vertical="center" shrinkToFit="1"/>
    </xf>
    <xf numFmtId="0" fontId="23" fillId="0" borderId="67" xfId="58" applyFont="1" applyFill="1" applyBorder="1" applyAlignment="1">
      <alignment horizontal="center" vertical="center"/>
    </xf>
    <xf numFmtId="0" fontId="40" fillId="0" borderId="68" xfId="62" applyBorder="1"/>
    <xf numFmtId="0" fontId="40" fillId="0" borderId="69" xfId="62" applyBorder="1"/>
    <xf numFmtId="0" fontId="24" fillId="0" borderId="13" xfId="58" applyFont="1" applyFill="1" applyBorder="1" applyAlignment="1">
      <alignment horizontal="center" vertical="center"/>
    </xf>
    <xf numFmtId="0" fontId="24" fillId="0" borderId="12" xfId="58" applyFont="1" applyFill="1" applyBorder="1" applyAlignment="1">
      <alignment horizontal="center" vertical="center"/>
    </xf>
    <xf numFmtId="0" fontId="24" fillId="0" borderId="11" xfId="58" applyFont="1" applyFill="1" applyBorder="1" applyAlignment="1">
      <alignment horizontal="center" vertical="center"/>
    </xf>
    <xf numFmtId="0" fontId="24" fillId="0" borderId="10" xfId="58" applyFont="1" applyFill="1" applyBorder="1" applyAlignment="1">
      <alignment horizontal="center" vertical="center"/>
    </xf>
    <xf numFmtId="0" fontId="23" fillId="0" borderId="13" xfId="58" applyFont="1" applyFill="1" applyBorder="1" applyAlignment="1">
      <alignment horizontal="center" vertical="center"/>
    </xf>
    <xf numFmtId="0" fontId="23" fillId="0" borderId="12" xfId="58" applyFont="1" applyFill="1" applyBorder="1" applyAlignment="1">
      <alignment horizontal="center" vertical="center"/>
    </xf>
    <xf numFmtId="0" fontId="23" fillId="0" borderId="66" xfId="58" applyFont="1" applyFill="1" applyBorder="1" applyAlignment="1">
      <alignment horizontal="center" vertical="center"/>
    </xf>
    <xf numFmtId="0" fontId="23" fillId="0" borderId="105" xfId="58" applyFont="1" applyFill="1" applyBorder="1" applyAlignment="1">
      <alignment horizontal="center" vertical="center" shrinkToFit="1"/>
    </xf>
    <xf numFmtId="0" fontId="23" fillId="0" borderId="106" xfId="58" applyFont="1" applyFill="1" applyBorder="1" applyAlignment="1">
      <alignment horizontal="center" vertical="center" shrinkToFit="1"/>
    </xf>
    <xf numFmtId="0" fontId="23" fillId="0" borderId="93" xfId="58" applyFont="1" applyFill="1" applyBorder="1" applyAlignment="1">
      <alignment horizontal="center" vertical="center" shrinkToFit="1"/>
    </xf>
    <xf numFmtId="0" fontId="24" fillId="0" borderId="95" xfId="58" applyFont="1" applyFill="1" applyBorder="1" applyAlignment="1">
      <alignment horizontal="center" vertical="center"/>
    </xf>
    <xf numFmtId="0" fontId="24" fillId="0" borderId="96" xfId="58" applyFont="1" applyFill="1" applyBorder="1" applyAlignment="1">
      <alignment horizontal="center" vertical="center"/>
    </xf>
    <xf numFmtId="0" fontId="23" fillId="0" borderId="94" xfId="58" applyFont="1" applyFill="1" applyBorder="1" applyAlignment="1">
      <alignment horizontal="center" vertical="center"/>
    </xf>
    <xf numFmtId="0" fontId="23" fillId="0" borderId="89" xfId="58" applyFont="1" applyFill="1" applyBorder="1" applyAlignment="1">
      <alignment horizontal="center" vertical="center"/>
    </xf>
    <xf numFmtId="0" fontId="23" fillId="0" borderId="92" xfId="58" applyFont="1" applyFill="1" applyBorder="1" applyAlignment="1">
      <alignment horizontal="center" vertical="center"/>
    </xf>
    <xf numFmtId="0" fontId="24" fillId="0" borderId="32" xfId="58" applyFont="1" applyFill="1" applyBorder="1" applyAlignment="1">
      <alignment horizontal="center" vertical="center" wrapText="1"/>
    </xf>
    <xf numFmtId="0" fontId="24" fillId="0" borderId="48" xfId="58" applyFont="1" applyFill="1" applyBorder="1" applyAlignment="1">
      <alignment horizontal="center" vertical="center" wrapText="1"/>
    </xf>
    <xf numFmtId="0" fontId="24" fillId="0" borderId="58" xfId="58" applyFont="1" applyFill="1" applyBorder="1" applyAlignment="1">
      <alignment horizontal="center" vertical="center" shrinkToFit="1"/>
    </xf>
    <xf numFmtId="0" fontId="24" fillId="0" borderId="43" xfId="58" applyFont="1" applyFill="1" applyBorder="1" applyAlignment="1">
      <alignment horizontal="center" vertical="center" shrinkToFit="1"/>
    </xf>
    <xf numFmtId="0" fontId="24" fillId="0" borderId="52" xfId="58" applyFont="1" applyFill="1" applyBorder="1" applyAlignment="1">
      <alignment horizontal="center" vertical="center"/>
    </xf>
    <xf numFmtId="0" fontId="24" fillId="0" borderId="71" xfId="58" applyFont="1" applyFill="1" applyBorder="1" applyAlignment="1">
      <alignment horizontal="center" vertical="center"/>
    </xf>
    <xf numFmtId="0" fontId="24" fillId="0" borderId="58" xfId="58" applyFont="1" applyFill="1" applyBorder="1" applyAlignment="1">
      <alignment horizontal="center" vertical="center"/>
    </xf>
    <xf numFmtId="0" fontId="24" fillId="0" borderId="43" xfId="58" applyFont="1" applyFill="1" applyBorder="1" applyAlignment="1">
      <alignment horizontal="center" vertical="center"/>
    </xf>
    <xf numFmtId="0" fontId="24" fillId="0" borderId="21" xfId="58" applyFont="1" applyFill="1" applyBorder="1" applyAlignment="1">
      <alignment horizontal="center" vertical="center"/>
    </xf>
    <xf numFmtId="178" fontId="24" fillId="0" borderId="97" xfId="58" applyNumberFormat="1" applyFont="1" applyFill="1" applyBorder="1" applyAlignment="1">
      <alignment horizontal="center" vertical="center"/>
    </xf>
    <xf numFmtId="178" fontId="24" fillId="0" borderId="98" xfId="58" applyNumberFormat="1" applyFont="1" applyFill="1" applyBorder="1" applyAlignment="1">
      <alignment horizontal="center" vertical="center"/>
    </xf>
    <xf numFmtId="178" fontId="24" fillId="0" borderId="99" xfId="58" applyNumberFormat="1" applyFont="1" applyFill="1" applyBorder="1" applyAlignment="1">
      <alignment horizontal="center" vertical="center"/>
    </xf>
    <xf numFmtId="0" fontId="30" fillId="0" borderId="72" xfId="58" applyFont="1" applyBorder="1" applyAlignment="1">
      <alignment vertical="center" wrapText="1"/>
    </xf>
    <xf numFmtId="0" fontId="3" fillId="0" borderId="73" xfId="60" applyBorder="1" applyAlignment="1">
      <alignment vertical="center"/>
    </xf>
    <xf numFmtId="0" fontId="3" fillId="0" borderId="177" xfId="60" applyBorder="1" applyAlignment="1">
      <alignment vertical="center"/>
    </xf>
    <xf numFmtId="0" fontId="23" fillId="25" borderId="50" xfId="58" applyFont="1" applyFill="1" applyBorder="1" applyAlignment="1">
      <alignment vertical="center" shrinkToFit="1"/>
    </xf>
    <xf numFmtId="0" fontId="3" fillId="0" borderId="26" xfId="45" applyBorder="1" applyAlignment="1">
      <alignment vertical="center" shrinkToFit="1"/>
    </xf>
    <xf numFmtId="0" fontId="3" fillId="0" borderId="19" xfId="45" applyBorder="1" applyAlignment="1">
      <alignment vertical="center" shrinkToFit="1"/>
    </xf>
    <xf numFmtId="0" fontId="23" fillId="25" borderId="33" xfId="58" applyFont="1" applyFill="1" applyBorder="1" applyAlignment="1">
      <alignment horizontal="center" vertical="center" shrinkToFit="1"/>
    </xf>
    <xf numFmtId="0" fontId="23" fillId="25" borderId="19" xfId="58" applyFont="1" applyFill="1" applyBorder="1" applyAlignment="1">
      <alignment horizontal="center" vertical="center" shrinkToFit="1"/>
    </xf>
    <xf numFmtId="0" fontId="23" fillId="25" borderId="18" xfId="58" applyFont="1" applyFill="1" applyBorder="1" applyAlignment="1">
      <alignment horizontal="center" vertical="center" shrinkToFit="1"/>
    </xf>
    <xf numFmtId="0" fontId="23" fillId="25" borderId="18" xfId="58" applyFont="1" applyFill="1" applyBorder="1" applyAlignment="1">
      <alignment horizontal="left" vertical="center"/>
    </xf>
    <xf numFmtId="0" fontId="23" fillId="25" borderId="33" xfId="58" applyFont="1" applyFill="1" applyBorder="1" applyAlignment="1">
      <alignment horizontal="left" vertical="center"/>
    </xf>
    <xf numFmtId="0" fontId="23" fillId="25" borderId="26" xfId="58" applyFont="1" applyFill="1" applyBorder="1" applyAlignment="1">
      <alignment horizontal="center" vertical="center"/>
    </xf>
    <xf numFmtId="0" fontId="23" fillId="25" borderId="19" xfId="58" applyFont="1" applyFill="1" applyBorder="1" applyAlignment="1">
      <alignment horizontal="center" vertical="center"/>
    </xf>
    <xf numFmtId="178" fontId="23" fillId="25" borderId="33" xfId="58" applyNumberFormat="1" applyFont="1" applyFill="1" applyBorder="1" applyAlignment="1">
      <alignment horizontal="center" vertical="center"/>
    </xf>
    <xf numFmtId="178" fontId="23" fillId="25" borderId="26" xfId="58" applyNumberFormat="1" applyFont="1" applyFill="1" applyBorder="1" applyAlignment="1">
      <alignment horizontal="center" vertical="center"/>
    </xf>
    <xf numFmtId="178" fontId="23" fillId="25" borderId="19" xfId="58" applyNumberFormat="1" applyFont="1" applyFill="1" applyBorder="1" applyAlignment="1">
      <alignment horizontal="center" vertical="center"/>
    </xf>
    <xf numFmtId="178" fontId="23" fillId="25" borderId="70" xfId="58" applyNumberFormat="1" applyFont="1" applyFill="1" applyBorder="1" applyAlignment="1">
      <alignment horizontal="center" vertical="center"/>
    </xf>
    <xf numFmtId="178" fontId="23" fillId="25" borderId="28" xfId="58" applyNumberFormat="1" applyFont="1" applyFill="1" applyBorder="1" applyAlignment="1">
      <alignment horizontal="center" vertical="center"/>
    </xf>
    <xf numFmtId="178" fontId="23" fillId="25" borderId="46" xfId="58" applyNumberFormat="1" applyFont="1" applyFill="1" applyBorder="1" applyAlignment="1">
      <alignment horizontal="center" vertical="center"/>
    </xf>
    <xf numFmtId="178" fontId="23" fillId="25" borderId="79" xfId="58" applyNumberFormat="1" applyFont="1" applyFill="1" applyBorder="1" applyAlignment="1">
      <alignment horizontal="center" vertical="center"/>
    </xf>
    <xf numFmtId="178" fontId="23" fillId="25" borderId="0" xfId="58" applyNumberFormat="1" applyFont="1" applyFill="1" applyBorder="1" applyAlignment="1">
      <alignment horizontal="center" vertical="center"/>
    </xf>
    <xf numFmtId="178" fontId="23" fillId="25" borderId="56" xfId="58" applyNumberFormat="1" applyFont="1" applyFill="1" applyBorder="1" applyAlignment="1">
      <alignment horizontal="center" vertical="center"/>
    </xf>
    <xf numFmtId="0" fontId="30" fillId="0" borderId="50" xfId="58" applyFont="1" applyBorder="1" applyAlignment="1">
      <alignment vertical="center" wrapText="1"/>
    </xf>
    <xf numFmtId="0" fontId="3" fillId="0" borderId="26" xfId="60" applyBorder="1" applyAlignment="1">
      <alignment vertical="center" wrapText="1"/>
    </xf>
    <xf numFmtId="0" fontId="3" fillId="0" borderId="24" xfId="60" applyBorder="1" applyAlignment="1">
      <alignment vertical="center" wrapText="1"/>
    </xf>
    <xf numFmtId="0" fontId="23" fillId="0" borderId="72" xfId="58" applyFont="1" applyFill="1" applyBorder="1" applyAlignment="1">
      <alignment vertical="center" shrinkToFit="1"/>
    </xf>
    <xf numFmtId="0" fontId="3" fillId="0" borderId="73" xfId="45" applyBorder="1" applyAlignment="1">
      <alignment vertical="center" shrinkToFit="1"/>
    </xf>
    <xf numFmtId="0" fontId="3" fillId="0" borderId="61" xfId="45" applyBorder="1" applyAlignment="1">
      <alignment vertical="center" shrinkToFit="1"/>
    </xf>
    <xf numFmtId="0" fontId="23" fillId="0" borderId="60" xfId="58" applyFont="1" applyFill="1" applyBorder="1" applyAlignment="1">
      <alignment horizontal="center" vertical="center" shrinkToFit="1"/>
    </xf>
    <xf numFmtId="0" fontId="23" fillId="0" borderId="60" xfId="58" applyFont="1" applyFill="1" applyBorder="1" applyAlignment="1">
      <alignment horizontal="left" vertical="center"/>
    </xf>
    <xf numFmtId="0" fontId="23" fillId="0" borderId="64" xfId="58" applyFont="1" applyFill="1" applyBorder="1" applyAlignment="1">
      <alignment horizontal="left" vertical="center"/>
    </xf>
    <xf numFmtId="0" fontId="24" fillId="0" borderId="103" xfId="58" applyFont="1" applyFill="1" applyBorder="1" applyAlignment="1">
      <alignment horizontal="center" vertical="center"/>
    </xf>
    <xf numFmtId="0" fontId="24" fillId="0" borderId="98" xfId="58" applyFont="1" applyFill="1" applyBorder="1" applyAlignment="1">
      <alignment horizontal="center" vertical="center"/>
    </xf>
    <xf numFmtId="0" fontId="24" fillId="0" borderId="104" xfId="58" applyFont="1" applyFill="1" applyBorder="1" applyAlignment="1">
      <alignment horizontal="center" vertical="center"/>
    </xf>
    <xf numFmtId="178" fontId="24" fillId="0" borderId="104" xfId="58" applyNumberFormat="1" applyFont="1" applyFill="1" applyBorder="1" applyAlignment="1">
      <alignment horizontal="center" vertical="center"/>
    </xf>
    <xf numFmtId="0" fontId="24" fillId="26" borderId="33" xfId="58" applyFont="1" applyFill="1" applyBorder="1" applyAlignment="1">
      <alignment horizontal="center" vertical="center"/>
    </xf>
    <xf numFmtId="0" fontId="24" fillId="26" borderId="26" xfId="58" applyFont="1" applyFill="1" applyBorder="1" applyAlignment="1">
      <alignment horizontal="center" vertical="center"/>
    </xf>
    <xf numFmtId="0" fontId="24" fillId="26" borderId="19" xfId="58" applyFont="1" applyFill="1" applyBorder="1" applyAlignment="1">
      <alignment horizontal="center" vertical="center"/>
    </xf>
    <xf numFmtId="0" fontId="24" fillId="26" borderId="24" xfId="58" applyFont="1" applyFill="1" applyBorder="1" applyAlignment="1">
      <alignment horizontal="center" vertical="center"/>
    </xf>
    <xf numFmtId="0" fontId="23" fillId="26" borderId="20" xfId="58" applyFont="1" applyFill="1" applyBorder="1" applyAlignment="1">
      <alignment horizontal="center" vertical="center"/>
    </xf>
    <xf numFmtId="0" fontId="23" fillId="26" borderId="18" xfId="58" applyFont="1" applyFill="1" applyBorder="1" applyAlignment="1">
      <alignment horizontal="center" vertical="center"/>
    </xf>
    <xf numFmtId="178" fontId="23" fillId="26" borderId="18" xfId="58" applyNumberFormat="1" applyFont="1" applyFill="1" applyBorder="1" applyAlignment="1">
      <alignment horizontal="center" vertical="center"/>
    </xf>
    <xf numFmtId="178" fontId="23" fillId="26" borderId="33" xfId="58" applyNumberFormat="1" applyFont="1" applyFill="1" applyBorder="1" applyAlignment="1">
      <alignment horizontal="center" vertical="center"/>
    </xf>
    <xf numFmtId="178" fontId="23" fillId="26" borderId="26" xfId="58" applyNumberFormat="1" applyFont="1" applyFill="1" applyBorder="1" applyAlignment="1">
      <alignment horizontal="center" vertical="center"/>
    </xf>
    <xf numFmtId="178" fontId="23" fillId="26" borderId="24" xfId="58" applyNumberFormat="1" applyFont="1" applyFill="1" applyBorder="1" applyAlignment="1">
      <alignment horizontal="center" vertical="center"/>
    </xf>
    <xf numFmtId="0" fontId="23" fillId="25" borderId="18" xfId="58" applyFont="1" applyFill="1" applyBorder="1" applyAlignment="1">
      <alignment horizontal="center" vertical="center"/>
    </xf>
    <xf numFmtId="0" fontId="23" fillId="25" borderId="28" xfId="58" applyFont="1" applyFill="1" applyBorder="1" applyAlignment="1">
      <alignment horizontal="center" vertical="center"/>
    </xf>
    <xf numFmtId="0" fontId="23" fillId="25" borderId="32" xfId="58" applyFont="1" applyFill="1" applyBorder="1" applyAlignment="1">
      <alignment horizontal="center" vertical="center"/>
    </xf>
    <xf numFmtId="178" fontId="23" fillId="25" borderId="32" xfId="58" applyNumberFormat="1" applyFont="1" applyFill="1" applyBorder="1" applyAlignment="1">
      <alignment horizontal="center" vertical="center"/>
    </xf>
    <xf numFmtId="0" fontId="24" fillId="26" borderId="71" xfId="58" applyFont="1" applyFill="1" applyBorder="1" applyAlignment="1">
      <alignment horizontal="center" vertical="center"/>
    </xf>
    <xf numFmtId="0" fontId="24" fillId="26" borderId="58" xfId="58" applyFont="1" applyFill="1" applyBorder="1" applyAlignment="1">
      <alignment horizontal="center" vertical="center"/>
    </xf>
    <xf numFmtId="0" fontId="24" fillId="26" borderId="43" xfId="58" applyFont="1" applyFill="1" applyBorder="1" applyAlignment="1">
      <alignment horizontal="center" vertical="center"/>
    </xf>
    <xf numFmtId="0" fontId="24" fillId="26" borderId="21" xfId="58" applyFont="1" applyFill="1" applyBorder="1" applyAlignment="1">
      <alignment horizontal="center" vertical="center"/>
    </xf>
    <xf numFmtId="0" fontId="23" fillId="26" borderId="54" xfId="58" applyFont="1" applyFill="1" applyBorder="1" applyAlignment="1">
      <alignment horizontal="center" vertical="center"/>
    </xf>
    <xf numFmtId="0" fontId="23" fillId="26" borderId="52" xfId="58" applyFont="1" applyFill="1" applyBorder="1" applyAlignment="1">
      <alignment horizontal="center" vertical="center"/>
    </xf>
    <xf numFmtId="178" fontId="23" fillId="26" borderId="52" xfId="58" applyNumberFormat="1" applyFont="1" applyFill="1" applyBorder="1" applyAlignment="1">
      <alignment horizontal="center" vertical="center"/>
    </xf>
    <xf numFmtId="0" fontId="30" fillId="0" borderId="51" xfId="58" applyFont="1" applyBorder="1" applyAlignment="1">
      <alignment vertical="center" wrapText="1"/>
    </xf>
    <xf numFmtId="0" fontId="3" fillId="0" borderId="58" xfId="60" applyBorder="1" applyAlignment="1">
      <alignment vertical="center" wrapText="1"/>
    </xf>
    <xf numFmtId="0" fontId="3" fillId="0" borderId="21" xfId="60" applyBorder="1" applyAlignment="1">
      <alignment vertical="center" wrapText="1"/>
    </xf>
    <xf numFmtId="0" fontId="24" fillId="26" borderId="33" xfId="58" applyFont="1" applyFill="1" applyBorder="1" applyAlignment="1">
      <alignment horizontal="center" vertical="center" shrinkToFit="1"/>
    </xf>
    <xf numFmtId="0" fontId="24" fillId="26" borderId="26" xfId="58" applyFont="1" applyFill="1" applyBorder="1" applyAlignment="1">
      <alignment horizontal="center" vertical="center" shrinkToFit="1"/>
    </xf>
    <xf numFmtId="0" fontId="24" fillId="26" borderId="19" xfId="58" applyFont="1" applyFill="1" applyBorder="1" applyAlignment="1">
      <alignment horizontal="center" vertical="center" shrinkToFit="1"/>
    </xf>
    <xf numFmtId="0" fontId="24" fillId="25" borderId="13" xfId="58" applyFont="1" applyFill="1" applyBorder="1" applyAlignment="1">
      <alignment horizontal="center" vertical="center"/>
    </xf>
    <xf numFmtId="0" fontId="24" fillId="25" borderId="12" xfId="58" applyFont="1" applyFill="1" applyBorder="1" applyAlignment="1">
      <alignment horizontal="center" vertical="center"/>
    </xf>
    <xf numFmtId="0" fontId="24" fillId="25" borderId="66" xfId="58" applyFont="1" applyFill="1" applyBorder="1" applyAlignment="1">
      <alignment horizontal="center" vertical="center"/>
    </xf>
    <xf numFmtId="0" fontId="23" fillId="25" borderId="12" xfId="58" applyFont="1" applyFill="1" applyBorder="1" applyAlignment="1">
      <alignment horizontal="center" vertical="center"/>
    </xf>
    <xf numFmtId="0" fontId="23" fillId="25" borderId="42" xfId="58" applyFont="1" applyFill="1" applyBorder="1" applyAlignment="1">
      <alignment horizontal="center" vertical="center"/>
    </xf>
    <xf numFmtId="178" fontId="23" fillId="25" borderId="41" xfId="58" applyNumberFormat="1" applyFont="1" applyFill="1" applyBorder="1" applyAlignment="1">
      <alignment horizontal="center" vertical="center"/>
    </xf>
    <xf numFmtId="178" fontId="23" fillId="25" borderId="12" xfId="58" applyNumberFormat="1" applyFont="1" applyFill="1" applyBorder="1" applyAlignment="1">
      <alignment horizontal="center" vertical="center"/>
    </xf>
    <xf numFmtId="178" fontId="23" fillId="25" borderId="42" xfId="58" applyNumberFormat="1" applyFont="1" applyFill="1" applyBorder="1" applyAlignment="1">
      <alignment horizontal="center" vertical="center"/>
    </xf>
    <xf numFmtId="0" fontId="23" fillId="25" borderId="67" xfId="58" applyFont="1" applyFill="1" applyBorder="1" applyAlignment="1">
      <alignment horizontal="center" vertical="center"/>
    </xf>
    <xf numFmtId="0" fontId="23" fillId="25" borderId="68" xfId="58" applyFont="1" applyFill="1" applyBorder="1" applyAlignment="1">
      <alignment horizontal="center" vertical="center"/>
    </xf>
    <xf numFmtId="0" fontId="23" fillId="25" borderId="69" xfId="58" applyFont="1" applyFill="1" applyBorder="1" applyAlignment="1">
      <alignment horizontal="center" vertical="center"/>
    </xf>
    <xf numFmtId="0" fontId="24" fillId="0" borderId="0" xfId="58" applyFont="1" applyAlignment="1">
      <alignment horizontal="left" vertical="center" shrinkToFit="1"/>
    </xf>
    <xf numFmtId="0" fontId="24" fillId="0" borderId="107" xfId="58" applyFont="1" applyFill="1" applyBorder="1" applyAlignment="1">
      <alignment horizontal="center" vertical="center"/>
    </xf>
    <xf numFmtId="0" fontId="24" fillId="0" borderId="108" xfId="58" applyFont="1" applyFill="1" applyBorder="1" applyAlignment="1">
      <alignment horizontal="center" vertical="center"/>
    </xf>
    <xf numFmtId="0" fontId="24" fillId="0" borderId="41" xfId="58" applyFont="1" applyFill="1" applyBorder="1" applyAlignment="1">
      <alignment horizontal="center" vertical="center" shrinkToFit="1"/>
    </xf>
    <xf numFmtId="0" fontId="24" fillId="0" borderId="42" xfId="58" applyFont="1" applyFill="1" applyBorder="1" applyAlignment="1">
      <alignment horizontal="center" vertical="center" shrinkToFit="1"/>
    </xf>
    <xf numFmtId="178" fontId="24" fillId="0" borderId="41" xfId="58" applyNumberFormat="1" applyFont="1" applyFill="1" applyBorder="1" applyAlignment="1">
      <alignment horizontal="center" vertical="center"/>
    </xf>
    <xf numFmtId="178" fontId="24" fillId="0" borderId="12" xfId="58" applyNumberFormat="1" applyFont="1" applyFill="1" applyBorder="1" applyAlignment="1">
      <alignment horizontal="center" vertical="center"/>
    </xf>
    <xf numFmtId="178" fontId="24" fillId="0" borderId="42" xfId="58" applyNumberFormat="1" applyFont="1" applyFill="1" applyBorder="1" applyAlignment="1">
      <alignment horizontal="center" vertical="center"/>
    </xf>
    <xf numFmtId="0" fontId="24" fillId="0" borderId="42" xfId="58" applyFont="1" applyFill="1" applyBorder="1" applyAlignment="1">
      <alignment horizontal="center" vertical="center"/>
    </xf>
    <xf numFmtId="178" fontId="24" fillId="0" borderId="66" xfId="58" applyNumberFormat="1" applyFont="1" applyFill="1" applyBorder="1" applyAlignment="1">
      <alignment horizontal="center" vertical="center"/>
    </xf>
    <xf numFmtId="0" fontId="24" fillId="0" borderId="109" xfId="58" applyFont="1" applyFill="1" applyBorder="1" applyAlignment="1">
      <alignment horizontal="center" vertical="center"/>
    </xf>
    <xf numFmtId="0" fontId="24" fillId="0" borderId="20" xfId="58" applyFont="1" applyFill="1" applyBorder="1" applyAlignment="1">
      <alignment horizontal="center" vertical="center"/>
    </xf>
    <xf numFmtId="0" fontId="24" fillId="0" borderId="18" xfId="58" applyFont="1" applyFill="1" applyBorder="1" applyAlignment="1">
      <alignment horizontal="center" vertical="center"/>
    </xf>
    <xf numFmtId="0" fontId="24" fillId="0" borderId="33" xfId="58" applyFont="1" applyFill="1" applyBorder="1" applyAlignment="1">
      <alignment horizontal="center" vertical="center"/>
    </xf>
    <xf numFmtId="0" fontId="24" fillId="0" borderId="91" xfId="58" applyFont="1" applyFill="1" applyBorder="1" applyAlignment="1">
      <alignment horizontal="center" vertical="center" wrapText="1"/>
    </xf>
    <xf numFmtId="0" fontId="24" fillId="0" borderId="20" xfId="58" applyFont="1" applyFill="1" applyBorder="1" applyAlignment="1">
      <alignment horizontal="center" vertical="center" wrapText="1"/>
    </xf>
    <xf numFmtId="0" fontId="24" fillId="0" borderId="18" xfId="58" applyFont="1" applyFill="1" applyBorder="1" applyAlignment="1">
      <alignment horizontal="center" vertical="center" shrinkToFit="1"/>
    </xf>
    <xf numFmtId="176" fontId="24" fillId="24" borderId="26" xfId="58" applyNumberFormat="1" applyFont="1" applyFill="1" applyBorder="1" applyAlignment="1">
      <alignment horizontal="center" vertical="center" shrinkToFit="1"/>
    </xf>
    <xf numFmtId="176" fontId="24" fillId="24" borderId="19" xfId="58" applyNumberFormat="1" applyFont="1" applyFill="1" applyBorder="1" applyAlignment="1">
      <alignment horizontal="center" vertical="center" shrinkToFit="1"/>
    </xf>
    <xf numFmtId="176" fontId="24" fillId="24" borderId="33" xfId="58" applyNumberFormat="1" applyFont="1" applyFill="1" applyBorder="1" applyAlignment="1">
      <alignment horizontal="center" vertical="center" shrinkToFit="1"/>
    </xf>
    <xf numFmtId="178" fontId="24" fillId="24" borderId="63" xfId="58" applyNumberFormat="1" applyFont="1" applyFill="1" applyBorder="1" applyAlignment="1">
      <alignment horizontal="center" vertical="center"/>
    </xf>
    <xf numFmtId="178" fontId="24" fillId="24" borderId="27" xfId="58" applyNumberFormat="1" applyFont="1" applyFill="1" applyBorder="1" applyAlignment="1">
      <alignment horizontal="center" vertical="center"/>
    </xf>
    <xf numFmtId="178" fontId="24" fillId="24" borderId="84" xfId="58" applyNumberFormat="1" applyFont="1" applyFill="1" applyBorder="1" applyAlignment="1">
      <alignment horizontal="center" vertical="center"/>
    </xf>
    <xf numFmtId="0" fontId="24" fillId="0" borderId="110" xfId="58" applyFont="1" applyFill="1" applyBorder="1" applyAlignment="1">
      <alignment horizontal="center" vertical="center" shrinkToFit="1"/>
    </xf>
    <xf numFmtId="0" fontId="24" fillId="0" borderId="111" xfId="58" applyFont="1" applyFill="1" applyBorder="1" applyAlignment="1">
      <alignment horizontal="center" vertical="center" shrinkToFit="1"/>
    </xf>
    <xf numFmtId="0" fontId="24" fillId="0" borderId="35" xfId="58" applyFont="1" applyFill="1" applyBorder="1" applyAlignment="1">
      <alignment horizontal="center" vertical="center" shrinkToFit="1"/>
    </xf>
    <xf numFmtId="0" fontId="24" fillId="0" borderId="36" xfId="58" applyFont="1" applyFill="1" applyBorder="1" applyAlignment="1">
      <alignment horizontal="center" vertical="center" shrinkToFit="1"/>
    </xf>
    <xf numFmtId="0" fontId="24" fillId="0" borderId="36" xfId="58" applyFont="1" applyFill="1" applyBorder="1" applyAlignment="1">
      <alignment horizontal="center" vertical="center"/>
    </xf>
    <xf numFmtId="0" fontId="24" fillId="0" borderId="65" xfId="58" applyFont="1" applyFill="1" applyBorder="1" applyAlignment="1">
      <alignment horizontal="center" vertical="center"/>
    </xf>
    <xf numFmtId="176" fontId="24" fillId="24" borderId="111" xfId="58" applyNumberFormat="1" applyFont="1" applyFill="1" applyBorder="1" applyAlignment="1">
      <alignment horizontal="center" vertical="center" shrinkToFit="1"/>
    </xf>
    <xf numFmtId="176" fontId="24" fillId="24" borderId="35" xfId="58" applyNumberFormat="1" applyFont="1" applyFill="1" applyBorder="1" applyAlignment="1">
      <alignment horizontal="center" vertical="center" shrinkToFit="1"/>
    </xf>
    <xf numFmtId="176" fontId="24" fillId="24" borderId="65" xfId="58" applyNumberFormat="1" applyFont="1" applyFill="1" applyBorder="1" applyAlignment="1">
      <alignment horizontal="center" vertical="center" shrinkToFit="1"/>
    </xf>
    <xf numFmtId="178" fontId="24" fillId="24" borderId="65" xfId="58" applyNumberFormat="1" applyFont="1" applyFill="1" applyBorder="1" applyAlignment="1">
      <alignment horizontal="center" vertical="center"/>
    </xf>
    <xf numFmtId="178" fontId="24" fillId="24" borderId="111" xfId="58" applyNumberFormat="1" applyFont="1" applyFill="1" applyBorder="1" applyAlignment="1">
      <alignment horizontal="center" vertical="center"/>
    </xf>
    <xf numFmtId="178" fontId="24" fillId="24" borderId="112" xfId="58" applyNumberFormat="1" applyFont="1" applyFill="1" applyBorder="1" applyAlignment="1">
      <alignment horizontal="center" vertical="center"/>
    </xf>
    <xf numFmtId="0" fontId="24" fillId="0" borderId="38" xfId="58" applyFont="1" applyFill="1" applyBorder="1" applyAlignment="1">
      <alignment horizontal="center" vertical="center"/>
    </xf>
    <xf numFmtId="0" fontId="24" fillId="0" borderId="23" xfId="58" applyFont="1" applyFill="1" applyBorder="1" applyAlignment="1">
      <alignment horizontal="center" vertical="center"/>
    </xf>
    <xf numFmtId="0" fontId="24" fillId="0" borderId="23" xfId="58" applyFont="1" applyFill="1" applyBorder="1" applyAlignment="1">
      <alignment horizontal="center" vertical="center" shrinkToFit="1"/>
    </xf>
    <xf numFmtId="0" fontId="24" fillId="0" borderId="63" xfId="58" applyFont="1" applyFill="1" applyBorder="1" applyAlignment="1">
      <alignment horizontal="center" vertical="center"/>
    </xf>
    <xf numFmtId="176" fontId="24" fillId="24" borderId="27" xfId="58" applyNumberFormat="1" applyFont="1" applyFill="1" applyBorder="1" applyAlignment="1">
      <alignment horizontal="center" vertical="center" shrinkToFit="1"/>
    </xf>
    <xf numFmtId="176" fontId="24" fillId="24" borderId="40" xfId="58" applyNumberFormat="1" applyFont="1" applyFill="1" applyBorder="1" applyAlignment="1">
      <alignment horizontal="center" vertical="center" shrinkToFit="1"/>
    </xf>
    <xf numFmtId="176" fontId="24" fillId="24" borderId="63" xfId="58" applyNumberFormat="1" applyFont="1" applyFill="1" applyBorder="1" applyAlignment="1">
      <alignment horizontal="center" vertical="center" shrinkToFit="1"/>
    </xf>
    <xf numFmtId="178" fontId="24" fillId="24" borderId="33" xfId="58" applyNumberFormat="1" applyFont="1" applyFill="1" applyBorder="1" applyAlignment="1">
      <alignment horizontal="center" vertical="center"/>
    </xf>
    <xf numFmtId="178" fontId="24" fillId="24" borderId="26" xfId="58" applyNumberFormat="1" applyFont="1" applyFill="1" applyBorder="1" applyAlignment="1">
      <alignment horizontal="center" vertical="center"/>
    </xf>
    <xf numFmtId="178" fontId="24" fillId="24" borderId="24" xfId="58" applyNumberFormat="1" applyFont="1" applyFill="1" applyBorder="1" applyAlignment="1">
      <alignment horizontal="center" vertical="center"/>
    </xf>
    <xf numFmtId="0" fontId="24" fillId="0" borderId="66" xfId="58" applyFont="1" applyFill="1" applyBorder="1" applyAlignment="1">
      <alignment horizontal="center" vertical="center"/>
    </xf>
    <xf numFmtId="182" fontId="24" fillId="24" borderId="42" xfId="58" applyNumberFormat="1" applyFont="1" applyFill="1" applyBorder="1" applyAlignment="1">
      <alignment horizontal="center" vertical="center" shrinkToFit="1"/>
    </xf>
    <xf numFmtId="182" fontId="24" fillId="24" borderId="15" xfId="58" applyNumberFormat="1" applyFont="1" applyFill="1" applyBorder="1" applyAlignment="1">
      <alignment horizontal="center" vertical="center" shrinkToFit="1"/>
    </xf>
    <xf numFmtId="182" fontId="24" fillId="24" borderId="14" xfId="58" applyNumberFormat="1" applyFont="1" applyFill="1" applyBorder="1" applyAlignment="1">
      <alignment horizontal="center" vertical="center" shrinkToFit="1"/>
    </xf>
    <xf numFmtId="176" fontId="24" fillId="24" borderId="12" xfId="58" applyNumberFormat="1" applyFont="1" applyFill="1" applyBorder="1" applyAlignment="1">
      <alignment horizontal="center" vertical="center" shrinkToFit="1"/>
    </xf>
    <xf numFmtId="176" fontId="24" fillId="24" borderId="42" xfId="58" applyNumberFormat="1" applyFont="1" applyFill="1" applyBorder="1" applyAlignment="1">
      <alignment horizontal="center" vertical="center" shrinkToFit="1"/>
    </xf>
    <xf numFmtId="182" fontId="24" fillId="24" borderId="41" xfId="58" applyNumberFormat="1" applyFont="1" applyFill="1" applyBorder="1" applyAlignment="1">
      <alignment horizontal="center" vertical="center" shrinkToFit="1"/>
    </xf>
    <xf numFmtId="182" fontId="24" fillId="24" borderId="12" xfId="58" applyNumberFormat="1" applyFont="1" applyFill="1" applyBorder="1" applyAlignment="1">
      <alignment horizontal="center" vertical="center" shrinkToFit="1"/>
    </xf>
    <xf numFmtId="182" fontId="24" fillId="24" borderId="66" xfId="58" applyNumberFormat="1" applyFont="1" applyFill="1" applyBorder="1" applyAlignment="1">
      <alignment horizontal="center" vertical="center" shrinkToFit="1"/>
    </xf>
    <xf numFmtId="0" fontId="24" fillId="0" borderId="16" xfId="58" applyFont="1" applyFill="1" applyBorder="1" applyAlignment="1">
      <alignment horizontal="center" vertical="center" shrinkToFit="1"/>
    </xf>
    <xf numFmtId="0" fontId="24" fillId="0" borderId="15" xfId="58" applyFont="1" applyFill="1" applyBorder="1" applyAlignment="1">
      <alignment horizontal="center" vertical="center" shrinkToFit="1"/>
    </xf>
    <xf numFmtId="178" fontId="24" fillId="24" borderId="12" xfId="58" applyNumberFormat="1" applyFont="1" applyFill="1" applyBorder="1" applyAlignment="1">
      <alignment horizontal="center" vertical="center"/>
    </xf>
    <xf numFmtId="0" fontId="24" fillId="24" borderId="12" xfId="58" applyFont="1" applyFill="1" applyBorder="1" applyAlignment="1">
      <alignment horizontal="center" vertical="center"/>
    </xf>
    <xf numFmtId="0" fontId="24" fillId="24" borderId="42" xfId="58" applyFont="1" applyFill="1" applyBorder="1" applyAlignment="1">
      <alignment horizontal="center" vertical="center"/>
    </xf>
    <xf numFmtId="0" fontId="24" fillId="0" borderId="67" xfId="58" applyFont="1" applyFill="1" applyBorder="1" applyAlignment="1">
      <alignment horizontal="center" vertical="center"/>
    </xf>
    <xf numFmtId="0" fontId="24" fillId="0" borderId="68" xfId="58" applyFont="1" applyFill="1" applyBorder="1" applyAlignment="1">
      <alignment horizontal="center" vertical="center"/>
    </xf>
    <xf numFmtId="0" fontId="24" fillId="0" borderId="113" xfId="58" applyFont="1" applyFill="1" applyBorder="1" applyAlignment="1">
      <alignment horizontal="center" vertical="center"/>
    </xf>
    <xf numFmtId="0" fontId="24" fillId="0" borderId="69" xfId="58" applyFont="1" applyFill="1" applyBorder="1" applyAlignment="1">
      <alignment horizontal="center" vertical="center"/>
    </xf>
    <xf numFmtId="0" fontId="28" fillId="0" borderId="0" xfId="58" applyFont="1" applyAlignment="1">
      <alignment horizontal="left" vertical="center" wrapText="1" shrinkToFit="1"/>
    </xf>
    <xf numFmtId="0" fontId="24" fillId="0" borderId="50" xfId="58" applyFont="1" applyFill="1" applyBorder="1" applyAlignment="1">
      <alignment horizontal="center" vertical="center"/>
    </xf>
    <xf numFmtId="0" fontId="24" fillId="0" borderId="26" xfId="58" applyFont="1" applyFill="1" applyBorder="1" applyAlignment="1">
      <alignment horizontal="center" vertical="center"/>
    </xf>
    <xf numFmtId="0" fontId="24" fillId="0" borderId="19" xfId="58" applyFont="1" applyFill="1" applyBorder="1" applyAlignment="1">
      <alignment horizontal="center" vertical="center"/>
    </xf>
    <xf numFmtId="0" fontId="24" fillId="0" borderId="26" xfId="58" applyFont="1" applyFill="1" applyBorder="1" applyAlignment="1">
      <alignment horizontal="center" vertical="center" shrinkToFit="1"/>
    </xf>
    <xf numFmtId="0" fontId="24" fillId="0" borderId="19" xfId="58" applyFont="1" applyFill="1" applyBorder="1" applyAlignment="1">
      <alignment horizontal="center" vertical="center" shrinkToFit="1"/>
    </xf>
    <xf numFmtId="0" fontId="24" fillId="0" borderId="24" xfId="58" applyFont="1" applyFill="1" applyBorder="1" applyAlignment="1">
      <alignment horizontal="center" vertical="center"/>
    </xf>
    <xf numFmtId="0" fontId="24" fillId="0" borderId="114" xfId="58" applyFont="1" applyFill="1" applyBorder="1" applyAlignment="1">
      <alignment horizontal="center" vertical="center"/>
    </xf>
    <xf numFmtId="0" fontId="24" fillId="0" borderId="106" xfId="58" applyFont="1" applyFill="1" applyBorder="1" applyAlignment="1">
      <alignment horizontal="center" vertical="center"/>
    </xf>
    <xf numFmtId="0" fontId="24" fillId="0" borderId="90" xfId="58" applyFont="1" applyFill="1" applyBorder="1" applyAlignment="1">
      <alignment horizontal="center" vertical="center" shrinkToFit="1"/>
    </xf>
    <xf numFmtId="0" fontId="24" fillId="0" borderId="106" xfId="58" applyFont="1" applyFill="1" applyBorder="1" applyAlignment="1">
      <alignment horizontal="center" vertical="center" shrinkToFit="1"/>
    </xf>
    <xf numFmtId="0" fontId="24" fillId="0" borderId="93" xfId="58" applyFont="1" applyFill="1" applyBorder="1" applyAlignment="1">
      <alignment horizontal="center" vertical="center" shrinkToFit="1"/>
    </xf>
    <xf numFmtId="0" fontId="24" fillId="0" borderId="115" xfId="58" applyFont="1" applyFill="1" applyBorder="1" applyAlignment="1">
      <alignment horizontal="center" vertical="center"/>
    </xf>
    <xf numFmtId="176" fontId="24" fillId="24" borderId="114" xfId="58" applyNumberFormat="1" applyFont="1" applyFill="1" applyBorder="1" applyAlignment="1">
      <alignment horizontal="center" vertical="center" shrinkToFit="1"/>
    </xf>
    <xf numFmtId="176" fontId="24" fillId="24" borderId="106" xfId="58" applyNumberFormat="1" applyFont="1" applyFill="1" applyBorder="1" applyAlignment="1">
      <alignment horizontal="center" vertical="center" shrinkToFit="1"/>
    </xf>
    <xf numFmtId="176" fontId="24" fillId="24" borderId="93" xfId="58" applyNumberFormat="1" applyFont="1" applyFill="1" applyBorder="1" applyAlignment="1">
      <alignment horizontal="center" vertical="center" shrinkToFit="1"/>
    </xf>
    <xf numFmtId="176" fontId="24" fillId="24" borderId="90" xfId="58" applyNumberFormat="1" applyFont="1" applyFill="1" applyBorder="1" applyAlignment="1">
      <alignment horizontal="center" vertical="center" shrinkToFit="1"/>
    </xf>
    <xf numFmtId="178" fontId="24" fillId="24" borderId="90" xfId="58" applyNumberFormat="1" applyFont="1" applyFill="1" applyBorder="1" applyAlignment="1">
      <alignment horizontal="center" vertical="center"/>
    </xf>
    <xf numFmtId="178" fontId="24" fillId="24" borderId="106" xfId="58" applyNumberFormat="1" applyFont="1" applyFill="1" applyBorder="1" applyAlignment="1">
      <alignment horizontal="center" vertical="center"/>
    </xf>
    <xf numFmtId="178" fontId="24" fillId="24" borderId="115" xfId="58" applyNumberFormat="1" applyFont="1" applyFill="1" applyBorder="1" applyAlignment="1">
      <alignment horizontal="center" vertical="center"/>
    </xf>
    <xf numFmtId="0" fontId="24" fillId="0" borderId="114" xfId="58" applyFont="1" applyFill="1" applyBorder="1" applyAlignment="1">
      <alignment horizontal="center" vertical="center" shrinkToFit="1"/>
    </xf>
    <xf numFmtId="0" fontId="24" fillId="0" borderId="151" xfId="58" applyFont="1" applyBorder="1" applyAlignment="1">
      <alignment vertical="center" wrapText="1"/>
    </xf>
    <xf numFmtId="0" fontId="24" fillId="0" borderId="157" xfId="58" applyFont="1" applyBorder="1" applyAlignment="1">
      <alignment vertical="center" wrapText="1"/>
    </xf>
    <xf numFmtId="0" fontId="24" fillId="0" borderId="168" xfId="58" applyFont="1" applyBorder="1" applyAlignment="1">
      <alignment vertical="center" wrapText="1"/>
    </xf>
    <xf numFmtId="0" fontId="24" fillId="0" borderId="54" xfId="58" applyFont="1" applyFill="1" applyBorder="1" applyAlignment="1">
      <alignment horizontal="center" vertical="center"/>
    </xf>
    <xf numFmtId="0" fontId="24" fillId="0" borderId="52" xfId="58" applyFont="1" applyFill="1" applyBorder="1" applyAlignment="1">
      <alignment horizontal="center" vertical="center" wrapText="1"/>
    </xf>
    <xf numFmtId="0" fontId="24" fillId="0" borderId="54" xfId="58" applyFont="1" applyFill="1" applyBorder="1" applyAlignment="1">
      <alignment horizontal="center" vertical="center" wrapText="1"/>
    </xf>
    <xf numFmtId="0" fontId="24" fillId="0" borderId="90" xfId="58" applyFont="1" applyFill="1" applyBorder="1" applyAlignment="1">
      <alignment horizontal="center" vertical="center" wrapText="1"/>
    </xf>
    <xf numFmtId="0" fontId="24" fillId="0" borderId="33" xfId="58" applyFont="1" applyFill="1" applyBorder="1" applyAlignment="1">
      <alignment horizontal="center" vertical="center" wrapText="1"/>
    </xf>
    <xf numFmtId="0" fontId="24" fillId="0" borderId="71" xfId="58" applyFont="1" applyFill="1" applyBorder="1" applyAlignment="1">
      <alignment horizontal="center" vertical="center" wrapText="1"/>
    </xf>
    <xf numFmtId="0" fontId="24" fillId="0" borderId="181" xfId="58" applyFont="1" applyBorder="1">
      <alignment vertical="center"/>
    </xf>
    <xf numFmtId="0" fontId="24" fillId="0" borderId="182" xfId="58" applyFont="1" applyBorder="1">
      <alignment vertical="center"/>
    </xf>
    <xf numFmtId="0" fontId="24" fillId="0" borderId="183" xfId="58" applyFont="1" applyBorder="1">
      <alignment vertical="center"/>
    </xf>
    <xf numFmtId="0" fontId="24" fillId="0" borderId="53" xfId="58" applyFont="1" applyFill="1" applyBorder="1" applyAlignment="1">
      <alignment horizontal="center" vertical="center" wrapText="1"/>
    </xf>
    <xf numFmtId="0" fontId="24" fillId="0" borderId="41" xfId="58" applyFont="1" applyFill="1" applyBorder="1" applyAlignment="1">
      <alignment horizontal="center" vertical="center" wrapText="1"/>
    </xf>
    <xf numFmtId="0" fontId="24" fillId="0" borderId="12" xfId="58" applyFont="1" applyFill="1" applyBorder="1" applyAlignment="1">
      <alignment horizontal="center" vertical="center" wrapText="1"/>
    </xf>
    <xf numFmtId="0" fontId="24" fillId="0" borderId="42" xfId="58" applyFont="1" applyFill="1" applyBorder="1" applyAlignment="1">
      <alignment horizontal="center" vertical="center" wrapText="1"/>
    </xf>
    <xf numFmtId="0" fontId="24" fillId="0" borderId="41" xfId="58" applyFont="1" applyFill="1" applyBorder="1" applyAlignment="1">
      <alignment horizontal="right" vertical="center"/>
    </xf>
    <xf numFmtId="0" fontId="24" fillId="0" borderId="12" xfId="58" applyFont="1" applyFill="1" applyBorder="1" applyAlignment="1">
      <alignment horizontal="right" vertical="center"/>
    </xf>
    <xf numFmtId="0" fontId="24" fillId="0" borderId="12" xfId="58" applyFont="1" applyFill="1" applyBorder="1" applyAlignment="1">
      <alignment horizontal="left" vertical="center"/>
    </xf>
    <xf numFmtId="0" fontId="24" fillId="0" borderId="66" xfId="58" applyFont="1" applyFill="1" applyBorder="1" applyAlignment="1">
      <alignment horizontal="left" vertical="center"/>
    </xf>
    <xf numFmtId="0" fontId="30" fillId="0" borderId="83" xfId="58" applyFont="1" applyBorder="1" applyAlignment="1">
      <alignment vertical="center" wrapText="1" shrinkToFit="1"/>
    </xf>
    <xf numFmtId="0" fontId="30" fillId="0" borderId="27" xfId="60" applyFont="1" applyBorder="1" applyAlignment="1">
      <alignment vertical="center" shrinkToFit="1"/>
    </xf>
    <xf numFmtId="0" fontId="30" fillId="0" borderId="84" xfId="60" applyFont="1" applyBorder="1" applyAlignment="1">
      <alignment vertical="center" shrinkToFit="1"/>
    </xf>
    <xf numFmtId="0" fontId="24" fillId="0" borderId="50" xfId="58" applyFont="1" applyFill="1" applyBorder="1" applyAlignment="1">
      <alignment horizontal="center" vertical="center" shrinkToFit="1"/>
    </xf>
    <xf numFmtId="0" fontId="3" fillId="0" borderId="26" xfId="129" applyBorder="1" applyAlignment="1">
      <alignment horizontal="center" vertical="center" shrinkToFit="1"/>
    </xf>
    <xf numFmtId="0" fontId="3" fillId="0" borderId="19" xfId="129" applyBorder="1" applyAlignment="1">
      <alignment horizontal="center" vertical="center" shrinkToFit="1"/>
    </xf>
    <xf numFmtId="178" fontId="24" fillId="0" borderId="33" xfId="58" applyNumberFormat="1" applyFont="1" applyFill="1" applyBorder="1" applyAlignment="1">
      <alignment horizontal="center" vertical="center" shrinkToFit="1"/>
    </xf>
    <xf numFmtId="178" fontId="24" fillId="0" borderId="26" xfId="58" applyNumberFormat="1" applyFont="1" applyFill="1" applyBorder="1" applyAlignment="1">
      <alignment horizontal="center" vertical="center" shrinkToFit="1"/>
    </xf>
    <xf numFmtId="178" fontId="24" fillId="0" borderId="19" xfId="58" applyNumberFormat="1" applyFont="1" applyFill="1" applyBorder="1" applyAlignment="1">
      <alignment horizontal="center" vertical="center" shrinkToFit="1"/>
    </xf>
    <xf numFmtId="178" fontId="24" fillId="0" borderId="24" xfId="58" applyNumberFormat="1" applyFont="1" applyFill="1" applyBorder="1" applyAlignment="1">
      <alignment horizontal="center" vertical="center" shrinkToFit="1"/>
    </xf>
    <xf numFmtId="0" fontId="24" fillId="30" borderId="50" xfId="58" applyFont="1" applyFill="1" applyBorder="1" applyAlignment="1">
      <alignment horizontal="center" vertical="center" shrinkToFit="1"/>
    </xf>
    <xf numFmtId="0" fontId="24" fillId="30" borderId="26" xfId="58" applyFont="1" applyFill="1" applyBorder="1" applyAlignment="1">
      <alignment horizontal="center" vertical="center" shrinkToFit="1"/>
    </xf>
    <xf numFmtId="0" fontId="24" fillId="30" borderId="19" xfId="58" applyFont="1" applyFill="1" applyBorder="1" applyAlignment="1">
      <alignment horizontal="center" vertical="center" shrinkToFit="1"/>
    </xf>
    <xf numFmtId="0" fontId="24" fillId="30" borderId="33" xfId="58" applyFont="1" applyFill="1" applyBorder="1" applyAlignment="1">
      <alignment horizontal="center" vertical="center" shrinkToFit="1"/>
    </xf>
    <xf numFmtId="0" fontId="3" fillId="30" borderId="26" xfId="129" applyFill="1" applyBorder="1" applyAlignment="1">
      <alignment horizontal="center" vertical="center" shrinkToFit="1"/>
    </xf>
    <xf numFmtId="0" fontId="3" fillId="30" borderId="19" xfId="129" applyFill="1" applyBorder="1" applyAlignment="1">
      <alignment horizontal="center" vertical="center" shrinkToFit="1"/>
    </xf>
    <xf numFmtId="0" fontId="24" fillId="30" borderId="18" xfId="58" applyFont="1" applyFill="1" applyBorder="1" applyAlignment="1">
      <alignment horizontal="center" vertical="center" shrinkToFit="1"/>
    </xf>
    <xf numFmtId="178" fontId="24" fillId="30" borderId="33" xfId="58" applyNumberFormat="1" applyFont="1" applyFill="1" applyBorder="1" applyAlignment="1">
      <alignment horizontal="center" vertical="center" shrinkToFit="1"/>
    </xf>
    <xf numFmtId="178" fontId="24" fillId="30" borderId="26" xfId="58" applyNumberFormat="1" applyFont="1" applyFill="1" applyBorder="1" applyAlignment="1">
      <alignment horizontal="center" vertical="center" shrinkToFit="1"/>
    </xf>
    <xf numFmtId="178" fontId="24" fillId="30" borderId="19" xfId="58" applyNumberFormat="1" applyFont="1" applyFill="1" applyBorder="1" applyAlignment="1">
      <alignment horizontal="center" vertical="center" shrinkToFit="1"/>
    </xf>
    <xf numFmtId="178" fontId="24" fillId="30" borderId="24" xfId="58" applyNumberFormat="1" applyFont="1" applyFill="1" applyBorder="1" applyAlignment="1">
      <alignment horizontal="center" vertical="center" shrinkToFit="1"/>
    </xf>
    <xf numFmtId="0" fontId="24" fillId="0" borderId="44" xfId="58" applyFont="1" applyFill="1" applyBorder="1" applyAlignment="1">
      <alignment horizontal="center" vertical="center"/>
    </xf>
    <xf numFmtId="0" fontId="24" fillId="0" borderId="88" xfId="58" applyFont="1" applyFill="1" applyBorder="1" applyAlignment="1">
      <alignment horizontal="center" vertical="center"/>
    </xf>
    <xf numFmtId="0" fontId="24" fillId="0" borderId="0" xfId="58" applyFont="1" applyFill="1" applyBorder="1" applyAlignment="1">
      <alignment horizontal="center" vertical="center"/>
    </xf>
    <xf numFmtId="0" fontId="24" fillId="0" borderId="30" xfId="58" applyFont="1" applyFill="1" applyBorder="1" applyAlignment="1">
      <alignment horizontal="center" vertical="center"/>
    </xf>
    <xf numFmtId="0" fontId="24" fillId="0" borderId="83" xfId="58" applyFont="1" applyFill="1" applyBorder="1" applyAlignment="1">
      <alignment horizontal="center" vertical="center"/>
    </xf>
    <xf numFmtId="0" fontId="24" fillId="0" borderId="27" xfId="58" applyFont="1" applyFill="1" applyBorder="1" applyAlignment="1">
      <alignment horizontal="center" vertical="center"/>
    </xf>
    <xf numFmtId="0" fontId="24" fillId="0" borderId="40" xfId="58" applyFont="1" applyFill="1" applyBorder="1" applyAlignment="1">
      <alignment horizontal="center" vertical="center"/>
    </xf>
    <xf numFmtId="0" fontId="3" fillId="0" borderId="44" xfId="129" applyBorder="1" applyAlignment="1">
      <alignment horizontal="center" vertical="center"/>
    </xf>
    <xf numFmtId="0" fontId="3" fillId="0" borderId="88" xfId="129" applyBorder="1" applyAlignment="1">
      <alignment horizontal="center" vertical="center"/>
    </xf>
    <xf numFmtId="0" fontId="24" fillId="0" borderId="79" xfId="58" applyFont="1" applyFill="1" applyBorder="1" applyAlignment="1">
      <alignment horizontal="center" vertical="center"/>
    </xf>
    <xf numFmtId="0" fontId="3" fillId="0" borderId="0" xfId="129" applyBorder="1" applyAlignment="1">
      <alignment horizontal="center" vertical="center"/>
    </xf>
    <xf numFmtId="0" fontId="3" fillId="0" borderId="30" xfId="129" applyBorder="1" applyAlignment="1">
      <alignment horizontal="center" vertical="center"/>
    </xf>
    <xf numFmtId="0" fontId="3" fillId="0" borderId="27" xfId="129" applyBorder="1" applyAlignment="1">
      <alignment horizontal="center" vertical="center"/>
    </xf>
    <xf numFmtId="0" fontId="3" fillId="0" borderId="40" xfId="129" applyBorder="1" applyAlignment="1">
      <alignment horizontal="center" vertical="center"/>
    </xf>
    <xf numFmtId="0" fontId="30" fillId="0" borderId="50" xfId="58" applyFont="1" applyBorder="1" applyAlignment="1">
      <alignment vertical="center" wrapText="1" shrinkToFit="1"/>
    </xf>
    <xf numFmtId="0" fontId="24" fillId="0" borderId="24" xfId="58" applyFont="1" applyFill="1" applyBorder="1" applyAlignment="1">
      <alignment horizontal="center" vertical="center" shrinkToFit="1"/>
    </xf>
    <xf numFmtId="0" fontId="24" fillId="0" borderId="50" xfId="58" applyFont="1" applyFill="1" applyBorder="1" applyAlignment="1">
      <alignment vertical="center" shrinkToFit="1"/>
    </xf>
    <xf numFmtId="0" fontId="24" fillId="0" borderId="26" xfId="58" applyFont="1" applyFill="1" applyBorder="1" applyAlignment="1">
      <alignment vertical="center" shrinkToFit="1"/>
    </xf>
    <xf numFmtId="0" fontId="24" fillId="0" borderId="19" xfId="58" applyFont="1" applyFill="1" applyBorder="1" applyAlignment="1">
      <alignment vertical="center" shrinkToFit="1"/>
    </xf>
    <xf numFmtId="0" fontId="24" fillId="0" borderId="51" xfId="58" applyFont="1" applyFill="1" applyBorder="1" applyAlignment="1">
      <alignment vertical="center" shrinkToFit="1"/>
    </xf>
    <xf numFmtId="0" fontId="24" fillId="0" borderId="58" xfId="58" applyFont="1" applyFill="1" applyBorder="1" applyAlignment="1">
      <alignment vertical="center" shrinkToFit="1"/>
    </xf>
    <xf numFmtId="0" fontId="24" fillId="0" borderId="43" xfId="58" applyFont="1" applyFill="1" applyBorder="1" applyAlignment="1">
      <alignment vertical="center" shrinkToFit="1"/>
    </xf>
    <xf numFmtId="0" fontId="3" fillId="0" borderId="58" xfId="129" applyBorder="1" applyAlignment="1">
      <alignment horizontal="center" vertical="center" shrinkToFit="1"/>
    </xf>
    <xf numFmtId="0" fontId="3" fillId="0" borderId="43" xfId="129" applyBorder="1" applyAlignment="1">
      <alignment horizontal="center" vertical="center" shrinkToFit="1"/>
    </xf>
    <xf numFmtId="0" fontId="24" fillId="0" borderId="57" xfId="58" applyFont="1" applyFill="1" applyBorder="1" applyAlignment="1">
      <alignment horizontal="center" vertical="center" shrinkToFit="1"/>
    </xf>
    <xf numFmtId="0" fontId="24" fillId="0" borderId="11" xfId="58" applyFont="1" applyFill="1" applyBorder="1" applyAlignment="1">
      <alignment horizontal="center" vertical="center" shrinkToFit="1"/>
    </xf>
    <xf numFmtId="0" fontId="24" fillId="0" borderId="66" xfId="58" applyFont="1" applyFill="1" applyBorder="1" applyAlignment="1">
      <alignment horizontal="center" vertical="center" shrinkToFit="1"/>
    </xf>
    <xf numFmtId="178" fontId="24" fillId="0" borderId="41" xfId="58" applyNumberFormat="1" applyFont="1" applyFill="1" applyBorder="1" applyAlignment="1">
      <alignment horizontal="center" vertical="center" shrinkToFit="1"/>
    </xf>
    <xf numFmtId="178" fontId="24" fillId="0" borderId="12" xfId="58" applyNumberFormat="1" applyFont="1" applyFill="1" applyBorder="1" applyAlignment="1">
      <alignment horizontal="center" vertical="center" shrinkToFit="1"/>
    </xf>
    <xf numFmtId="178" fontId="24" fillId="0" borderId="42" xfId="58" applyNumberFormat="1" applyFont="1" applyFill="1" applyBorder="1" applyAlignment="1">
      <alignment horizontal="center" vertical="center" shrinkToFit="1"/>
    </xf>
    <xf numFmtId="178" fontId="24" fillId="0" borderId="66" xfId="58" applyNumberFormat="1" applyFont="1" applyFill="1" applyBorder="1" applyAlignment="1">
      <alignment horizontal="center" vertical="center" shrinkToFit="1"/>
    </xf>
    <xf numFmtId="0" fontId="24" fillId="0" borderId="184" xfId="58" applyFont="1" applyBorder="1" applyAlignment="1">
      <alignment vertical="center" shrinkToFit="1"/>
    </xf>
    <xf numFmtId="0" fontId="24" fillId="0" borderId="185" xfId="58" applyFont="1" applyBorder="1" applyAlignment="1">
      <alignment vertical="center" shrinkToFit="1"/>
    </xf>
    <xf numFmtId="0" fontId="24" fillId="0" borderId="186" xfId="58" applyFont="1" applyBorder="1" applyAlignment="1">
      <alignment vertical="center" shrinkToFit="1"/>
    </xf>
    <xf numFmtId="0" fontId="24" fillId="0" borderId="187" xfId="58" applyFont="1" applyBorder="1" applyAlignment="1">
      <alignment vertical="center" shrinkToFit="1"/>
    </xf>
    <xf numFmtId="0" fontId="24" fillId="0" borderId="188" xfId="58" applyFont="1" applyBorder="1" applyAlignment="1">
      <alignment vertical="center" shrinkToFit="1"/>
    </xf>
    <xf numFmtId="0" fontId="24" fillId="0" borderId="189" xfId="58" applyFont="1" applyBorder="1" applyAlignment="1">
      <alignment vertical="center" shrinkToFit="1"/>
    </xf>
    <xf numFmtId="0" fontId="45" fillId="0" borderId="41" xfId="58" applyFont="1" applyFill="1" applyBorder="1" applyAlignment="1">
      <alignment horizontal="center" vertical="center"/>
    </xf>
    <xf numFmtId="0" fontId="45" fillId="0" borderId="12" xfId="58" applyFont="1" applyFill="1" applyBorder="1" applyAlignment="1">
      <alignment horizontal="center" vertical="center"/>
    </xf>
    <xf numFmtId="0" fontId="45" fillId="0" borderId="42" xfId="58" applyFont="1" applyFill="1" applyBorder="1" applyAlignment="1">
      <alignment horizontal="center" vertical="center"/>
    </xf>
    <xf numFmtId="0" fontId="45" fillId="0" borderId="41" xfId="58" applyFont="1" applyFill="1" applyBorder="1" applyAlignment="1">
      <alignment horizontal="right" vertical="center"/>
    </xf>
    <xf numFmtId="0" fontId="45" fillId="0" borderId="12" xfId="58" applyFont="1" applyFill="1" applyBorder="1" applyAlignment="1">
      <alignment horizontal="right" vertical="center"/>
    </xf>
    <xf numFmtId="0" fontId="47" fillId="0" borderId="83" xfId="58" applyFont="1" applyBorder="1" applyAlignment="1">
      <alignment vertical="center" wrapText="1" shrinkToFit="1"/>
    </xf>
    <xf numFmtId="0" fontId="47" fillId="0" borderId="27" xfId="60" applyFont="1" applyBorder="1" applyAlignment="1">
      <alignment vertical="center" shrinkToFit="1"/>
    </xf>
    <xf numFmtId="0" fontId="47" fillId="0" borderId="84" xfId="60" applyFont="1" applyBorder="1" applyAlignment="1">
      <alignment vertical="center" shrinkToFit="1"/>
    </xf>
    <xf numFmtId="0" fontId="45" fillId="0" borderId="50" xfId="58" applyFont="1" applyFill="1" applyBorder="1" applyAlignment="1">
      <alignment horizontal="center" vertical="center" shrinkToFit="1"/>
    </xf>
    <xf numFmtId="0" fontId="45" fillId="0" borderId="26" xfId="58" applyFont="1" applyFill="1" applyBorder="1" applyAlignment="1">
      <alignment horizontal="center" vertical="center" shrinkToFit="1"/>
    </xf>
    <xf numFmtId="0" fontId="45" fillId="0" borderId="19" xfId="58" applyFont="1" applyFill="1" applyBorder="1" applyAlignment="1">
      <alignment horizontal="center" vertical="center" shrinkToFit="1"/>
    </xf>
    <xf numFmtId="0" fontId="45" fillId="0" borderId="33" xfId="58" applyFont="1" applyFill="1" applyBorder="1" applyAlignment="1">
      <alignment horizontal="center" vertical="center" shrinkToFit="1"/>
    </xf>
    <xf numFmtId="0" fontId="46" fillId="0" borderId="26" xfId="129" applyFont="1" applyBorder="1" applyAlignment="1">
      <alignment horizontal="center" vertical="center" shrinkToFit="1"/>
    </xf>
    <xf numFmtId="0" fontId="46" fillId="0" borderId="19" xfId="129" applyFont="1" applyBorder="1" applyAlignment="1">
      <alignment horizontal="center" vertical="center" shrinkToFit="1"/>
    </xf>
    <xf numFmtId="0" fontId="45" fillId="0" borderId="18" xfId="58" applyFont="1" applyFill="1" applyBorder="1" applyAlignment="1">
      <alignment horizontal="center" vertical="center" shrinkToFit="1"/>
    </xf>
    <xf numFmtId="0" fontId="47" fillId="0" borderId="50" xfId="58" applyFont="1" applyBorder="1" applyAlignment="1">
      <alignment vertical="center" shrinkToFit="1"/>
    </xf>
    <xf numFmtId="0" fontId="47" fillId="0" borderId="26" xfId="60" applyFont="1" applyBorder="1" applyAlignment="1">
      <alignment vertical="center" shrinkToFit="1"/>
    </xf>
    <xf numFmtId="0" fontId="47" fillId="0" borderId="24" xfId="60" applyFont="1" applyBorder="1" applyAlignment="1">
      <alignment vertical="center" shrinkToFit="1"/>
    </xf>
    <xf numFmtId="0" fontId="45" fillId="30" borderId="83" xfId="58" applyFont="1" applyFill="1" applyBorder="1" applyAlignment="1">
      <alignment horizontal="center" vertical="center" shrinkToFit="1"/>
    </xf>
    <xf numFmtId="0" fontId="45" fillId="30" borderId="27" xfId="58" applyFont="1" applyFill="1" applyBorder="1" applyAlignment="1">
      <alignment horizontal="center" vertical="center" shrinkToFit="1"/>
    </xf>
    <xf numFmtId="0" fontId="45" fillId="30" borderId="40" xfId="58" applyFont="1" applyFill="1" applyBorder="1" applyAlignment="1">
      <alignment horizontal="center" vertical="center" shrinkToFit="1"/>
    </xf>
    <xf numFmtId="0" fontId="45" fillId="30" borderId="63" xfId="58" applyFont="1" applyFill="1" applyBorder="1" applyAlignment="1">
      <alignment horizontal="center" vertical="center" shrinkToFit="1"/>
    </xf>
    <xf numFmtId="0" fontId="46" fillId="30" borderId="27" xfId="129" applyFont="1" applyFill="1" applyBorder="1" applyAlignment="1">
      <alignment horizontal="center" vertical="center" shrinkToFit="1"/>
    </xf>
    <xf numFmtId="0" fontId="46" fillId="30" borderId="40" xfId="129" applyFont="1" applyFill="1" applyBorder="1" applyAlignment="1">
      <alignment horizontal="center" vertical="center" shrinkToFit="1"/>
    </xf>
    <xf numFmtId="0" fontId="45" fillId="30" borderId="84" xfId="58" applyFont="1" applyFill="1" applyBorder="1" applyAlignment="1">
      <alignment horizontal="center" vertical="center" shrinkToFit="1"/>
    </xf>
    <xf numFmtId="0" fontId="24" fillId="30" borderId="27" xfId="58" applyFont="1" applyFill="1" applyBorder="1" applyAlignment="1">
      <alignment horizontal="center" vertical="center" shrinkToFit="1"/>
    </xf>
    <xf numFmtId="0" fontId="24" fillId="30" borderId="40" xfId="58" applyFont="1" applyFill="1" applyBorder="1" applyAlignment="1">
      <alignment horizontal="center" vertical="center" shrinkToFit="1"/>
    </xf>
    <xf numFmtId="178" fontId="24" fillId="30" borderId="63" xfId="58" applyNumberFormat="1" applyFont="1" applyFill="1" applyBorder="1" applyAlignment="1">
      <alignment horizontal="center" vertical="center" shrinkToFit="1"/>
    </xf>
    <xf numFmtId="178" fontId="24" fillId="30" borderId="27" xfId="58" applyNumberFormat="1" applyFont="1" applyFill="1" applyBorder="1" applyAlignment="1">
      <alignment horizontal="center" vertical="center" shrinkToFit="1"/>
    </xf>
    <xf numFmtId="178" fontId="24" fillId="30" borderId="40" xfId="58" applyNumberFormat="1" applyFont="1" applyFill="1" applyBorder="1" applyAlignment="1">
      <alignment horizontal="center" vertical="center" shrinkToFit="1"/>
    </xf>
    <xf numFmtId="178" fontId="24" fillId="30" borderId="84" xfId="58" applyNumberFormat="1" applyFont="1" applyFill="1" applyBorder="1" applyAlignment="1">
      <alignment horizontal="center" vertical="center" shrinkToFit="1"/>
    </xf>
    <xf numFmtId="0" fontId="47" fillId="0" borderId="50" xfId="58" applyFont="1" applyBorder="1" applyAlignment="1">
      <alignment vertical="center" wrapText="1" shrinkToFit="1"/>
    </xf>
    <xf numFmtId="0" fontId="45" fillId="0" borderId="24" xfId="58" applyFont="1" applyFill="1" applyBorder="1" applyAlignment="1">
      <alignment horizontal="center" vertical="center" shrinkToFit="1"/>
    </xf>
    <xf numFmtId="0" fontId="45" fillId="0" borderId="13" xfId="58" applyFont="1" applyFill="1" applyBorder="1" applyAlignment="1">
      <alignment horizontal="center" vertical="center"/>
    </xf>
    <xf numFmtId="0" fontId="45" fillId="0" borderId="66" xfId="58" applyFont="1" applyFill="1" applyBorder="1" applyAlignment="1">
      <alignment horizontal="center" vertical="center"/>
    </xf>
    <xf numFmtId="0" fontId="23" fillId="0" borderId="42" xfId="58" applyFont="1" applyFill="1" applyBorder="1" applyAlignment="1">
      <alignment horizontal="center" vertical="center"/>
    </xf>
    <xf numFmtId="176" fontId="23" fillId="0" borderId="41" xfId="58" applyNumberFormat="1" applyFont="1" applyFill="1" applyBorder="1" applyAlignment="1">
      <alignment horizontal="center" vertical="center" shrinkToFit="1"/>
    </xf>
    <xf numFmtId="176" fontId="23" fillId="0" borderId="12" xfId="58" applyNumberFormat="1" applyFont="1" applyFill="1" applyBorder="1" applyAlignment="1">
      <alignment horizontal="center" vertical="center" shrinkToFit="1"/>
    </xf>
    <xf numFmtId="176" fontId="23" fillId="0" borderId="42" xfId="58" applyNumberFormat="1" applyFont="1" applyFill="1" applyBorder="1" applyAlignment="1">
      <alignment horizontal="center" vertical="center" shrinkToFit="1"/>
    </xf>
    <xf numFmtId="176" fontId="23" fillId="0" borderId="67" xfId="58" applyNumberFormat="1" applyFont="1" applyFill="1" applyBorder="1" applyAlignment="1">
      <alignment horizontal="center" vertical="center"/>
    </xf>
    <xf numFmtId="176" fontId="23" fillId="0" borderId="68" xfId="58" applyNumberFormat="1" applyFont="1" applyFill="1" applyBorder="1" applyAlignment="1">
      <alignment horizontal="center" vertical="center"/>
    </xf>
    <xf numFmtId="0" fontId="24" fillId="0" borderId="190" xfId="58" applyFont="1" applyBorder="1" applyAlignment="1">
      <alignment horizontal="left" vertical="center"/>
    </xf>
    <xf numFmtId="0" fontId="24" fillId="0" borderId="191" xfId="58" applyFont="1" applyBorder="1" applyAlignment="1">
      <alignment horizontal="left" vertical="center"/>
    </xf>
    <xf numFmtId="176" fontId="23" fillId="0" borderId="33" xfId="58" applyNumberFormat="1" applyFont="1" applyFill="1" applyBorder="1" applyAlignment="1">
      <alignment horizontal="center" vertical="center" shrinkToFit="1"/>
    </xf>
    <xf numFmtId="176" fontId="23" fillId="0" borderId="26" xfId="58" applyNumberFormat="1" applyFont="1" applyFill="1" applyBorder="1" applyAlignment="1">
      <alignment horizontal="center" vertical="center" shrinkToFit="1"/>
    </xf>
    <xf numFmtId="0" fontId="24" fillId="0" borderId="18" xfId="58" applyFont="1" applyBorder="1" applyAlignment="1">
      <alignment horizontal="left" vertical="center" shrinkToFit="1"/>
    </xf>
    <xf numFmtId="0" fontId="24" fillId="0" borderId="17" xfId="58" applyFont="1" applyBorder="1" applyAlignment="1">
      <alignment horizontal="left" vertical="center" shrinkToFit="1"/>
    </xf>
    <xf numFmtId="0" fontId="24" fillId="0" borderId="51" xfId="58" applyFont="1" applyFill="1" applyBorder="1" applyAlignment="1">
      <alignment horizontal="center" vertical="center" shrinkToFit="1"/>
    </xf>
    <xf numFmtId="0" fontId="23" fillId="0" borderId="58" xfId="58" applyFont="1" applyFill="1" applyBorder="1" applyAlignment="1">
      <alignment horizontal="center" vertical="center" shrinkToFit="1"/>
    </xf>
    <xf numFmtId="0" fontId="23" fillId="0" borderId="43" xfId="58" applyFont="1" applyFill="1" applyBorder="1" applyAlignment="1">
      <alignment horizontal="center" vertical="center" shrinkToFit="1"/>
    </xf>
    <xf numFmtId="0" fontId="23" fillId="0" borderId="51" xfId="58" applyFont="1" applyFill="1" applyBorder="1" applyAlignment="1">
      <alignment horizontal="center" vertical="center"/>
    </xf>
    <xf numFmtId="0" fontId="23" fillId="0" borderId="58" xfId="58" applyFont="1" applyFill="1" applyBorder="1" applyAlignment="1">
      <alignment horizontal="center" vertical="center"/>
    </xf>
    <xf numFmtId="0" fontId="23" fillId="0" borderId="43" xfId="58" applyFont="1" applyFill="1" applyBorder="1" applyAlignment="1">
      <alignment horizontal="center" vertical="center"/>
    </xf>
    <xf numFmtId="176" fontId="23" fillId="0" borderId="33" xfId="58" applyNumberFormat="1" applyFont="1" applyFill="1" applyBorder="1" applyAlignment="1">
      <alignment horizontal="center" vertical="center"/>
    </xf>
    <xf numFmtId="176" fontId="23" fillId="0" borderId="26" xfId="58" applyNumberFormat="1" applyFont="1" applyFill="1" applyBorder="1" applyAlignment="1">
      <alignment horizontal="center" vertical="center"/>
    </xf>
    <xf numFmtId="176" fontId="23" fillId="0" borderId="19" xfId="58" applyNumberFormat="1" applyFont="1" applyFill="1" applyBorder="1" applyAlignment="1">
      <alignment horizontal="center" vertical="center"/>
    </xf>
    <xf numFmtId="0" fontId="24" fillId="0" borderId="31" xfId="58" applyFont="1" applyBorder="1" applyAlignment="1">
      <alignment horizontal="left" vertical="center" shrinkToFit="1"/>
    </xf>
    <xf numFmtId="0" fontId="24" fillId="0" borderId="48" xfId="58" applyFont="1" applyBorder="1" applyAlignment="1">
      <alignment horizontal="left" vertical="center" shrinkToFit="1"/>
    </xf>
    <xf numFmtId="0" fontId="23" fillId="0" borderId="50" xfId="58" applyFont="1" applyFill="1" applyBorder="1" applyAlignment="1">
      <alignment horizontal="center" vertical="center"/>
    </xf>
    <xf numFmtId="0" fontId="23" fillId="0" borderId="26" xfId="58" applyFont="1" applyFill="1" applyBorder="1" applyAlignment="1">
      <alignment horizontal="center" vertical="center"/>
    </xf>
    <xf numFmtId="0" fontId="23" fillId="0" borderId="19" xfId="58" applyFont="1" applyFill="1" applyBorder="1" applyAlignment="1">
      <alignment horizontal="center" vertical="center"/>
    </xf>
    <xf numFmtId="0" fontId="23" fillId="0" borderId="33" xfId="58" applyFont="1" applyFill="1" applyBorder="1" applyAlignment="1">
      <alignment horizontal="center" vertical="center"/>
    </xf>
    <xf numFmtId="0" fontId="24" fillId="0" borderId="96" xfId="58" applyFont="1" applyFill="1" applyBorder="1" applyAlignment="1">
      <alignment horizontal="center" vertical="center" wrapText="1"/>
    </xf>
    <xf numFmtId="0" fontId="24" fillId="0" borderId="44" xfId="58" applyFont="1" applyFill="1" applyBorder="1" applyAlignment="1">
      <alignment horizontal="center" vertical="center" wrapText="1"/>
    </xf>
    <xf numFmtId="0" fontId="24" fillId="0" borderId="88" xfId="58" applyFont="1" applyFill="1" applyBorder="1" applyAlignment="1">
      <alignment horizontal="center" vertical="center" wrapText="1"/>
    </xf>
    <xf numFmtId="0" fontId="24" fillId="0" borderId="63" xfId="58" applyFont="1" applyFill="1" applyBorder="1" applyAlignment="1">
      <alignment horizontal="center" vertical="center" wrapText="1"/>
    </xf>
    <xf numFmtId="0" fontId="24" fillId="0" borderId="27" xfId="58" applyFont="1" applyFill="1" applyBorder="1" applyAlignment="1">
      <alignment horizontal="center" vertical="center" wrapText="1"/>
    </xf>
    <xf numFmtId="0" fontId="24" fillId="0" borderId="40" xfId="58" applyFont="1" applyFill="1" applyBorder="1" applyAlignment="1">
      <alignment horizontal="center" vertical="center" wrapText="1"/>
    </xf>
    <xf numFmtId="0" fontId="24" fillId="0" borderId="89" xfId="58" applyFont="1" applyBorder="1" applyAlignment="1">
      <alignment horizontal="center" vertical="center"/>
    </xf>
    <xf numFmtId="0" fontId="24" fillId="0" borderId="92" xfId="58" applyFont="1" applyBorder="1" applyAlignment="1">
      <alignment horizontal="center" vertical="center"/>
    </xf>
    <xf numFmtId="0" fontId="24" fillId="0" borderId="18" xfId="58" applyFont="1" applyBorder="1" applyAlignment="1">
      <alignment horizontal="center" vertical="center"/>
    </xf>
    <xf numFmtId="0" fontId="24" fillId="0" borderId="17" xfId="58" applyFont="1" applyBorder="1" applyAlignment="1">
      <alignment horizontal="center" vertical="center"/>
    </xf>
    <xf numFmtId="0" fontId="24" fillId="0" borderId="75" xfId="58" applyFont="1" applyFill="1" applyBorder="1" applyAlignment="1">
      <alignment horizontal="center" vertical="center"/>
    </xf>
    <xf numFmtId="0" fontId="24" fillId="0" borderId="76" xfId="58" applyFont="1" applyFill="1" applyBorder="1" applyAlignment="1">
      <alignment horizontal="center" vertical="center"/>
    </xf>
    <xf numFmtId="178" fontId="24" fillId="0" borderId="75" xfId="58" applyNumberFormat="1" applyFont="1" applyFill="1" applyBorder="1" applyAlignment="1">
      <alignment horizontal="center" vertical="center"/>
    </xf>
    <xf numFmtId="178" fontId="24" fillId="0" borderId="76" xfId="58" applyNumberFormat="1" applyFont="1" applyFill="1" applyBorder="1" applyAlignment="1">
      <alignment horizontal="center" vertical="center"/>
    </xf>
    <xf numFmtId="0" fontId="26" fillId="0" borderId="82" xfId="58" applyFont="1" applyFill="1" applyBorder="1" applyAlignment="1">
      <alignment horizontal="center" vertical="center" wrapText="1"/>
    </xf>
    <xf numFmtId="0" fontId="26" fillId="0" borderId="84" xfId="58" applyFont="1" applyFill="1" applyBorder="1" applyAlignment="1">
      <alignment horizontal="center" vertical="center" wrapText="1"/>
    </xf>
    <xf numFmtId="0" fontId="24" fillId="0" borderId="81" xfId="58" applyFont="1" applyFill="1" applyBorder="1" applyAlignment="1">
      <alignment horizontal="center" vertical="center" wrapText="1"/>
    </xf>
    <xf numFmtId="0" fontId="24" fillId="0" borderId="83" xfId="58" applyFont="1" applyFill="1" applyBorder="1" applyAlignment="1">
      <alignment horizontal="center" vertical="center" wrapText="1"/>
    </xf>
    <xf numFmtId="0" fontId="24" fillId="0" borderId="118" xfId="58" applyFont="1" applyBorder="1" applyAlignment="1">
      <alignment horizontal="center" vertical="center"/>
    </xf>
    <xf numFmtId="0" fontId="24" fillId="0" borderId="119" xfId="58" applyFont="1" applyBorder="1" applyAlignment="1">
      <alignment horizontal="center" vertical="center"/>
    </xf>
    <xf numFmtId="0" fontId="24" fillId="0" borderId="120" xfId="58" applyFont="1" applyBorder="1" applyAlignment="1">
      <alignment horizontal="center" vertical="center"/>
    </xf>
    <xf numFmtId="0" fontId="26" fillId="0" borderId="121" xfId="58" applyFont="1" applyFill="1" applyBorder="1" applyAlignment="1">
      <alignment horizontal="center" vertical="center" textRotation="255"/>
    </xf>
    <xf numFmtId="0" fontId="26" fillId="0" borderId="122" xfId="58" applyFont="1" applyFill="1" applyBorder="1" applyAlignment="1">
      <alignment horizontal="center" vertical="center" textRotation="255"/>
    </xf>
    <xf numFmtId="180" fontId="24" fillId="0" borderId="33" xfId="58" applyNumberFormat="1" applyFont="1" applyBorder="1" applyAlignment="1">
      <alignment horizontal="right" vertical="center" shrinkToFit="1"/>
    </xf>
    <xf numFmtId="180" fontId="24" fillId="0" borderId="26" xfId="58" applyNumberFormat="1" applyFont="1" applyBorder="1" applyAlignment="1">
      <alignment horizontal="right" vertical="center" shrinkToFit="1"/>
    </xf>
    <xf numFmtId="180" fontId="24" fillId="0" borderId="19" xfId="58" applyNumberFormat="1" applyFont="1" applyBorder="1" applyAlignment="1">
      <alignment horizontal="right" vertical="center" shrinkToFit="1"/>
    </xf>
    <xf numFmtId="0" fontId="24" fillId="0" borderId="33" xfId="58" applyFont="1" applyBorder="1" applyAlignment="1">
      <alignment vertical="center" shrinkToFit="1"/>
    </xf>
    <xf numFmtId="0" fontId="24" fillId="0" borderId="26" xfId="58" applyFont="1" applyBorder="1" applyAlignment="1">
      <alignment vertical="center" shrinkToFit="1"/>
    </xf>
    <xf numFmtId="179" fontId="24" fillId="0" borderId="26" xfId="58" applyNumberFormat="1" applyFont="1" applyBorder="1" applyAlignment="1">
      <alignment horizontal="center" vertical="center"/>
    </xf>
    <xf numFmtId="179" fontId="24" fillId="0" borderId="19" xfId="58" applyNumberFormat="1" applyFont="1" applyBorder="1" applyAlignment="1">
      <alignment horizontal="center" vertical="center"/>
    </xf>
    <xf numFmtId="179" fontId="24" fillId="0" borderId="27" xfId="58" applyNumberFormat="1" applyFont="1" applyBorder="1" applyAlignment="1">
      <alignment horizontal="center" vertical="center"/>
    </xf>
    <xf numFmtId="179" fontId="24" fillId="0" borderId="40" xfId="58" applyNumberFormat="1" applyFont="1" applyBorder="1" applyAlignment="1">
      <alignment horizontal="center" vertical="center"/>
    </xf>
    <xf numFmtId="0" fontId="28" fillId="0" borderId="33" xfId="58" applyFont="1" applyBorder="1" applyAlignment="1">
      <alignment horizontal="center" vertical="center"/>
    </xf>
    <xf numFmtId="0" fontId="28" fillId="0" borderId="117" xfId="58" applyFont="1" applyBorder="1" applyAlignment="1">
      <alignment horizontal="center" vertical="center"/>
    </xf>
    <xf numFmtId="0" fontId="24" fillId="0" borderId="28" xfId="58" applyFont="1" applyBorder="1" applyAlignment="1">
      <alignment vertical="center"/>
    </xf>
    <xf numFmtId="0" fontId="3" fillId="0" borderId="28" xfId="45" applyBorder="1">
      <alignment vertical="center"/>
    </xf>
    <xf numFmtId="0" fontId="24" fillId="0" borderId="33" xfId="58" applyFont="1" applyBorder="1" applyAlignment="1">
      <alignment horizontal="center" vertical="center"/>
    </xf>
    <xf numFmtId="0" fontId="24" fillId="0" borderId="26" xfId="58" applyFont="1" applyBorder="1" applyAlignment="1">
      <alignment horizontal="center" vertical="center"/>
    </xf>
    <xf numFmtId="0" fontId="24" fillId="0" borderId="19" xfId="58" applyFont="1" applyBorder="1" applyAlignment="1">
      <alignment horizontal="center" vertical="center"/>
    </xf>
    <xf numFmtId="0" fontId="24" fillId="0" borderId="70" xfId="58" applyFont="1" applyBorder="1" applyAlignment="1">
      <alignment vertical="center"/>
    </xf>
    <xf numFmtId="0" fontId="24" fillId="0" borderId="116" xfId="58" applyFont="1" applyBorder="1" applyAlignment="1">
      <alignment horizontal="center" vertical="center"/>
    </xf>
    <xf numFmtId="0" fontId="24" fillId="0" borderId="33" xfId="58" applyFont="1" applyBorder="1" applyAlignment="1">
      <alignment horizontal="center" vertical="center" shrinkToFit="1"/>
    </xf>
    <xf numFmtId="0" fontId="24" fillId="0" borderId="26" xfId="58" applyFont="1" applyBorder="1" applyAlignment="1">
      <alignment horizontal="center" vertical="center" shrinkToFit="1"/>
    </xf>
    <xf numFmtId="0" fontId="24" fillId="0" borderId="19" xfId="58" applyFont="1" applyBorder="1" applyAlignment="1">
      <alignment horizontal="center" vertical="center" shrinkToFit="1"/>
    </xf>
    <xf numFmtId="0" fontId="50" fillId="0" borderId="13" xfId="58" applyFont="1" applyFill="1" applyBorder="1" applyAlignment="1">
      <alignment horizontal="center" vertical="center"/>
    </xf>
    <xf numFmtId="0" fontId="50" fillId="0" borderId="12" xfId="58" applyFont="1" applyFill="1" applyBorder="1" applyAlignment="1">
      <alignment horizontal="center" vertical="center"/>
    </xf>
    <xf numFmtId="0" fontId="50" fillId="0" borderId="66" xfId="58" applyFont="1" applyFill="1" applyBorder="1" applyAlignment="1">
      <alignment horizontal="center" vertical="center"/>
    </xf>
    <xf numFmtId="176" fontId="23" fillId="0" borderId="52" xfId="58" applyNumberFormat="1" applyFont="1" applyFill="1" applyBorder="1" applyAlignment="1">
      <alignment horizontal="center" vertical="center" shrinkToFit="1"/>
    </xf>
    <xf numFmtId="0" fontId="24" fillId="0" borderId="52" xfId="58" applyFont="1" applyBorder="1" applyAlignment="1">
      <alignment horizontal="left" vertical="center" shrinkToFit="1"/>
    </xf>
    <xf numFmtId="0" fontId="24" fillId="0" borderId="53" xfId="58" applyFont="1" applyBorder="1" applyAlignment="1">
      <alignment horizontal="left" vertical="center" shrinkToFit="1"/>
    </xf>
    <xf numFmtId="182" fontId="23" fillId="0" borderId="18" xfId="58" applyNumberFormat="1" applyFont="1" applyFill="1" applyBorder="1" applyAlignment="1">
      <alignment horizontal="center" vertical="center" shrinkToFit="1"/>
    </xf>
    <xf numFmtId="176" fontId="49" fillId="0" borderId="33" xfId="58" applyNumberFormat="1" applyFont="1" applyFill="1" applyBorder="1" applyAlignment="1">
      <alignment horizontal="center" vertical="center"/>
    </xf>
    <xf numFmtId="176" fontId="49" fillId="0" borderId="26" xfId="58" applyNumberFormat="1" applyFont="1" applyFill="1" applyBorder="1" applyAlignment="1">
      <alignment horizontal="center" vertical="center"/>
    </xf>
    <xf numFmtId="176" fontId="49" fillId="0" borderId="19" xfId="58" applyNumberFormat="1" applyFont="1" applyFill="1" applyBorder="1" applyAlignment="1">
      <alignment horizontal="center" vertical="center"/>
    </xf>
    <xf numFmtId="0" fontId="23" fillId="0" borderId="123" xfId="58" applyFont="1" applyFill="1" applyBorder="1" applyAlignment="1">
      <alignment horizontal="center" vertical="center"/>
    </xf>
    <xf numFmtId="182" fontId="23" fillId="0" borderId="31" xfId="58" applyNumberFormat="1" applyFont="1" applyFill="1" applyBorder="1" applyAlignment="1">
      <alignment horizontal="center" vertical="center"/>
    </xf>
    <xf numFmtId="182" fontId="23" fillId="0" borderId="29" xfId="58" applyNumberFormat="1" applyFont="1" applyFill="1" applyBorder="1" applyAlignment="1">
      <alignment horizontal="center" vertical="center"/>
    </xf>
    <xf numFmtId="182" fontId="23" fillId="0" borderId="23" xfId="58" applyNumberFormat="1" applyFont="1" applyFill="1" applyBorder="1" applyAlignment="1">
      <alignment horizontal="center" vertical="center"/>
    </xf>
    <xf numFmtId="178" fontId="24" fillId="0" borderId="192" xfId="58" applyNumberFormat="1" applyFont="1" applyFill="1" applyBorder="1" applyAlignment="1">
      <alignment horizontal="center" vertical="center"/>
    </xf>
    <xf numFmtId="176" fontId="23" fillId="0" borderId="18" xfId="58" applyNumberFormat="1" applyFont="1" applyFill="1" applyBorder="1" applyAlignment="1">
      <alignment horizontal="center" vertical="center" shrinkToFit="1"/>
    </xf>
    <xf numFmtId="176" fontId="23" fillId="0" borderId="19" xfId="58" applyNumberFormat="1" applyFont="1" applyFill="1" applyBorder="1" applyAlignment="1">
      <alignment horizontal="center" vertical="center" shrinkToFit="1"/>
    </xf>
    <xf numFmtId="0" fontId="24" fillId="35" borderId="51" xfId="58" applyFont="1" applyFill="1" applyBorder="1" applyAlignment="1">
      <alignment horizontal="center" vertical="center"/>
    </xf>
    <xf numFmtId="0" fontId="24" fillId="35" borderId="58" xfId="58" applyFont="1" applyFill="1" applyBorder="1" applyAlignment="1">
      <alignment horizontal="center" vertical="center"/>
    </xf>
    <xf numFmtId="0" fontId="24" fillId="35" borderId="21" xfId="58" applyFont="1" applyFill="1" applyBorder="1" applyAlignment="1">
      <alignment horizontal="center" vertical="center"/>
    </xf>
    <xf numFmtId="0" fontId="23" fillId="35" borderId="58" xfId="58" applyFont="1" applyFill="1" applyBorder="1" applyAlignment="1">
      <alignment horizontal="center" vertical="center" shrinkToFit="1"/>
    </xf>
    <xf numFmtId="0" fontId="23" fillId="35" borderId="43" xfId="58" applyFont="1" applyFill="1" applyBorder="1" applyAlignment="1">
      <alignment horizontal="center" vertical="center" shrinkToFit="1"/>
    </xf>
    <xf numFmtId="176" fontId="23" fillId="35" borderId="71" xfId="58" applyNumberFormat="1" applyFont="1" applyFill="1" applyBorder="1" applyAlignment="1">
      <alignment horizontal="center" vertical="center" shrinkToFit="1"/>
    </xf>
    <xf numFmtId="176" fontId="23" fillId="35" borderId="58" xfId="58" applyNumberFormat="1" applyFont="1" applyFill="1" applyBorder="1" applyAlignment="1">
      <alignment horizontal="center" vertical="center" shrinkToFit="1"/>
    </xf>
    <xf numFmtId="176" fontId="23" fillId="35" borderId="43" xfId="58" applyNumberFormat="1" applyFont="1" applyFill="1" applyBorder="1" applyAlignment="1">
      <alignment horizontal="center" vertical="center" shrinkToFit="1"/>
    </xf>
    <xf numFmtId="0" fontId="24" fillId="35" borderId="172" xfId="58" applyFont="1" applyFill="1" applyBorder="1" applyAlignment="1">
      <alignment horizontal="center" vertical="center"/>
    </xf>
    <xf numFmtId="0" fontId="24" fillId="35" borderId="170" xfId="58" applyFont="1" applyFill="1" applyBorder="1" applyAlignment="1">
      <alignment horizontal="center" vertical="center"/>
    </xf>
    <xf numFmtId="0" fontId="24" fillId="35" borderId="171" xfId="58" applyFont="1" applyFill="1" applyBorder="1" applyAlignment="1">
      <alignment horizontal="center" vertical="center"/>
    </xf>
    <xf numFmtId="0" fontId="23" fillId="0" borderId="24" xfId="58" applyFont="1" applyFill="1" applyBorder="1" applyAlignment="1">
      <alignment horizontal="center" vertical="center" shrinkToFit="1"/>
    </xf>
    <xf numFmtId="0" fontId="23" fillId="34" borderId="26" xfId="58" applyFont="1" applyFill="1" applyBorder="1" applyAlignment="1">
      <alignment horizontal="center" vertical="center" shrinkToFit="1"/>
    </xf>
    <xf numFmtId="0" fontId="23" fillId="34" borderId="19" xfId="58" applyFont="1" applyFill="1" applyBorder="1" applyAlignment="1">
      <alignment horizontal="center" vertical="center" shrinkToFit="1"/>
    </xf>
    <xf numFmtId="176" fontId="23" fillId="34" borderId="33" xfId="58" applyNumberFormat="1" applyFont="1" applyFill="1" applyBorder="1" applyAlignment="1">
      <alignment horizontal="center" vertical="center" shrinkToFit="1"/>
    </xf>
    <xf numFmtId="176" fontId="23" fillId="34" borderId="26" xfId="58" applyNumberFormat="1" applyFont="1" applyFill="1" applyBorder="1" applyAlignment="1">
      <alignment horizontal="center" vertical="center" shrinkToFit="1"/>
    </xf>
    <xf numFmtId="176" fontId="23" fillId="34" borderId="19" xfId="58" applyNumberFormat="1" applyFont="1" applyFill="1" applyBorder="1" applyAlignment="1">
      <alignment horizontal="center" vertical="center" shrinkToFit="1"/>
    </xf>
    <xf numFmtId="0" fontId="30" fillId="0" borderId="50" xfId="58" applyFont="1" applyBorder="1" applyAlignment="1">
      <alignment horizontal="left" vertical="center" wrapText="1"/>
    </xf>
    <xf numFmtId="0" fontId="30" fillId="0" borderId="26" xfId="58" applyFont="1" applyBorder="1" applyAlignment="1">
      <alignment horizontal="left" vertical="center" wrapText="1"/>
    </xf>
    <xf numFmtId="0" fontId="30" fillId="0" borderId="24" xfId="58" applyFont="1" applyBorder="1" applyAlignment="1">
      <alignment horizontal="left" vertical="center" wrapText="1"/>
    </xf>
    <xf numFmtId="0" fontId="30" fillId="0" borderId="114" xfId="58" applyFont="1" applyBorder="1" applyAlignment="1">
      <alignment horizontal="left" vertical="center" wrapText="1"/>
    </xf>
    <xf numFmtId="0" fontId="30" fillId="0" borderId="106" xfId="58" applyFont="1" applyBorder="1" applyAlignment="1">
      <alignment horizontal="left" vertical="center" wrapText="1"/>
    </xf>
    <xf numFmtId="0" fontId="30" fillId="0" borderId="115" xfId="58" applyFont="1" applyBorder="1" applyAlignment="1">
      <alignment horizontal="left" vertical="center" wrapText="1"/>
    </xf>
    <xf numFmtId="182" fontId="23" fillId="34" borderId="70" xfId="58" applyNumberFormat="1" applyFont="1" applyFill="1" applyBorder="1" applyAlignment="1">
      <alignment horizontal="center" vertical="center" shrinkToFit="1"/>
    </xf>
    <xf numFmtId="182" fontId="23" fillId="34" borderId="28" xfId="58" applyNumberFormat="1" applyFont="1" applyFill="1" applyBorder="1" applyAlignment="1">
      <alignment horizontal="center" vertical="center" shrinkToFit="1"/>
    </xf>
    <xf numFmtId="182" fontId="23" fillId="34" borderId="46" xfId="58" applyNumberFormat="1" applyFont="1" applyFill="1" applyBorder="1" applyAlignment="1">
      <alignment horizontal="center" vertical="center" shrinkToFit="1"/>
    </xf>
    <xf numFmtId="182" fontId="23" fillId="34" borderId="79" xfId="58" applyNumberFormat="1" applyFont="1" applyFill="1" applyBorder="1" applyAlignment="1">
      <alignment horizontal="center" vertical="center" shrinkToFit="1"/>
    </xf>
    <xf numFmtId="182" fontId="23" fillId="34" borderId="0" xfId="58" applyNumberFormat="1" applyFont="1" applyFill="1" applyBorder="1" applyAlignment="1">
      <alignment horizontal="center" vertical="center" shrinkToFit="1"/>
    </xf>
    <xf numFmtId="182" fontId="23" fillId="34" borderId="56" xfId="58" applyNumberFormat="1" applyFont="1" applyFill="1" applyBorder="1" applyAlignment="1">
      <alignment horizontal="center" vertical="center" shrinkToFit="1"/>
    </xf>
    <xf numFmtId="182" fontId="23" fillId="34" borderId="63" xfId="58" applyNumberFormat="1" applyFont="1" applyFill="1" applyBorder="1" applyAlignment="1">
      <alignment horizontal="center" vertical="center" shrinkToFit="1"/>
    </xf>
    <xf numFmtId="182" fontId="23" fillId="34" borderId="27" xfId="58" applyNumberFormat="1" applyFont="1" applyFill="1" applyBorder="1" applyAlignment="1">
      <alignment horizontal="center" vertical="center" shrinkToFit="1"/>
    </xf>
    <xf numFmtId="182" fontId="23" fillId="34" borderId="84" xfId="58" applyNumberFormat="1" applyFont="1" applyFill="1" applyBorder="1" applyAlignment="1">
      <alignment horizontal="center" vertical="center" shrinkToFit="1"/>
    </xf>
    <xf numFmtId="0" fontId="24" fillId="35" borderId="151" xfId="58" applyFont="1" applyFill="1" applyBorder="1" applyAlignment="1">
      <alignment horizontal="center" vertical="center" textRotation="255"/>
    </xf>
    <xf numFmtId="0" fontId="24" fillId="35" borderId="157" xfId="58" applyFont="1" applyFill="1" applyBorder="1" applyAlignment="1">
      <alignment horizontal="center" vertical="center" textRotation="255"/>
    </xf>
    <xf numFmtId="0" fontId="24" fillId="35" borderId="168" xfId="58" applyFont="1" applyFill="1" applyBorder="1" applyAlignment="1">
      <alignment horizontal="center" vertical="center" textRotation="255"/>
    </xf>
    <xf numFmtId="0" fontId="23" fillId="0" borderId="114" xfId="58" applyFont="1" applyFill="1" applyBorder="1" applyAlignment="1">
      <alignment horizontal="center" vertical="center" shrinkToFit="1"/>
    </xf>
    <xf numFmtId="0" fontId="23" fillId="0" borderId="90" xfId="58" applyFont="1" applyFill="1" applyBorder="1" applyAlignment="1">
      <alignment horizontal="center" vertical="center" shrinkToFit="1"/>
    </xf>
    <xf numFmtId="0" fontId="23" fillId="0" borderId="115" xfId="58" applyFont="1" applyFill="1" applyBorder="1" applyAlignment="1">
      <alignment horizontal="center" vertical="center" shrinkToFit="1"/>
    </xf>
    <xf numFmtId="0" fontId="24" fillId="0" borderId="217" xfId="58" applyFont="1" applyFill="1" applyBorder="1" applyAlignment="1">
      <alignment horizontal="center" vertical="center" shrinkToFit="1"/>
    </xf>
    <xf numFmtId="0" fontId="24" fillId="0" borderId="218" xfId="58" applyFont="1" applyFill="1" applyBorder="1" applyAlignment="1">
      <alignment horizontal="center" vertical="center" shrinkToFit="1"/>
    </xf>
    <xf numFmtId="0" fontId="24" fillId="0" borderId="219" xfId="58" applyFont="1" applyFill="1" applyBorder="1" applyAlignment="1">
      <alignment horizontal="center" vertical="center" shrinkToFit="1"/>
    </xf>
    <xf numFmtId="178" fontId="24" fillId="0" borderId="220" xfId="58" applyNumberFormat="1" applyFont="1" applyFill="1" applyBorder="1" applyAlignment="1">
      <alignment horizontal="center" vertical="center" shrinkToFit="1"/>
    </xf>
    <xf numFmtId="178" fontId="24" fillId="0" borderId="218" xfId="58" applyNumberFormat="1" applyFont="1" applyFill="1" applyBorder="1" applyAlignment="1">
      <alignment horizontal="center" vertical="center" shrinkToFit="1"/>
    </xf>
    <xf numFmtId="178" fontId="24" fillId="0" borderId="219" xfId="58" applyNumberFormat="1" applyFont="1" applyFill="1" applyBorder="1" applyAlignment="1">
      <alignment horizontal="center" vertical="center" shrinkToFit="1"/>
    </xf>
    <xf numFmtId="0" fontId="30" fillId="0" borderId="49" xfId="58" applyFont="1" applyBorder="1" applyAlignment="1">
      <alignment horizontal="left" vertical="center" wrapText="1"/>
    </xf>
    <xf numFmtId="0" fontId="30" fillId="0" borderId="28" xfId="58" applyFont="1" applyBorder="1" applyAlignment="1">
      <alignment horizontal="left" vertical="center" wrapText="1"/>
    </xf>
    <xf numFmtId="0" fontId="30" fillId="0" borderId="46" xfId="58" applyFont="1" applyBorder="1" applyAlignment="1">
      <alignment horizontal="left" vertical="center" wrapText="1"/>
    </xf>
    <xf numFmtId="0" fontId="23" fillId="0" borderId="49" xfId="58" applyFont="1" applyFill="1" applyBorder="1" applyAlignment="1">
      <alignment horizontal="center" vertical="center" shrinkToFit="1"/>
    </xf>
    <xf numFmtId="0" fontId="23" fillId="0" borderId="28" xfId="58" applyFont="1" applyFill="1" applyBorder="1" applyAlignment="1">
      <alignment horizontal="center" vertical="center" shrinkToFit="1"/>
    </xf>
    <xf numFmtId="0" fontId="23" fillId="0" borderId="32" xfId="58" applyFont="1" applyFill="1" applyBorder="1" applyAlignment="1">
      <alignment horizontal="center" vertical="center" shrinkToFit="1"/>
    </xf>
    <xf numFmtId="0" fontId="23" fillId="0" borderId="70" xfId="58" applyFont="1" applyFill="1" applyBorder="1" applyAlignment="1">
      <alignment horizontal="center" vertical="center" shrinkToFit="1"/>
    </xf>
    <xf numFmtId="0" fontId="23" fillId="0" borderId="165" xfId="58" applyFont="1" applyFill="1" applyBorder="1" applyAlignment="1">
      <alignment horizontal="center" vertical="center"/>
    </xf>
    <xf numFmtId="0" fontId="23" fillId="0" borderId="163" xfId="58" applyFont="1" applyFill="1" applyBorder="1" applyAlignment="1">
      <alignment horizontal="center" vertical="center"/>
    </xf>
    <xf numFmtId="0" fontId="23" fillId="0" borderId="166" xfId="58" applyFont="1" applyFill="1" applyBorder="1" applyAlignment="1">
      <alignment horizontal="center" vertical="center"/>
    </xf>
    <xf numFmtId="176" fontId="23" fillId="0" borderId="162" xfId="58" applyNumberFormat="1" applyFont="1" applyFill="1" applyBorder="1" applyAlignment="1">
      <alignment horizontal="center" vertical="center"/>
    </xf>
    <xf numFmtId="176" fontId="23" fillId="0" borderId="163" xfId="58" applyNumberFormat="1" applyFont="1" applyFill="1" applyBorder="1" applyAlignment="1">
      <alignment horizontal="center" vertical="center"/>
    </xf>
    <xf numFmtId="176" fontId="23" fillId="0" borderId="166" xfId="58" applyNumberFormat="1" applyFont="1" applyFill="1" applyBorder="1" applyAlignment="1">
      <alignment horizontal="center" vertical="center"/>
    </xf>
    <xf numFmtId="0" fontId="23" fillId="0" borderId="74" xfId="58" applyFont="1" applyFill="1" applyBorder="1" applyAlignment="1">
      <alignment horizontal="center" vertical="center"/>
    </xf>
    <xf numFmtId="0" fontId="23" fillId="0" borderId="75" xfId="58" applyFont="1" applyFill="1" applyBorder="1" applyAlignment="1">
      <alignment horizontal="center" vertical="center"/>
    </xf>
    <xf numFmtId="0" fontId="23" fillId="0" borderId="76" xfId="58" applyFont="1" applyFill="1" applyBorder="1" applyAlignment="1">
      <alignment horizontal="center" vertical="center"/>
    </xf>
    <xf numFmtId="176" fontId="23" fillId="0" borderId="77" xfId="58" applyNumberFormat="1" applyFont="1" applyFill="1" applyBorder="1" applyAlignment="1">
      <alignment horizontal="center" vertical="center"/>
    </xf>
    <xf numFmtId="176" fontId="23" fillId="0" borderId="75" xfId="58" applyNumberFormat="1" applyFont="1" applyFill="1" applyBorder="1" applyAlignment="1">
      <alignment horizontal="center" vertical="center"/>
    </xf>
    <xf numFmtId="176" fontId="23" fillId="0" borderId="76" xfId="58" applyNumberFormat="1" applyFont="1" applyFill="1" applyBorder="1" applyAlignment="1">
      <alignment horizontal="center" vertical="center"/>
    </xf>
    <xf numFmtId="0" fontId="24" fillId="33" borderId="167" xfId="58" applyFont="1" applyFill="1" applyBorder="1" applyAlignment="1">
      <alignment horizontal="center" vertical="center" textRotation="255" shrinkToFit="1"/>
    </xf>
    <xf numFmtId="0" fontId="24" fillId="33" borderId="157" xfId="58" applyFont="1" applyFill="1" applyBorder="1" applyAlignment="1">
      <alignment horizontal="center" vertical="center" textRotation="255" shrinkToFit="1"/>
    </xf>
    <xf numFmtId="0" fontId="24" fillId="32" borderId="114" xfId="58" applyFont="1" applyFill="1" applyBorder="1" applyAlignment="1">
      <alignment horizontal="center" vertical="center"/>
    </xf>
    <xf numFmtId="0" fontId="24" fillId="32" borderId="106" xfId="58" applyFont="1" applyFill="1" applyBorder="1" applyAlignment="1">
      <alignment horizontal="center" vertical="center"/>
    </xf>
    <xf numFmtId="0" fontId="24" fillId="32" borderId="115" xfId="58" applyFont="1" applyFill="1" applyBorder="1" applyAlignment="1">
      <alignment horizontal="center" vertical="center"/>
    </xf>
    <xf numFmtId="0" fontId="24" fillId="32" borderId="81" xfId="58" applyFont="1" applyFill="1" applyBorder="1" applyAlignment="1">
      <alignment horizontal="center" vertical="center" wrapText="1"/>
    </xf>
    <xf numFmtId="0" fontId="24" fillId="32" borderId="44" xfId="58" applyFont="1" applyFill="1" applyBorder="1" applyAlignment="1">
      <alignment horizontal="center" vertical="center" wrapText="1"/>
    </xf>
    <xf numFmtId="0" fontId="24" fillId="32" borderId="88" xfId="58" applyFont="1" applyFill="1" applyBorder="1" applyAlignment="1">
      <alignment horizontal="center" vertical="center" wrapText="1"/>
    </xf>
    <xf numFmtId="0" fontId="24" fillId="32" borderId="83" xfId="58" applyFont="1" applyFill="1" applyBorder="1" applyAlignment="1">
      <alignment horizontal="center" vertical="center" wrapText="1"/>
    </xf>
    <xf numFmtId="0" fontId="24" fillId="32" borderId="27" xfId="58" applyFont="1" applyFill="1" applyBorder="1" applyAlignment="1">
      <alignment horizontal="center" vertical="center" wrapText="1"/>
    </xf>
    <xf numFmtId="0" fontId="24" fillId="32" borderId="40" xfId="58" applyFont="1" applyFill="1" applyBorder="1" applyAlignment="1">
      <alignment horizontal="center" vertical="center" wrapText="1"/>
    </xf>
    <xf numFmtId="0" fontId="24" fillId="32" borderId="96" xfId="58" applyFont="1" applyFill="1" applyBorder="1" applyAlignment="1">
      <alignment horizontal="center" vertical="center" wrapText="1"/>
    </xf>
    <xf numFmtId="0" fontId="24" fillId="32" borderId="63" xfId="58" applyFont="1" applyFill="1" applyBorder="1" applyAlignment="1">
      <alignment horizontal="center" vertical="center" wrapText="1"/>
    </xf>
    <xf numFmtId="0" fontId="24" fillId="32" borderId="82" xfId="58" applyFont="1" applyFill="1" applyBorder="1" applyAlignment="1">
      <alignment horizontal="center" vertical="center" wrapText="1"/>
    </xf>
    <xf numFmtId="0" fontId="24" fillId="32" borderId="84" xfId="58" applyFont="1" applyFill="1" applyBorder="1" applyAlignment="1">
      <alignment horizontal="center" vertical="center" wrapText="1"/>
    </xf>
    <xf numFmtId="0" fontId="30" fillId="32" borderId="81" xfId="58" applyFont="1" applyFill="1" applyBorder="1" applyAlignment="1">
      <alignment horizontal="left" vertical="center" wrapText="1" shrinkToFit="1"/>
    </xf>
    <xf numFmtId="0" fontId="30" fillId="32" borderId="44" xfId="58" applyFont="1" applyFill="1" applyBorder="1" applyAlignment="1">
      <alignment horizontal="left" vertical="center" wrapText="1" shrinkToFit="1"/>
    </xf>
    <xf numFmtId="0" fontId="30" fillId="32" borderId="82" xfId="58" applyFont="1" applyFill="1" applyBorder="1" applyAlignment="1">
      <alignment horizontal="left" vertical="center" wrapText="1" shrinkToFit="1"/>
    </xf>
    <xf numFmtId="0" fontId="30" fillId="32" borderId="83" xfId="58" applyFont="1" applyFill="1" applyBorder="1" applyAlignment="1">
      <alignment horizontal="left" vertical="center" wrapText="1" shrinkToFit="1"/>
    </xf>
    <xf numFmtId="0" fontId="30" fillId="32" borderId="27" xfId="58" applyFont="1" applyFill="1" applyBorder="1" applyAlignment="1">
      <alignment horizontal="left" vertical="center" wrapText="1" shrinkToFit="1"/>
    </xf>
    <xf numFmtId="0" fontId="30" fillId="32" borderId="84" xfId="58" applyFont="1" applyFill="1" applyBorder="1" applyAlignment="1">
      <alignment horizontal="left" vertical="center" wrapText="1" shrinkToFit="1"/>
    </xf>
    <xf numFmtId="0" fontId="24" fillId="33" borderId="51" xfId="58" applyFont="1" applyFill="1" applyBorder="1" applyAlignment="1">
      <alignment horizontal="center" vertical="center" shrinkToFit="1"/>
    </xf>
    <xf numFmtId="0" fontId="24" fillId="33" borderId="58" xfId="58" applyFont="1" applyFill="1" applyBorder="1" applyAlignment="1">
      <alignment horizontal="center" vertical="center" shrinkToFit="1"/>
    </xf>
    <xf numFmtId="0" fontId="24" fillId="33" borderId="21" xfId="58" applyFont="1" applyFill="1" applyBorder="1" applyAlignment="1">
      <alignment horizontal="center" vertical="center" shrinkToFit="1"/>
    </xf>
    <xf numFmtId="0" fontId="23" fillId="33" borderId="58" xfId="58" applyFont="1" applyFill="1" applyBorder="1" applyAlignment="1">
      <alignment horizontal="center" vertical="center" shrinkToFit="1"/>
    </xf>
    <xf numFmtId="0" fontId="23" fillId="33" borderId="43" xfId="58" applyFont="1" applyFill="1" applyBorder="1" applyAlignment="1">
      <alignment horizontal="center" vertical="center" shrinkToFit="1"/>
    </xf>
    <xf numFmtId="176" fontId="23" fillId="33" borderId="71" xfId="58" applyNumberFormat="1" applyFont="1" applyFill="1" applyBorder="1" applyAlignment="1">
      <alignment horizontal="center" vertical="center" shrinkToFit="1"/>
    </xf>
    <xf numFmtId="176" fontId="23" fillId="33" borderId="58" xfId="58" applyNumberFormat="1" applyFont="1" applyFill="1" applyBorder="1" applyAlignment="1">
      <alignment horizontal="center" vertical="center" shrinkToFit="1"/>
    </xf>
    <xf numFmtId="176" fontId="23" fillId="33" borderId="43" xfId="58" applyNumberFormat="1" applyFont="1" applyFill="1" applyBorder="1" applyAlignment="1">
      <alignment horizontal="center" vertical="center" shrinkToFit="1"/>
    </xf>
    <xf numFmtId="0" fontId="24" fillId="33" borderId="165" xfId="58" applyFont="1" applyFill="1" applyBorder="1" applyAlignment="1">
      <alignment horizontal="center" vertical="center"/>
    </xf>
    <xf numFmtId="0" fontId="24" fillId="33" borderId="163" xfId="58" applyFont="1" applyFill="1" applyBorder="1" applyAlignment="1">
      <alignment horizontal="center" vertical="center"/>
    </xf>
    <xf numFmtId="0" fontId="24" fillId="33" borderId="164" xfId="58" applyFont="1" applyFill="1" applyBorder="1" applyAlignment="1">
      <alignment horizontal="center" vertical="center"/>
    </xf>
    <xf numFmtId="0" fontId="24" fillId="32" borderId="151" xfId="58" applyFont="1" applyFill="1" applyBorder="1" applyAlignment="1">
      <alignment horizontal="center" vertical="center" textRotation="255" shrinkToFit="1"/>
    </xf>
    <xf numFmtId="0" fontId="24" fillId="32" borderId="152" xfId="58" applyFont="1" applyFill="1" applyBorder="1" applyAlignment="1">
      <alignment horizontal="center" vertical="center" textRotation="255" shrinkToFit="1"/>
    </xf>
    <xf numFmtId="0" fontId="24" fillId="32" borderId="81" xfId="58" applyFont="1" applyFill="1" applyBorder="1" applyAlignment="1">
      <alignment horizontal="center" vertical="center"/>
    </xf>
    <xf numFmtId="0" fontId="24" fillId="32" borderId="44" xfId="58" applyFont="1" applyFill="1" applyBorder="1" applyAlignment="1">
      <alignment horizontal="center" vertical="center"/>
    </xf>
    <xf numFmtId="0" fontId="24" fillId="32" borderId="88" xfId="58" applyFont="1" applyFill="1" applyBorder="1" applyAlignment="1">
      <alignment horizontal="center" vertical="center"/>
    </xf>
    <xf numFmtId="0" fontId="24" fillId="32" borderId="83" xfId="58" applyFont="1" applyFill="1" applyBorder="1" applyAlignment="1">
      <alignment horizontal="center" vertical="center"/>
    </xf>
    <xf numFmtId="0" fontId="24" fillId="32" borderId="27" xfId="58" applyFont="1" applyFill="1" applyBorder="1" applyAlignment="1">
      <alignment horizontal="center" vertical="center"/>
    </xf>
    <xf numFmtId="0" fontId="24" fillId="32" borderId="40" xfId="58" applyFont="1" applyFill="1" applyBorder="1" applyAlignment="1">
      <alignment horizontal="center" vertical="center"/>
    </xf>
    <xf numFmtId="0" fontId="24" fillId="32" borderId="96" xfId="58" applyFont="1" applyFill="1" applyBorder="1" applyAlignment="1">
      <alignment horizontal="center" vertical="center"/>
    </xf>
    <xf numFmtId="0" fontId="24" fillId="32" borderId="82" xfId="58" applyFont="1" applyFill="1" applyBorder="1" applyAlignment="1">
      <alignment horizontal="center" vertical="center"/>
    </xf>
    <xf numFmtId="0" fontId="24" fillId="32" borderId="63" xfId="58" applyFont="1" applyFill="1" applyBorder="1" applyAlignment="1">
      <alignment horizontal="center" vertical="center"/>
    </xf>
    <xf numFmtId="0" fontId="24" fillId="32" borderId="84" xfId="58" applyFont="1" applyFill="1" applyBorder="1" applyAlignment="1">
      <alignment horizontal="center" vertical="center"/>
    </xf>
    <xf numFmtId="0" fontId="23" fillId="0" borderId="123" xfId="58" applyFont="1" applyFill="1" applyBorder="1" applyAlignment="1">
      <alignment horizontal="center" vertical="center" shrinkToFit="1"/>
    </xf>
    <xf numFmtId="0" fontId="23" fillId="34" borderId="28" xfId="58" applyFont="1" applyFill="1" applyBorder="1" applyAlignment="1">
      <alignment horizontal="center" vertical="center" shrinkToFit="1"/>
    </xf>
    <xf numFmtId="0" fontId="23" fillId="34" borderId="32" xfId="58" applyFont="1" applyFill="1" applyBorder="1" applyAlignment="1">
      <alignment horizontal="center" vertical="center" shrinkToFit="1"/>
    </xf>
    <xf numFmtId="176" fontId="23" fillId="34" borderId="70" xfId="58" applyNumberFormat="1" applyFont="1" applyFill="1" applyBorder="1" applyAlignment="1">
      <alignment horizontal="center" vertical="center" shrinkToFit="1"/>
    </xf>
    <xf numFmtId="176" fontId="23" fillId="34" borderId="28" xfId="58" applyNumberFormat="1" applyFont="1" applyFill="1" applyBorder="1" applyAlignment="1">
      <alignment horizontal="center" vertical="center" shrinkToFit="1"/>
    </xf>
    <xf numFmtId="176" fontId="23" fillId="34" borderId="32" xfId="58" applyNumberFormat="1" applyFont="1" applyFill="1" applyBorder="1" applyAlignment="1">
      <alignment horizontal="center" vertical="center" shrinkToFit="1"/>
    </xf>
    <xf numFmtId="182" fontId="23" fillId="34" borderId="33" xfId="58" applyNumberFormat="1" applyFont="1" applyFill="1" applyBorder="1" applyAlignment="1">
      <alignment horizontal="center" vertical="center" shrinkToFit="1"/>
    </xf>
    <xf numFmtId="182" fontId="23" fillId="34" borderId="26" xfId="58" applyNumberFormat="1" applyFont="1" applyFill="1" applyBorder="1" applyAlignment="1">
      <alignment horizontal="center" vertical="center" shrinkToFit="1"/>
    </xf>
    <xf numFmtId="182" fontId="23" fillId="34" borderId="24" xfId="58" applyNumberFormat="1" applyFont="1" applyFill="1" applyBorder="1" applyAlignment="1">
      <alignment horizontal="center" vertical="center" shrinkToFit="1"/>
    </xf>
    <xf numFmtId="0" fontId="24" fillId="33" borderId="168" xfId="58" applyFont="1" applyFill="1" applyBorder="1" applyAlignment="1">
      <alignment horizontal="center" vertical="center" textRotation="255" shrinkToFit="1"/>
    </xf>
    <xf numFmtId="0" fontId="23" fillId="0" borderId="83" xfId="58" applyFont="1" applyFill="1" applyBorder="1" applyAlignment="1">
      <alignment horizontal="center" vertical="center" shrinkToFit="1"/>
    </xf>
    <xf numFmtId="0" fontId="23" fillId="0" borderId="27" xfId="58" applyFont="1" applyFill="1" applyBorder="1" applyAlignment="1">
      <alignment horizontal="center" vertical="center" shrinkToFit="1"/>
    </xf>
    <xf numFmtId="0" fontId="23" fillId="0" borderId="40" xfId="58" applyFont="1" applyFill="1" applyBorder="1" applyAlignment="1">
      <alignment horizontal="center" vertical="center" shrinkToFit="1"/>
    </xf>
    <xf numFmtId="0" fontId="24" fillId="0" borderId="158" xfId="58" applyFont="1" applyFill="1" applyBorder="1" applyAlignment="1">
      <alignment horizontal="center" vertical="center" shrinkToFit="1"/>
    </xf>
    <xf numFmtId="0" fontId="24" fillId="0" borderId="159" xfId="58" applyFont="1" applyFill="1" applyBorder="1" applyAlignment="1">
      <alignment horizontal="center" vertical="center" shrinkToFit="1"/>
    </xf>
    <xf numFmtId="0" fontId="24" fillId="0" borderId="160" xfId="58" applyFont="1" applyFill="1" applyBorder="1" applyAlignment="1">
      <alignment horizontal="center" vertical="center" shrinkToFit="1"/>
    </xf>
    <xf numFmtId="178" fontId="24" fillId="0" borderId="161" xfId="58" applyNumberFormat="1" applyFont="1" applyFill="1" applyBorder="1" applyAlignment="1">
      <alignment horizontal="center" vertical="center" shrinkToFit="1"/>
    </xf>
    <xf numFmtId="178" fontId="24" fillId="0" borderId="159" xfId="58" applyNumberFormat="1" applyFont="1" applyFill="1" applyBorder="1" applyAlignment="1">
      <alignment horizontal="center" vertical="center" shrinkToFit="1"/>
    </xf>
    <xf numFmtId="178" fontId="24" fillId="0" borderId="160" xfId="58" applyNumberFormat="1" applyFont="1" applyFill="1" applyBorder="1" applyAlignment="1">
      <alignment horizontal="center" vertical="center" shrinkToFit="1"/>
    </xf>
    <xf numFmtId="0" fontId="24" fillId="32" borderId="153" xfId="58" applyFont="1" applyFill="1" applyBorder="1" applyAlignment="1">
      <alignment horizontal="center" vertical="center"/>
    </xf>
    <xf numFmtId="0" fontId="24" fillId="32" borderId="154" xfId="58" applyFont="1" applyFill="1" applyBorder="1" applyAlignment="1">
      <alignment horizontal="center" vertical="center"/>
    </xf>
    <xf numFmtId="0" fontId="26" fillId="32" borderId="121" xfId="58" applyFont="1" applyFill="1" applyBorder="1" applyAlignment="1">
      <alignment horizontal="center" vertical="center" textRotation="255"/>
    </xf>
    <xf numFmtId="0" fontId="26" fillId="32" borderId="122" xfId="58" applyFont="1" applyFill="1" applyBorder="1" applyAlignment="1">
      <alignment horizontal="center" vertical="center" textRotation="255"/>
    </xf>
    <xf numFmtId="0" fontId="26" fillId="32" borderId="155" xfId="58" applyFont="1" applyFill="1" applyBorder="1" applyAlignment="1">
      <alignment horizontal="center" vertical="center" wrapText="1"/>
    </xf>
    <xf numFmtId="0" fontId="26" fillId="32" borderId="156" xfId="58" applyFont="1" applyFill="1" applyBorder="1" applyAlignment="1">
      <alignment horizontal="center" vertical="center" wrapText="1"/>
    </xf>
    <xf numFmtId="180" fontId="24" fillId="34" borderId="214" xfId="58" applyNumberFormat="1" applyFont="1" applyFill="1" applyBorder="1" applyAlignment="1">
      <alignment horizontal="right" vertical="center" shrinkToFit="1"/>
    </xf>
    <xf numFmtId="180" fontId="24" fillId="34" borderId="212" xfId="58" applyNumberFormat="1" applyFont="1" applyFill="1" applyBorder="1" applyAlignment="1">
      <alignment horizontal="right" vertical="center" shrinkToFit="1"/>
    </xf>
    <xf numFmtId="180" fontId="24" fillId="34" borderId="215" xfId="58" applyNumberFormat="1" applyFont="1" applyFill="1" applyBorder="1" applyAlignment="1">
      <alignment horizontal="right" vertical="center" shrinkToFit="1"/>
    </xf>
    <xf numFmtId="180" fontId="24" fillId="34" borderId="211" xfId="58" applyNumberFormat="1" applyFont="1" applyFill="1" applyBorder="1" applyAlignment="1">
      <alignment horizontal="right" vertical="center" shrinkToFit="1"/>
    </xf>
    <xf numFmtId="180" fontId="24" fillId="34" borderId="216" xfId="58" applyNumberFormat="1" applyFont="1" applyFill="1" applyBorder="1" applyAlignment="1">
      <alignment horizontal="right" vertical="center" shrinkToFit="1"/>
    </xf>
    <xf numFmtId="0" fontId="24" fillId="0" borderId="33" xfId="58" applyFont="1" applyBorder="1" applyAlignment="1">
      <alignment horizontal="left" vertical="center" shrinkToFit="1"/>
    </xf>
    <xf numFmtId="0" fontId="24" fillId="0" borderId="26" xfId="58" applyFont="1" applyBorder="1" applyAlignment="1">
      <alignment horizontal="left" vertical="center" shrinkToFit="1"/>
    </xf>
    <xf numFmtId="179" fontId="24" fillId="34" borderId="26" xfId="58" applyNumberFormat="1" applyFont="1" applyFill="1" applyBorder="1" applyAlignment="1">
      <alignment horizontal="center" vertical="center"/>
    </xf>
    <xf numFmtId="179" fontId="24" fillId="34" borderId="19" xfId="58" applyNumberFormat="1" applyFont="1" applyFill="1" applyBorder="1" applyAlignment="1">
      <alignment horizontal="center" vertical="center"/>
    </xf>
    <xf numFmtId="0" fontId="28" fillId="35" borderId="71" xfId="58" applyFont="1" applyFill="1" applyBorder="1" applyAlignment="1">
      <alignment horizontal="center" vertical="center"/>
    </xf>
    <xf numFmtId="0" fontId="28" fillId="35" borderId="135" xfId="58" applyFont="1" applyFill="1" applyBorder="1" applyAlignment="1">
      <alignment horizontal="center" vertical="center"/>
    </xf>
    <xf numFmtId="0" fontId="24" fillId="0" borderId="136" xfId="58" applyFont="1" applyFill="1" applyBorder="1" applyAlignment="1">
      <alignment horizontal="center" vertical="center" shrinkToFit="1"/>
    </xf>
    <xf numFmtId="0" fontId="24" fillId="35" borderId="71" xfId="58" applyFont="1" applyFill="1" applyBorder="1" applyAlignment="1">
      <alignment horizontal="center" vertical="center" shrinkToFit="1"/>
    </xf>
    <xf numFmtId="0" fontId="24" fillId="35" borderId="58" xfId="58" applyFont="1" applyFill="1" applyBorder="1" applyAlignment="1">
      <alignment horizontal="center" vertical="center" shrinkToFit="1"/>
    </xf>
    <xf numFmtId="0" fontId="24" fillId="0" borderId="136" xfId="58" applyFont="1" applyBorder="1" applyAlignment="1">
      <alignment horizontal="center" vertical="center" shrinkToFit="1"/>
    </xf>
    <xf numFmtId="0" fontId="24" fillId="0" borderId="135" xfId="58" applyFont="1" applyBorder="1" applyAlignment="1">
      <alignment horizontal="center" vertical="center" shrinkToFit="1"/>
    </xf>
    <xf numFmtId="0" fontId="24" fillId="0" borderId="136" xfId="58" applyFont="1" applyBorder="1" applyAlignment="1">
      <alignment horizontal="center" vertical="center"/>
    </xf>
    <xf numFmtId="0" fontId="24" fillId="0" borderId="58" xfId="58" applyFont="1" applyBorder="1" applyAlignment="1">
      <alignment horizontal="center" vertical="center"/>
    </xf>
    <xf numFmtId="0" fontId="24" fillId="35" borderId="81" xfId="58" applyFont="1" applyFill="1" applyBorder="1" applyAlignment="1">
      <alignment horizontal="center" vertical="center" textRotation="255" shrinkToFit="1"/>
    </xf>
    <xf numFmtId="0" fontId="24" fillId="35" borderId="88" xfId="58" applyFont="1" applyFill="1" applyBorder="1" applyAlignment="1">
      <alignment horizontal="center" vertical="center" textRotation="255" shrinkToFit="1"/>
    </xf>
    <xf numFmtId="0" fontId="24" fillId="35" borderId="57" xfId="58" applyFont="1" applyFill="1" applyBorder="1" applyAlignment="1">
      <alignment horizontal="center" vertical="center" textRotation="255" shrinkToFit="1"/>
    </xf>
    <xf numFmtId="0" fontId="24" fillId="35" borderId="137" xfId="58" applyFont="1" applyFill="1" applyBorder="1" applyAlignment="1">
      <alignment horizontal="center" vertical="center" textRotation="255" shrinkToFit="1"/>
    </xf>
    <xf numFmtId="0" fontId="24" fillId="0" borderId="105" xfId="58" applyFont="1" applyBorder="1" applyAlignment="1">
      <alignment horizontal="center" vertical="center" shrinkToFit="1"/>
    </xf>
    <xf numFmtId="0" fontId="24" fillId="0" borderId="106" xfId="58" applyFont="1" applyBorder="1" applyAlignment="1">
      <alignment horizontal="center" vertical="center" shrinkToFit="1"/>
    </xf>
    <xf numFmtId="0" fontId="24" fillId="0" borderId="115" xfId="58" applyFont="1" applyBorder="1" applyAlignment="1">
      <alignment horizontal="center" vertical="center" shrinkToFit="1"/>
    </xf>
    <xf numFmtId="0" fontId="24" fillId="0" borderId="209" xfId="58" applyFont="1" applyBorder="1" applyAlignment="1">
      <alignment horizontal="center" vertical="center" shrinkToFit="1"/>
    </xf>
    <xf numFmtId="0" fontId="24" fillId="0" borderId="210" xfId="58" applyFont="1" applyBorder="1" applyAlignment="1">
      <alignment horizontal="center" vertical="center" shrinkToFit="1"/>
    </xf>
    <xf numFmtId="180" fontId="24" fillId="34" borderId="213" xfId="58" applyNumberFormat="1" applyFont="1" applyFill="1" applyBorder="1" applyAlignment="1">
      <alignment horizontal="right" vertical="center" shrinkToFit="1"/>
    </xf>
    <xf numFmtId="180" fontId="24" fillId="0" borderId="207" xfId="58" applyNumberFormat="1" applyFont="1" applyBorder="1" applyAlignment="1">
      <alignment horizontal="right" vertical="center" shrinkToFit="1"/>
    </xf>
    <xf numFmtId="180" fontId="24" fillId="0" borderId="203" xfId="58" applyNumberFormat="1" applyFont="1" applyBorder="1" applyAlignment="1">
      <alignment horizontal="right" vertical="center" shrinkToFit="1"/>
    </xf>
    <xf numFmtId="180" fontId="24" fillId="0" borderId="206" xfId="58" applyNumberFormat="1" applyFont="1" applyBorder="1" applyAlignment="1">
      <alignment horizontal="right" vertical="center" shrinkToFit="1"/>
    </xf>
    <xf numFmtId="180" fontId="24" fillId="0" borderId="204" xfId="58" applyNumberFormat="1" applyFont="1" applyBorder="1" applyAlignment="1">
      <alignment horizontal="right" vertical="center" shrinkToFit="1"/>
    </xf>
    <xf numFmtId="180" fontId="24" fillId="34" borderId="205" xfId="58" applyNumberFormat="1" applyFont="1" applyFill="1" applyBorder="1" applyAlignment="1">
      <alignment horizontal="right" vertical="center" shrinkToFit="1"/>
    </xf>
    <xf numFmtId="180" fontId="24" fillId="34" borderId="203" xfId="58" applyNumberFormat="1" applyFont="1" applyFill="1" applyBorder="1" applyAlignment="1">
      <alignment horizontal="right" vertical="center" shrinkToFit="1"/>
    </xf>
    <xf numFmtId="180" fontId="24" fillId="34" borderId="208" xfId="58" applyNumberFormat="1" applyFont="1" applyFill="1" applyBorder="1" applyAlignment="1">
      <alignment horizontal="right" vertical="center" shrinkToFit="1"/>
    </xf>
    <xf numFmtId="180" fontId="24" fillId="0" borderId="144" xfId="58" applyNumberFormat="1" applyFont="1" applyBorder="1" applyAlignment="1">
      <alignment horizontal="right" vertical="center" shrinkToFit="1"/>
    </xf>
    <xf numFmtId="180" fontId="24" fillId="0" borderId="142" xfId="58" applyNumberFormat="1" applyFont="1" applyBorder="1" applyAlignment="1">
      <alignment horizontal="right" vertical="center" shrinkToFit="1"/>
    </xf>
    <xf numFmtId="180" fontId="24" fillId="0" borderId="148" xfId="58" applyNumberFormat="1" applyFont="1" applyBorder="1" applyAlignment="1">
      <alignment horizontal="right" vertical="center" shrinkToFit="1"/>
    </xf>
    <xf numFmtId="180" fontId="24" fillId="34" borderId="141" xfId="58" applyNumberFormat="1" applyFont="1" applyFill="1" applyBorder="1" applyAlignment="1">
      <alignment horizontal="right" vertical="center" shrinkToFit="1"/>
    </xf>
    <xf numFmtId="180" fontId="24" fillId="34" borderId="142" xfId="58" applyNumberFormat="1" applyFont="1" applyFill="1" applyBorder="1" applyAlignment="1">
      <alignment horizontal="right" vertical="center" shrinkToFit="1"/>
    </xf>
    <xf numFmtId="180" fontId="24" fillId="34" borderId="149" xfId="58" applyNumberFormat="1" applyFont="1" applyFill="1" applyBorder="1" applyAlignment="1">
      <alignment horizontal="right" vertical="center" shrinkToFit="1"/>
    </xf>
    <xf numFmtId="0" fontId="24" fillId="0" borderId="202" xfId="58" applyFont="1" applyBorder="1" applyAlignment="1">
      <alignment horizontal="center" vertical="center" shrinkToFit="1"/>
    </xf>
    <xf numFmtId="0" fontId="24" fillId="0" borderId="203" xfId="58" applyFont="1" applyBorder="1" applyAlignment="1">
      <alignment horizontal="center" vertical="center" shrinkToFit="1"/>
    </xf>
    <xf numFmtId="0" fontId="24" fillId="0" borderId="204" xfId="58" applyFont="1" applyBorder="1" applyAlignment="1">
      <alignment horizontal="center" vertical="center" shrinkToFit="1"/>
    </xf>
    <xf numFmtId="180" fontId="24" fillId="0" borderId="205" xfId="58" applyNumberFormat="1" applyFont="1" applyBorder="1" applyAlignment="1">
      <alignment horizontal="right" vertical="center" shrinkToFit="1"/>
    </xf>
    <xf numFmtId="0" fontId="24" fillId="0" borderId="201" xfId="58" applyFont="1" applyBorder="1" applyAlignment="1">
      <alignment horizontal="center" vertical="center" shrinkToFit="1"/>
    </xf>
    <xf numFmtId="0" fontId="24" fillId="0" borderId="142" xfId="58" applyFont="1" applyBorder="1" applyAlignment="1">
      <alignment horizontal="center" vertical="center" shrinkToFit="1"/>
    </xf>
    <xf numFmtId="0" fontId="24" fillId="0" borderId="148" xfId="58" applyFont="1" applyBorder="1" applyAlignment="1">
      <alignment horizontal="center" vertical="center" shrinkToFit="1"/>
    </xf>
    <xf numFmtId="180" fontId="24" fillId="0" borderId="141" xfId="58" applyNumberFormat="1" applyFont="1" applyBorder="1" applyAlignment="1">
      <alignment horizontal="right" vertical="center" shrinkToFit="1"/>
    </xf>
    <xf numFmtId="180" fontId="24" fillId="0" borderId="143" xfId="58" applyNumberFormat="1" applyFont="1" applyBorder="1" applyAlignment="1">
      <alignment horizontal="right" vertical="center" shrinkToFit="1"/>
    </xf>
    <xf numFmtId="0" fontId="24" fillId="0" borderId="139" xfId="58" applyFont="1" applyBorder="1" applyAlignment="1">
      <alignment horizontal="center" vertical="center" shrinkToFit="1"/>
    </xf>
    <xf numFmtId="0" fontId="24" fillId="0" borderId="140" xfId="58" applyFont="1" applyBorder="1" applyAlignment="1">
      <alignment horizontal="center" vertical="center" shrinkToFit="1"/>
    </xf>
    <xf numFmtId="180" fontId="24" fillId="34" borderId="144" xfId="58" applyNumberFormat="1" applyFont="1" applyFill="1" applyBorder="1" applyAlignment="1">
      <alignment horizontal="right" vertical="center" shrinkToFit="1"/>
    </xf>
    <xf numFmtId="180" fontId="24" fillId="34" borderId="143" xfId="58" applyNumberFormat="1" applyFont="1" applyFill="1" applyBorder="1" applyAlignment="1">
      <alignment horizontal="right" vertical="center" shrinkToFit="1"/>
    </xf>
    <xf numFmtId="180" fontId="24" fillId="34" borderId="148" xfId="58" applyNumberFormat="1" applyFont="1" applyFill="1" applyBorder="1" applyAlignment="1">
      <alignment horizontal="right" vertical="center" shrinkToFit="1"/>
    </xf>
    <xf numFmtId="179" fontId="24" fillId="34" borderId="27" xfId="58" applyNumberFormat="1" applyFont="1" applyFill="1" applyBorder="1" applyAlignment="1">
      <alignment horizontal="center" vertical="center"/>
    </xf>
    <xf numFmtId="179" fontId="24" fillId="34" borderId="40" xfId="58" applyNumberFormat="1" applyFont="1" applyFill="1" applyBorder="1" applyAlignment="1">
      <alignment horizontal="center" vertical="center"/>
    </xf>
    <xf numFmtId="0" fontId="28" fillId="35" borderId="70" xfId="58" applyFont="1" applyFill="1" applyBorder="1" applyAlignment="1">
      <alignment horizontal="center" vertical="center"/>
    </xf>
    <xf numFmtId="0" fontId="28" fillId="35" borderId="150" xfId="58" applyFont="1" applyFill="1" applyBorder="1" applyAlignment="1">
      <alignment horizontal="center" vertical="center"/>
    </xf>
    <xf numFmtId="180" fontId="24" fillId="0" borderId="198" xfId="58" applyNumberFormat="1" applyFont="1" applyBorder="1" applyAlignment="1">
      <alignment horizontal="right" vertical="center" shrinkToFit="1"/>
    </xf>
    <xf numFmtId="180" fontId="24" fillId="0" borderId="196" xfId="58" applyNumberFormat="1" applyFont="1" applyBorder="1" applyAlignment="1">
      <alignment horizontal="right" vertical="center" shrinkToFit="1"/>
    </xf>
    <xf numFmtId="180" fontId="24" fillId="0" borderId="199" xfId="58" applyNumberFormat="1" applyFont="1" applyBorder="1" applyAlignment="1">
      <alignment horizontal="right" vertical="center" shrinkToFit="1"/>
    </xf>
    <xf numFmtId="180" fontId="24" fillId="34" borderId="195" xfId="58" applyNumberFormat="1" applyFont="1" applyFill="1" applyBorder="1" applyAlignment="1">
      <alignment horizontal="right" vertical="center" shrinkToFit="1"/>
    </xf>
    <xf numFmtId="180" fontId="24" fillId="34" borderId="196" xfId="58" applyNumberFormat="1" applyFont="1" applyFill="1" applyBorder="1" applyAlignment="1">
      <alignment horizontal="right" vertical="center" shrinkToFit="1"/>
    </xf>
    <xf numFmtId="180" fontId="24" fillId="34" borderId="200" xfId="58" applyNumberFormat="1" applyFont="1" applyFill="1" applyBorder="1" applyAlignment="1">
      <alignment horizontal="right" vertical="center" shrinkToFit="1"/>
    </xf>
    <xf numFmtId="0" fontId="24" fillId="35" borderId="55" xfId="58" applyFont="1" applyFill="1" applyBorder="1" applyAlignment="1">
      <alignment horizontal="center" vertical="center" textRotation="255" shrinkToFit="1"/>
    </xf>
    <xf numFmtId="0" fontId="24" fillId="35" borderId="30" xfId="58" applyFont="1" applyFill="1" applyBorder="1" applyAlignment="1">
      <alignment horizontal="center" vertical="center" textRotation="255" shrinkToFit="1"/>
    </xf>
    <xf numFmtId="0" fontId="24" fillId="0" borderId="193" xfId="58" applyFont="1" applyBorder="1" applyAlignment="1">
      <alignment horizontal="center" vertical="center" shrinkToFit="1"/>
    </xf>
    <xf numFmtId="0" fontId="24" fillId="0" borderId="194" xfId="58" applyFont="1" applyBorder="1" applyAlignment="1">
      <alignment horizontal="center" vertical="center" shrinkToFit="1"/>
    </xf>
    <xf numFmtId="180" fontId="24" fillId="0" borderId="195" xfId="58" applyNumberFormat="1" applyFont="1" applyBorder="1" applyAlignment="1">
      <alignment horizontal="right" vertical="center" shrinkToFit="1"/>
    </xf>
    <xf numFmtId="180" fontId="24" fillId="0" borderId="197" xfId="58" applyNumberFormat="1" applyFont="1" applyBorder="1" applyAlignment="1">
      <alignment horizontal="right" vertical="center" shrinkToFit="1"/>
    </xf>
    <xf numFmtId="180" fontId="24" fillId="0" borderId="130" xfId="58" applyNumberFormat="1" applyFont="1" applyBorder="1" applyAlignment="1">
      <alignment horizontal="right" vertical="center" shrinkToFit="1"/>
    </xf>
    <xf numFmtId="180" fontId="24" fillId="0" borderId="131" xfId="58" applyNumberFormat="1" applyFont="1" applyBorder="1" applyAlignment="1">
      <alignment horizontal="right" vertical="center" shrinkToFit="1"/>
    </xf>
    <xf numFmtId="180" fontId="24" fillId="0" borderId="132" xfId="58" applyNumberFormat="1" applyFont="1" applyBorder="1" applyAlignment="1">
      <alignment horizontal="right" vertical="center" shrinkToFit="1"/>
    </xf>
    <xf numFmtId="180" fontId="24" fillId="0" borderId="147" xfId="58" applyNumberFormat="1" applyFont="1" applyBorder="1" applyAlignment="1">
      <alignment horizontal="right" vertical="center" shrinkToFit="1"/>
    </xf>
    <xf numFmtId="180" fontId="24" fillId="34" borderId="133" xfId="58" applyNumberFormat="1" applyFont="1" applyFill="1" applyBorder="1" applyAlignment="1">
      <alignment horizontal="right" vertical="center" shrinkToFit="1"/>
    </xf>
    <xf numFmtId="180" fontId="24" fillId="34" borderId="131" xfId="58" applyNumberFormat="1" applyFont="1" applyFill="1" applyBorder="1" applyAlignment="1">
      <alignment horizontal="right" vertical="center" shrinkToFit="1"/>
    </xf>
    <xf numFmtId="180" fontId="24" fillId="34" borderId="134" xfId="58" applyNumberFormat="1" applyFont="1" applyFill="1" applyBorder="1" applyAlignment="1">
      <alignment horizontal="right" vertical="center" shrinkToFit="1"/>
    </xf>
    <xf numFmtId="0" fontId="28" fillId="33" borderId="70" xfId="58" applyFont="1" applyFill="1" applyBorder="1" applyAlignment="1">
      <alignment horizontal="center" vertical="center"/>
    </xf>
    <xf numFmtId="0" fontId="28" fillId="33" borderId="28" xfId="58" applyFont="1" applyFill="1" applyBorder="1" applyAlignment="1">
      <alignment horizontal="center" vertical="center"/>
    </xf>
    <xf numFmtId="0" fontId="28" fillId="33" borderId="80" xfId="58" applyFont="1" applyFill="1" applyBorder="1" applyAlignment="1">
      <alignment horizontal="center" vertical="center"/>
    </xf>
    <xf numFmtId="0" fontId="28" fillId="33" borderId="11" xfId="58" applyFont="1" applyFill="1" applyBorder="1" applyAlignment="1">
      <alignment horizontal="center" vertical="center"/>
    </xf>
    <xf numFmtId="0" fontId="39" fillId="0" borderId="28" xfId="58" applyFont="1" applyBorder="1" applyAlignment="1">
      <alignment horizontal="center" vertical="center" wrapText="1" shrinkToFit="1"/>
    </xf>
    <xf numFmtId="0" fontId="39" fillId="0" borderId="11" xfId="58" applyFont="1" applyBorder="1" applyAlignment="1">
      <alignment horizontal="center" vertical="center" wrapText="1" shrinkToFit="1"/>
    </xf>
    <xf numFmtId="0" fontId="24" fillId="0" borderId="28" xfId="58" applyFont="1" applyBorder="1" applyAlignment="1">
      <alignment horizontal="right" vertical="center" shrinkToFit="1"/>
    </xf>
    <xf numFmtId="0" fontId="24" fillId="0" borderId="46" xfId="58" applyFont="1" applyBorder="1" applyAlignment="1">
      <alignment horizontal="right" vertical="center" shrinkToFit="1"/>
    </xf>
    <xf numFmtId="0" fontId="24" fillId="0" borderId="11" xfId="58" applyFont="1" applyBorder="1" applyAlignment="1">
      <alignment horizontal="right" vertical="center" shrinkToFit="1"/>
    </xf>
    <xf numFmtId="0" fontId="24" fillId="0" borderId="10" xfId="58" applyFont="1" applyBorder="1" applyAlignment="1">
      <alignment horizontal="right" vertical="center" shrinkToFit="1"/>
    </xf>
    <xf numFmtId="0" fontId="24" fillId="33" borderId="81" xfId="58" applyFont="1" applyFill="1" applyBorder="1" applyAlignment="1">
      <alignment horizontal="center" vertical="center" textRotation="255" shrinkToFit="1"/>
    </xf>
    <xf numFmtId="0" fontId="24" fillId="33" borderId="88" xfId="58" applyFont="1" applyFill="1" applyBorder="1" applyAlignment="1">
      <alignment horizontal="center" vertical="center" textRotation="255" shrinkToFit="1"/>
    </xf>
    <xf numFmtId="0" fontId="24" fillId="33" borderId="55" xfId="58" applyFont="1" applyFill="1" applyBorder="1" applyAlignment="1">
      <alignment horizontal="center" vertical="center" textRotation="255" shrinkToFit="1"/>
    </xf>
    <xf numFmtId="0" fontId="24" fillId="33" borderId="30" xfId="58" applyFont="1" applyFill="1" applyBorder="1" applyAlignment="1">
      <alignment horizontal="center" vertical="center" textRotation="255" shrinkToFit="1"/>
    </xf>
    <xf numFmtId="0" fontId="24" fillId="33" borderId="57" xfId="58" applyFont="1" applyFill="1" applyBorder="1" applyAlignment="1">
      <alignment horizontal="center" vertical="center" textRotation="255" shrinkToFit="1"/>
    </xf>
    <xf numFmtId="0" fontId="24" fillId="33" borderId="137" xfId="58" applyFont="1" applyFill="1" applyBorder="1" applyAlignment="1">
      <alignment horizontal="center" vertical="center" textRotation="255" shrinkToFit="1"/>
    </xf>
    <xf numFmtId="0" fontId="24" fillId="0" borderId="145" xfId="58" applyFont="1" applyBorder="1" applyAlignment="1">
      <alignment horizontal="center" vertical="center" shrinkToFit="1"/>
    </xf>
    <xf numFmtId="0" fontId="24" fillId="0" borderId="146" xfId="58" applyFont="1" applyBorder="1" applyAlignment="1">
      <alignment horizontal="center" vertical="center" shrinkToFit="1"/>
    </xf>
    <xf numFmtId="180" fontId="24" fillId="0" borderId="133" xfId="58" applyNumberFormat="1" applyFont="1" applyBorder="1" applyAlignment="1">
      <alignment horizontal="right" vertical="center" shrinkToFit="1"/>
    </xf>
    <xf numFmtId="0" fontId="24" fillId="32" borderId="105" xfId="58" applyFont="1" applyFill="1" applyBorder="1" applyAlignment="1">
      <alignment horizontal="center" vertical="center" shrinkToFit="1"/>
    </xf>
    <xf numFmtId="0" fontId="24" fillId="32" borderId="106" xfId="58" applyFont="1" applyFill="1" applyBorder="1" applyAlignment="1">
      <alignment horizontal="center" vertical="center" shrinkToFit="1"/>
    </xf>
    <xf numFmtId="0" fontId="24" fillId="32" borderId="124" xfId="58" applyFont="1" applyFill="1" applyBorder="1" applyAlignment="1">
      <alignment horizontal="center" vertical="center" shrinkToFit="1"/>
    </xf>
    <xf numFmtId="0" fontId="24" fillId="32" borderId="93" xfId="58" applyFont="1" applyFill="1" applyBorder="1" applyAlignment="1">
      <alignment horizontal="center" vertical="center" shrinkToFit="1"/>
    </xf>
    <xf numFmtId="0" fontId="24" fillId="32" borderId="90" xfId="58" applyFont="1" applyFill="1" applyBorder="1" applyAlignment="1">
      <alignment horizontal="center" vertical="center"/>
    </xf>
    <xf numFmtId="0" fontId="24" fillId="0" borderId="33" xfId="58" applyFont="1" applyBorder="1" applyAlignment="1">
      <alignment vertical="center"/>
    </xf>
    <xf numFmtId="0" fontId="24" fillId="0" borderId="26" xfId="58" applyFont="1" applyBorder="1" applyAlignment="1">
      <alignment vertical="center"/>
    </xf>
    <xf numFmtId="0" fontId="24" fillId="0" borderId="19" xfId="58" applyFont="1" applyBorder="1" applyAlignment="1">
      <alignment vertical="center"/>
    </xf>
    <xf numFmtId="0" fontId="24" fillId="32" borderId="125" xfId="58" applyFont="1" applyFill="1" applyBorder="1" applyAlignment="1">
      <alignment horizontal="center" vertical="center"/>
    </xf>
    <xf numFmtId="0" fontId="24" fillId="32" borderId="126" xfId="58" applyFont="1" applyFill="1" applyBorder="1" applyAlignment="1">
      <alignment horizontal="center" vertical="center"/>
    </xf>
    <xf numFmtId="0" fontId="24" fillId="0" borderId="126" xfId="58" applyFont="1" applyBorder="1" applyAlignment="1">
      <alignment horizontal="center" vertical="center"/>
    </xf>
    <xf numFmtId="0" fontId="24" fillId="0" borderId="127" xfId="58" applyFont="1" applyBorder="1" applyAlignment="1">
      <alignment horizontal="center" vertical="center"/>
    </xf>
    <xf numFmtId="0" fontId="24" fillId="32" borderId="128" xfId="58" applyFont="1" applyFill="1" applyBorder="1" applyAlignment="1">
      <alignment horizontal="center" vertical="center"/>
    </xf>
    <xf numFmtId="0" fontId="24" fillId="0" borderId="129" xfId="58" applyFont="1" applyBorder="1" applyAlignment="1">
      <alignment horizontal="center" vertical="center" shrinkToFit="1"/>
    </xf>
    <xf numFmtId="0" fontId="24" fillId="0" borderId="44" xfId="58" applyFont="1" applyBorder="1" applyAlignment="1">
      <alignment horizontal="center" vertical="center" shrinkToFit="1"/>
    </xf>
    <xf numFmtId="0" fontId="24" fillId="0" borderId="82" xfId="58" applyFont="1" applyBorder="1" applyAlignment="1">
      <alignment horizontal="center" vertical="center" shrinkToFit="1"/>
    </xf>
    <xf numFmtId="0" fontId="3" fillId="32" borderId="50" xfId="45" applyFont="1" applyFill="1" applyBorder="1" applyAlignment="1">
      <alignment horizontal="center" vertical="center"/>
    </xf>
    <xf numFmtId="0" fontId="3" fillId="32" borderId="26" xfId="45" applyFont="1" applyFill="1" applyBorder="1" applyAlignment="1">
      <alignment horizontal="center" vertical="center"/>
    </xf>
    <xf numFmtId="0" fontId="3" fillId="32" borderId="117" xfId="45" applyFont="1" applyFill="1" applyBorder="1" applyAlignment="1">
      <alignment horizontal="center" vertical="center"/>
    </xf>
    <xf numFmtId="0" fontId="24" fillId="0" borderId="173" xfId="58" applyFont="1" applyBorder="1" applyAlignment="1">
      <alignment horizontal="right" vertical="center"/>
    </xf>
    <xf numFmtId="0" fontId="24" fillId="0" borderId="28" xfId="58" applyFont="1" applyBorder="1" applyAlignment="1">
      <alignment horizontal="right" vertical="center"/>
    </xf>
    <xf numFmtId="0" fontId="24" fillId="0" borderId="28" xfId="58" applyFont="1" applyBorder="1" applyAlignment="1">
      <alignment horizontal="center" vertical="center"/>
    </xf>
    <xf numFmtId="0" fontId="24" fillId="0" borderId="46" xfId="58" applyFont="1" applyBorder="1" applyAlignment="1">
      <alignment horizontal="center" vertical="center"/>
    </xf>
    <xf numFmtId="0" fontId="24" fillId="32" borderId="91" xfId="58" applyFont="1" applyFill="1" applyBorder="1" applyAlignment="1">
      <alignment horizontal="center" vertical="center"/>
    </xf>
    <xf numFmtId="0" fontId="24" fillId="32" borderId="89" xfId="58" applyFont="1" applyFill="1" applyBorder="1" applyAlignment="1">
      <alignment horizontal="center" vertical="center"/>
    </xf>
    <xf numFmtId="0" fontId="24" fillId="32" borderId="90" xfId="58" applyFont="1" applyFill="1" applyBorder="1" applyAlignment="1">
      <alignment horizontal="center" vertical="center" shrinkToFit="1"/>
    </xf>
    <xf numFmtId="176" fontId="23" fillId="35" borderId="169" xfId="58" applyNumberFormat="1" applyFont="1" applyFill="1" applyBorder="1" applyAlignment="1">
      <alignment horizontal="center" vertical="center" shrinkToFit="1"/>
    </xf>
    <xf numFmtId="176" fontId="23" fillId="35" borderId="170" xfId="58" applyNumberFormat="1" applyFont="1" applyFill="1" applyBorder="1" applyAlignment="1">
      <alignment horizontal="center" vertical="center" shrinkToFit="1"/>
    </xf>
    <xf numFmtId="176" fontId="23" fillId="35" borderId="171" xfId="58" applyNumberFormat="1" applyFont="1" applyFill="1" applyBorder="1" applyAlignment="1">
      <alignment horizontal="center" vertical="center" shrinkToFit="1"/>
    </xf>
    <xf numFmtId="178" fontId="24" fillId="0" borderId="221" xfId="58" applyNumberFormat="1" applyFont="1" applyFill="1" applyBorder="1" applyAlignment="1">
      <alignment horizontal="center" vertical="center" shrinkToFit="1"/>
    </xf>
    <xf numFmtId="0" fontId="47" fillId="0" borderId="50" xfId="58" applyFont="1" applyBorder="1" applyAlignment="1">
      <alignment horizontal="left" vertical="center" wrapText="1"/>
    </xf>
    <xf numFmtId="0" fontId="47" fillId="0" borderId="26" xfId="58" applyFont="1" applyBorder="1" applyAlignment="1">
      <alignment horizontal="left" vertical="center" wrapText="1"/>
    </xf>
    <xf numFmtId="0" fontId="47" fillId="0" borderId="24" xfId="58" applyFont="1" applyBorder="1" applyAlignment="1">
      <alignment horizontal="left" vertical="center" wrapText="1"/>
    </xf>
    <xf numFmtId="0" fontId="50" fillId="0" borderId="33" xfId="58" applyFont="1" applyFill="1" applyBorder="1" applyAlignment="1">
      <alignment horizontal="center" vertical="center" shrinkToFit="1"/>
    </xf>
    <xf numFmtId="0" fontId="50" fillId="0" borderId="26" xfId="58" applyFont="1" applyFill="1" applyBorder="1" applyAlignment="1">
      <alignment horizontal="center" vertical="center" shrinkToFit="1"/>
    </xf>
    <xf numFmtId="0" fontId="50" fillId="0" borderId="19" xfId="58" applyFont="1" applyFill="1" applyBorder="1" applyAlignment="1">
      <alignment horizontal="center" vertical="center" shrinkToFit="1"/>
    </xf>
    <xf numFmtId="0" fontId="50" fillId="0" borderId="24" xfId="58" applyFont="1" applyFill="1" applyBorder="1" applyAlignment="1">
      <alignment horizontal="center" vertical="center" shrinkToFit="1"/>
    </xf>
    <xf numFmtId="0" fontId="47" fillId="0" borderId="83" xfId="58" applyFont="1" applyBorder="1" applyAlignment="1">
      <alignment horizontal="left" vertical="center" wrapText="1"/>
    </xf>
    <xf numFmtId="0" fontId="47" fillId="0" borderId="27" xfId="58" applyFont="1" applyBorder="1" applyAlignment="1">
      <alignment horizontal="left" vertical="center" wrapText="1"/>
    </xf>
    <xf numFmtId="0" fontId="47" fillId="0" borderId="84" xfId="58" applyFont="1" applyBorder="1" applyAlignment="1">
      <alignment horizontal="left" vertical="center" wrapText="1"/>
    </xf>
    <xf numFmtId="0" fontId="50" fillId="0" borderId="63" xfId="58" applyFont="1" applyFill="1" applyBorder="1" applyAlignment="1">
      <alignment horizontal="center" vertical="center" shrinkToFit="1"/>
    </xf>
    <xf numFmtId="0" fontId="50" fillId="0" borderId="27" xfId="58" applyFont="1" applyFill="1" applyBorder="1" applyAlignment="1">
      <alignment horizontal="center" vertical="center" shrinkToFit="1"/>
    </xf>
    <xf numFmtId="0" fontId="50" fillId="0" borderId="40" xfId="58" applyFont="1" applyFill="1" applyBorder="1" applyAlignment="1">
      <alignment horizontal="center" vertical="center" shrinkToFit="1"/>
    </xf>
    <xf numFmtId="0" fontId="50" fillId="0" borderId="90" xfId="58" applyFont="1" applyFill="1" applyBorder="1" applyAlignment="1">
      <alignment horizontal="center" vertical="center" shrinkToFit="1"/>
    </xf>
    <xf numFmtId="0" fontId="50" fillId="0" borderId="106" xfId="58" applyFont="1" applyFill="1" applyBorder="1" applyAlignment="1">
      <alignment horizontal="center" vertical="center" shrinkToFit="1"/>
    </xf>
    <xf numFmtId="0" fontId="50" fillId="0" borderId="115" xfId="58" applyFont="1" applyFill="1" applyBorder="1" applyAlignment="1">
      <alignment horizontal="center" vertical="center" shrinkToFit="1"/>
    </xf>
    <xf numFmtId="176" fontId="23" fillId="0" borderId="162" xfId="58" applyNumberFormat="1" applyFont="1" applyFill="1" applyBorder="1" applyAlignment="1">
      <alignment horizontal="center" vertical="center" shrinkToFit="1"/>
    </xf>
    <xf numFmtId="176" fontId="23" fillId="0" borderId="163" xfId="58" applyNumberFormat="1" applyFont="1" applyFill="1" applyBorder="1" applyAlignment="1">
      <alignment horizontal="center" vertical="center" shrinkToFit="1"/>
    </xf>
    <xf numFmtId="176" fontId="23" fillId="0" borderId="164" xfId="58" applyNumberFormat="1" applyFont="1" applyFill="1" applyBorder="1" applyAlignment="1">
      <alignment horizontal="center" vertical="center" shrinkToFit="1"/>
    </xf>
    <xf numFmtId="0" fontId="47" fillId="0" borderId="49" xfId="58" applyFont="1" applyBorder="1" applyAlignment="1">
      <alignment horizontal="left" vertical="center" wrapText="1"/>
    </xf>
    <xf numFmtId="0" fontId="47" fillId="0" borderId="28" xfId="58" applyFont="1" applyBorder="1" applyAlignment="1">
      <alignment horizontal="left" vertical="center" wrapText="1"/>
    </xf>
    <xf numFmtId="0" fontId="47" fillId="0" borderId="46" xfId="58" applyFont="1" applyBorder="1" applyAlignment="1">
      <alignment horizontal="left" vertical="center" wrapText="1"/>
    </xf>
    <xf numFmtId="0" fontId="50" fillId="0" borderId="93" xfId="58" applyFont="1" applyFill="1" applyBorder="1" applyAlignment="1">
      <alignment horizontal="center" vertical="center" shrinkToFit="1"/>
    </xf>
    <xf numFmtId="0" fontId="47" fillId="0" borderId="114" xfId="58" applyFont="1" applyBorder="1" applyAlignment="1">
      <alignment horizontal="left" vertical="center" wrapText="1"/>
    </xf>
    <xf numFmtId="0" fontId="47" fillId="0" borderId="106" xfId="58" applyFont="1" applyBorder="1" applyAlignment="1">
      <alignment horizontal="left" vertical="center" wrapText="1"/>
    </xf>
    <xf numFmtId="0" fontId="47" fillId="0" borderId="115" xfId="58" applyFont="1" applyBorder="1" applyAlignment="1">
      <alignment horizontal="left" vertical="center" wrapText="1"/>
    </xf>
    <xf numFmtId="0" fontId="50" fillId="0" borderId="70" xfId="58" applyFont="1" applyFill="1" applyBorder="1" applyAlignment="1">
      <alignment horizontal="center" vertical="center" shrinkToFit="1"/>
    </xf>
    <xf numFmtId="0" fontId="50" fillId="0" borderId="28" xfId="58" applyFont="1" applyFill="1" applyBorder="1" applyAlignment="1">
      <alignment horizontal="center" vertical="center" shrinkToFit="1"/>
    </xf>
    <xf numFmtId="0" fontId="50" fillId="0" borderId="32" xfId="58" applyFont="1" applyFill="1" applyBorder="1" applyAlignment="1">
      <alignment horizontal="center" vertical="center" shrinkToFit="1"/>
    </xf>
    <xf numFmtId="0" fontId="50" fillId="0" borderId="123" xfId="58" applyFont="1" applyFill="1" applyBorder="1" applyAlignment="1">
      <alignment horizontal="center" vertical="center" shrinkToFit="1"/>
    </xf>
    <xf numFmtId="176" fontId="23" fillId="0" borderId="77" xfId="58" applyNumberFormat="1" applyFont="1" applyFill="1" applyBorder="1" applyAlignment="1">
      <alignment horizontal="center" vertical="center" shrinkToFit="1"/>
    </xf>
    <xf numFmtId="176" fontId="23" fillId="0" borderId="75" xfId="58" applyNumberFormat="1" applyFont="1" applyFill="1" applyBorder="1" applyAlignment="1">
      <alignment horizontal="center" vertical="center" shrinkToFit="1"/>
    </xf>
    <xf numFmtId="176" fontId="23" fillId="0" borderId="78" xfId="58" applyNumberFormat="1" applyFont="1" applyFill="1" applyBorder="1" applyAlignment="1">
      <alignment horizontal="center" vertical="center" shrinkToFit="1"/>
    </xf>
    <xf numFmtId="0" fontId="24" fillId="33" borderId="50" xfId="58" applyFont="1" applyFill="1" applyBorder="1" applyAlignment="1">
      <alignment horizontal="center" vertical="center" shrinkToFit="1"/>
    </xf>
    <xf numFmtId="0" fontId="24" fillId="33" borderId="26" xfId="58" applyFont="1" applyFill="1" applyBorder="1" applyAlignment="1">
      <alignment horizontal="center" vertical="center" shrinkToFit="1"/>
    </xf>
    <xf numFmtId="0" fontId="24" fillId="33" borderId="24" xfId="58" applyFont="1" applyFill="1" applyBorder="1" applyAlignment="1">
      <alignment horizontal="center" vertical="center" shrinkToFit="1"/>
    </xf>
    <xf numFmtId="0" fontId="23" fillId="33" borderId="28" xfId="58" applyFont="1" applyFill="1" applyBorder="1" applyAlignment="1">
      <alignment horizontal="center" vertical="center" shrinkToFit="1"/>
    </xf>
    <xf numFmtId="0" fontId="23" fillId="33" borderId="32" xfId="58" applyFont="1" applyFill="1" applyBorder="1" applyAlignment="1">
      <alignment horizontal="center" vertical="center" shrinkToFit="1"/>
    </xf>
    <xf numFmtId="176" fontId="23" fillId="33" borderId="70" xfId="58" applyNumberFormat="1" applyFont="1" applyFill="1" applyBorder="1" applyAlignment="1">
      <alignment horizontal="center" vertical="center" shrinkToFit="1"/>
    </xf>
    <xf numFmtId="176" fontId="23" fillId="33" borderId="28" xfId="58" applyNumberFormat="1" applyFont="1" applyFill="1" applyBorder="1" applyAlignment="1">
      <alignment horizontal="center" vertical="center" shrinkToFit="1"/>
    </xf>
    <xf numFmtId="176" fontId="23" fillId="33" borderId="32" xfId="58" applyNumberFormat="1" applyFont="1" applyFill="1" applyBorder="1" applyAlignment="1">
      <alignment horizontal="center" vertical="center" shrinkToFit="1"/>
    </xf>
    <xf numFmtId="176" fontId="23" fillId="33" borderId="77" xfId="58" applyNumberFormat="1" applyFont="1" applyFill="1" applyBorder="1" applyAlignment="1">
      <alignment horizontal="center" vertical="center"/>
    </xf>
    <xf numFmtId="176" fontId="23" fillId="33" borderId="75" xfId="58" applyNumberFormat="1" applyFont="1" applyFill="1" applyBorder="1" applyAlignment="1">
      <alignment horizontal="center" vertical="center"/>
    </xf>
    <xf numFmtId="176" fontId="23" fillId="33" borderId="78" xfId="58" applyNumberFormat="1" applyFont="1" applyFill="1" applyBorder="1" applyAlignment="1">
      <alignment horizontal="center" vertical="center"/>
    </xf>
    <xf numFmtId="178" fontId="24" fillId="0" borderId="77" xfId="58" applyNumberFormat="1" applyFont="1" applyFill="1" applyBorder="1" applyAlignment="1">
      <alignment horizontal="center" vertical="center" shrinkToFit="1"/>
    </xf>
    <xf numFmtId="178" fontId="24" fillId="0" borderId="75" xfId="58" applyNumberFormat="1" applyFont="1" applyFill="1" applyBorder="1" applyAlignment="1">
      <alignment horizontal="center" vertical="center" shrinkToFit="1"/>
    </xf>
    <xf numFmtId="178" fontId="24" fillId="0" borderId="78" xfId="58" applyNumberFormat="1" applyFont="1" applyFill="1" applyBorder="1" applyAlignment="1">
      <alignment horizontal="center" vertical="center" shrinkToFit="1"/>
    </xf>
    <xf numFmtId="0" fontId="24" fillId="33" borderId="152" xfId="58" applyFont="1" applyFill="1" applyBorder="1" applyAlignment="1">
      <alignment horizontal="center" vertical="center" textRotation="255" shrinkToFit="1"/>
    </xf>
    <xf numFmtId="180" fontId="45" fillId="0" borderId="207" xfId="58" applyNumberFormat="1" applyFont="1" applyBorder="1" applyAlignment="1">
      <alignment horizontal="right" vertical="center" shrinkToFit="1"/>
    </xf>
    <xf numFmtId="180" fontId="45" fillId="0" borderId="203" xfId="58" applyNumberFormat="1" applyFont="1" applyBorder="1" applyAlignment="1">
      <alignment horizontal="right" vertical="center" shrinkToFit="1"/>
    </xf>
    <xf numFmtId="180" fontId="45" fillId="0" borderId="204" xfId="58" applyNumberFormat="1" applyFont="1" applyBorder="1" applyAlignment="1">
      <alignment horizontal="right" vertical="center" shrinkToFit="1"/>
    </xf>
    <xf numFmtId="0" fontId="45" fillId="0" borderId="136" xfId="58" applyFont="1" applyBorder="1" applyAlignment="1">
      <alignment horizontal="center" vertical="center"/>
    </xf>
    <xf numFmtId="0" fontId="45" fillId="0" borderId="58" xfId="58" applyFont="1" applyBorder="1" applyAlignment="1">
      <alignment horizontal="center" vertical="center"/>
    </xf>
    <xf numFmtId="0" fontId="45" fillId="0" borderId="105" xfId="58" applyFont="1" applyBorder="1" applyAlignment="1">
      <alignment horizontal="center" vertical="center" shrinkToFit="1"/>
    </xf>
    <xf numFmtId="0" fontId="45" fillId="0" borderId="106" xfId="58" applyFont="1" applyBorder="1" applyAlignment="1">
      <alignment horizontal="center" vertical="center" shrinkToFit="1"/>
    </xf>
    <xf numFmtId="0" fontId="45" fillId="0" borderId="115" xfId="58" applyFont="1" applyBorder="1" applyAlignment="1">
      <alignment horizontal="center" vertical="center" shrinkToFit="1"/>
    </xf>
    <xf numFmtId="180" fontId="45" fillId="0" borderId="205" xfId="58" applyNumberFormat="1" applyFont="1" applyBorder="1" applyAlignment="1">
      <alignment horizontal="right" vertical="center" shrinkToFit="1"/>
    </xf>
    <xf numFmtId="180" fontId="45" fillId="0" borderId="206" xfId="58" applyNumberFormat="1" applyFont="1" applyBorder="1" applyAlignment="1">
      <alignment horizontal="right" vertical="center" shrinkToFit="1"/>
    </xf>
    <xf numFmtId="180" fontId="45" fillId="0" borderId="144" xfId="58" applyNumberFormat="1" applyFont="1" applyBorder="1" applyAlignment="1">
      <alignment horizontal="right" vertical="center" shrinkToFit="1"/>
    </xf>
    <xf numFmtId="180" fontId="45" fillId="0" borderId="142" xfId="58" applyNumberFormat="1" applyFont="1" applyBorder="1" applyAlignment="1">
      <alignment horizontal="right" vertical="center" shrinkToFit="1"/>
    </xf>
    <xf numFmtId="180" fontId="45" fillId="0" borderId="143" xfId="58" applyNumberFormat="1" applyFont="1" applyBorder="1" applyAlignment="1">
      <alignment horizontal="right" vertical="center" shrinkToFit="1"/>
    </xf>
    <xf numFmtId="180" fontId="45" fillId="0" borderId="148" xfId="58" applyNumberFormat="1" applyFont="1" applyBorder="1" applyAlignment="1">
      <alignment horizontal="right" vertical="center" shrinkToFit="1"/>
    </xf>
    <xf numFmtId="0" fontId="45" fillId="0" borderId="136" xfId="58" applyFont="1" applyFill="1" applyBorder="1" applyAlignment="1">
      <alignment horizontal="center" vertical="center" shrinkToFit="1"/>
    </xf>
    <xf numFmtId="0" fontId="45" fillId="0" borderId="58" xfId="58" applyFont="1" applyFill="1" applyBorder="1" applyAlignment="1">
      <alignment horizontal="center" vertical="center" shrinkToFit="1"/>
    </xf>
    <xf numFmtId="0" fontId="45" fillId="0" borderId="136" xfId="58" applyFont="1" applyBorder="1" applyAlignment="1">
      <alignment horizontal="center" vertical="center" shrinkToFit="1"/>
    </xf>
    <xf numFmtId="0" fontId="45" fillId="0" borderId="135" xfId="58" applyFont="1" applyBorder="1" applyAlignment="1">
      <alignment horizontal="center" vertical="center" shrinkToFit="1"/>
    </xf>
    <xf numFmtId="180" fontId="45" fillId="0" borderId="141" xfId="58" applyNumberFormat="1" applyFont="1" applyBorder="1" applyAlignment="1">
      <alignment horizontal="right" vertical="center" shrinkToFit="1"/>
    </xf>
    <xf numFmtId="180" fontId="45" fillId="0" borderId="198" xfId="58" applyNumberFormat="1" applyFont="1" applyBorder="1" applyAlignment="1">
      <alignment horizontal="right" vertical="center" shrinkToFit="1"/>
    </xf>
    <xf numFmtId="180" fontId="45" fillId="0" borderId="196" xfId="58" applyNumberFormat="1" applyFont="1" applyBorder="1" applyAlignment="1">
      <alignment horizontal="right" vertical="center" shrinkToFit="1"/>
    </xf>
    <xf numFmtId="180" fontId="45" fillId="0" borderId="197" xfId="58" applyNumberFormat="1" applyFont="1" applyBorder="1" applyAlignment="1">
      <alignment horizontal="right" vertical="center" shrinkToFit="1"/>
    </xf>
    <xf numFmtId="180" fontId="45" fillId="0" borderId="199" xfId="58" applyNumberFormat="1" applyFont="1" applyBorder="1" applyAlignment="1">
      <alignment horizontal="right" vertical="center" shrinkToFit="1"/>
    </xf>
    <xf numFmtId="180" fontId="45" fillId="0" borderId="195" xfId="58" applyNumberFormat="1" applyFont="1" applyBorder="1" applyAlignment="1">
      <alignment horizontal="right" vertical="center" shrinkToFit="1"/>
    </xf>
    <xf numFmtId="180" fontId="45" fillId="0" borderId="130" xfId="58" applyNumberFormat="1" applyFont="1" applyBorder="1" applyAlignment="1">
      <alignment horizontal="right" vertical="center" shrinkToFit="1"/>
    </xf>
    <xf numFmtId="180" fontId="45" fillId="0" borderId="131" xfId="58" applyNumberFormat="1" applyFont="1" applyBorder="1" applyAlignment="1">
      <alignment horizontal="right" vertical="center" shrinkToFit="1"/>
    </xf>
    <xf numFmtId="180" fontId="45" fillId="0" borderId="132" xfId="58" applyNumberFormat="1" applyFont="1" applyBorder="1" applyAlignment="1">
      <alignment horizontal="right" vertical="center" shrinkToFit="1"/>
    </xf>
    <xf numFmtId="180" fontId="45" fillId="0" borderId="147" xfId="58" applyNumberFormat="1" applyFont="1" applyBorder="1" applyAlignment="1">
      <alignment horizontal="right" vertical="center" shrinkToFit="1"/>
    </xf>
    <xf numFmtId="0" fontId="28" fillId="33" borderId="71" xfId="58" applyFont="1" applyFill="1" applyBorder="1" applyAlignment="1">
      <alignment horizontal="center" vertical="center"/>
    </xf>
    <xf numFmtId="0" fontId="28" fillId="33" borderId="135" xfId="58" applyFont="1" applyFill="1" applyBorder="1" applyAlignment="1">
      <alignment horizontal="center" vertical="center"/>
    </xf>
    <xf numFmtId="0" fontId="45" fillId="0" borderId="58" xfId="58" applyFont="1" applyBorder="1" applyAlignment="1">
      <alignment horizontal="center" vertical="center" shrinkToFit="1"/>
    </xf>
    <xf numFmtId="0" fontId="45" fillId="0" borderId="43" xfId="58" applyFont="1" applyBorder="1" applyAlignment="1">
      <alignment horizontal="center" vertical="center" shrinkToFit="1"/>
    </xf>
    <xf numFmtId="180" fontId="45" fillId="0" borderId="133" xfId="58" applyNumberFormat="1" applyFont="1" applyBorder="1" applyAlignment="1">
      <alignment horizontal="right" vertical="center" shrinkToFit="1"/>
    </xf>
    <xf numFmtId="0" fontId="45" fillId="0" borderId="129" xfId="58" applyFont="1" applyBorder="1" applyAlignment="1">
      <alignment horizontal="center" vertical="center" shrinkToFit="1"/>
    </xf>
    <xf numFmtId="0" fontId="45" fillId="0" borderId="44" xfId="58" applyFont="1" applyBorder="1" applyAlignment="1">
      <alignment horizontal="center" vertical="center" shrinkToFit="1"/>
    </xf>
    <xf numFmtId="0" fontId="45" fillId="0" borderId="82" xfId="58" applyFont="1" applyBorder="1" applyAlignment="1">
      <alignment horizontal="center" vertical="center" shrinkToFit="1"/>
    </xf>
    <xf numFmtId="0" fontId="3" fillId="32" borderId="49" xfId="45" applyFont="1" applyFill="1" applyBorder="1" applyAlignment="1">
      <alignment horizontal="center" vertical="center"/>
    </xf>
    <xf numFmtId="0" fontId="3" fillId="32" borderId="28" xfId="45" applyFont="1" applyFill="1" applyBorder="1" applyAlignment="1">
      <alignment horizontal="center" vertical="center"/>
    </xf>
    <xf numFmtId="0" fontId="3" fillId="32" borderId="150" xfId="45" applyFont="1" applyFill="1" applyBorder="1" applyAlignment="1">
      <alignment horizontal="center" vertical="center"/>
    </xf>
    <xf numFmtId="0" fontId="45" fillId="0" borderId="173" xfId="58" applyFont="1" applyBorder="1" applyAlignment="1">
      <alignment horizontal="right" vertical="center"/>
    </xf>
    <xf numFmtId="0" fontId="45" fillId="0" borderId="28" xfId="58" applyFont="1" applyBorder="1" applyAlignment="1">
      <alignment horizontal="right" vertical="center"/>
    </xf>
    <xf numFmtId="0" fontId="24" fillId="0" borderId="87" xfId="58" applyFont="1" applyFill="1" applyBorder="1" applyAlignment="1">
      <alignment horizontal="center" vertical="center"/>
    </xf>
    <xf numFmtId="0" fontId="24" fillId="0" borderId="53" xfId="58" applyFont="1" applyFill="1" applyBorder="1" applyAlignment="1">
      <alignment horizontal="center" vertical="center"/>
    </xf>
    <xf numFmtId="0" fontId="23" fillId="0" borderId="20" xfId="58" applyFont="1" applyFill="1" applyBorder="1" applyAlignment="1">
      <alignment horizontal="center" vertical="center" shrinkToFit="1"/>
    </xf>
    <xf numFmtId="0" fontId="23" fillId="0" borderId="18" xfId="58" applyFont="1" applyFill="1" applyBorder="1" applyAlignment="1">
      <alignment horizontal="center" vertical="center" shrinkToFit="1"/>
    </xf>
    <xf numFmtId="0" fontId="23" fillId="0" borderId="18" xfId="58" applyFont="1" applyFill="1" applyBorder="1" applyAlignment="1">
      <alignment horizontal="center" vertical="center"/>
    </xf>
    <xf numFmtId="178" fontId="24" fillId="0" borderId="78" xfId="58" applyNumberFormat="1" applyFont="1" applyFill="1" applyBorder="1" applyAlignment="1">
      <alignment horizontal="center" vertical="center"/>
    </xf>
    <xf numFmtId="0" fontId="30" fillId="0" borderId="100" xfId="58" applyFont="1" applyBorder="1" applyAlignment="1">
      <alignment vertical="center" wrapText="1"/>
    </xf>
    <xf numFmtId="0" fontId="30" fillId="0" borderId="101" xfId="60" applyFont="1" applyBorder="1" applyAlignment="1">
      <alignment vertical="center" wrapText="1"/>
    </xf>
    <xf numFmtId="0" fontId="30" fillId="0" borderId="102" xfId="60" applyFont="1" applyBorder="1" applyAlignment="1">
      <alignment vertical="center" wrapText="1"/>
    </xf>
    <xf numFmtId="178" fontId="23" fillId="0" borderId="33" xfId="58" applyNumberFormat="1" applyFont="1" applyFill="1" applyBorder="1" applyAlignment="1">
      <alignment horizontal="center" vertical="center"/>
    </xf>
    <xf numFmtId="178" fontId="23" fillId="0" borderId="26" xfId="58" applyNumberFormat="1" applyFont="1" applyFill="1" applyBorder="1" applyAlignment="1">
      <alignment horizontal="center" vertical="center"/>
    </xf>
    <xf numFmtId="178" fontId="23" fillId="0" borderId="19" xfId="58" applyNumberFormat="1" applyFont="1" applyFill="1" applyBorder="1" applyAlignment="1">
      <alignment horizontal="center" vertical="center"/>
    </xf>
    <xf numFmtId="178" fontId="23" fillId="0" borderId="70" xfId="58" applyNumberFormat="1" applyFont="1" applyFill="1" applyBorder="1" applyAlignment="1">
      <alignment horizontal="center" vertical="center"/>
    </xf>
    <xf numFmtId="178" fontId="23" fillId="0" borderId="28" xfId="58" applyNumberFormat="1" applyFont="1" applyFill="1" applyBorder="1" applyAlignment="1">
      <alignment horizontal="center" vertical="center"/>
    </xf>
    <xf numFmtId="178" fontId="23" fillId="0" borderId="32" xfId="58" applyNumberFormat="1" applyFont="1" applyFill="1" applyBorder="1" applyAlignment="1">
      <alignment horizontal="center" vertical="center"/>
    </xf>
    <xf numFmtId="178" fontId="23" fillId="0" borderId="79" xfId="58" applyNumberFormat="1" applyFont="1" applyFill="1" applyBorder="1" applyAlignment="1">
      <alignment horizontal="center" vertical="center"/>
    </xf>
    <xf numFmtId="178" fontId="23" fillId="0" borderId="0" xfId="58" applyNumberFormat="1" applyFont="1" applyFill="1" applyBorder="1" applyAlignment="1">
      <alignment horizontal="center" vertical="center"/>
    </xf>
    <xf numFmtId="178" fontId="23" fillId="0" borderId="30" xfId="58" applyNumberFormat="1" applyFont="1" applyFill="1" applyBorder="1" applyAlignment="1">
      <alignment horizontal="center" vertical="center"/>
    </xf>
    <xf numFmtId="178" fontId="23" fillId="0" borderId="80" xfId="58" applyNumberFormat="1" applyFont="1" applyFill="1" applyBorder="1" applyAlignment="1">
      <alignment horizontal="center" vertical="center"/>
    </xf>
    <xf numFmtId="178" fontId="23" fillId="0" borderId="11" xfId="58" applyNumberFormat="1" applyFont="1" applyFill="1" applyBorder="1" applyAlignment="1">
      <alignment horizontal="center" vertical="center"/>
    </xf>
    <xf numFmtId="178" fontId="23" fillId="0" borderId="137" xfId="58" applyNumberFormat="1" applyFont="1" applyFill="1" applyBorder="1" applyAlignment="1">
      <alignment horizontal="center" vertical="center"/>
    </xf>
    <xf numFmtId="0" fontId="30" fillId="0" borderId="18" xfId="58" applyFont="1" applyBorder="1" applyAlignment="1">
      <alignment vertical="center" wrapText="1"/>
    </xf>
    <xf numFmtId="0" fontId="30" fillId="0" borderId="18" xfId="60" applyFont="1" applyBorder="1" applyAlignment="1">
      <alignment vertical="center" wrapText="1"/>
    </xf>
    <xf numFmtId="0" fontId="30" fillId="0" borderId="17" xfId="60" applyFont="1" applyBorder="1" applyAlignment="1">
      <alignment vertical="center" wrapText="1"/>
    </xf>
    <xf numFmtId="0" fontId="23" fillId="0" borderId="28" xfId="58" applyFont="1" applyFill="1" applyBorder="1" applyAlignment="1">
      <alignment horizontal="center" vertical="center"/>
    </xf>
    <xf numFmtId="0" fontId="23" fillId="0" borderId="32" xfId="58" applyFont="1" applyFill="1" applyBorder="1" applyAlignment="1">
      <alignment horizontal="center" vertical="center"/>
    </xf>
    <xf numFmtId="178" fontId="23" fillId="0" borderId="41" xfId="58" applyNumberFormat="1" applyFont="1" applyFill="1" applyBorder="1" applyAlignment="1">
      <alignment horizontal="center" vertical="center"/>
    </xf>
    <xf numFmtId="178" fontId="23" fillId="0" borderId="12" xfId="58" applyNumberFormat="1" applyFont="1" applyFill="1" applyBorder="1" applyAlignment="1">
      <alignment horizontal="center" vertical="center"/>
    </xf>
    <xf numFmtId="178" fontId="23" fillId="0" borderId="42" xfId="58" applyNumberFormat="1" applyFont="1" applyFill="1" applyBorder="1" applyAlignment="1">
      <alignment horizontal="center" vertical="center"/>
    </xf>
    <xf numFmtId="0" fontId="23" fillId="0" borderId="68" xfId="58" applyFont="1" applyFill="1" applyBorder="1" applyAlignment="1">
      <alignment horizontal="center" vertical="center"/>
    </xf>
    <xf numFmtId="0" fontId="23" fillId="0" borderId="69" xfId="58" applyFont="1" applyFill="1" applyBorder="1" applyAlignment="1">
      <alignment horizontal="center" vertical="center"/>
    </xf>
    <xf numFmtId="0" fontId="3" fillId="0" borderId="44" xfId="44" applyBorder="1" applyAlignment="1">
      <alignment horizontal="center" vertical="center"/>
    </xf>
    <xf numFmtId="0" fontId="3" fillId="0" borderId="88" xfId="44" applyBorder="1" applyAlignment="1">
      <alignment horizontal="center" vertical="center"/>
    </xf>
    <xf numFmtId="0" fontId="3" fillId="0" borderId="0" xfId="44" applyBorder="1" applyAlignment="1">
      <alignment horizontal="center" vertical="center"/>
    </xf>
    <xf numFmtId="0" fontId="3" fillId="0" borderId="30" xfId="44" applyBorder="1" applyAlignment="1">
      <alignment horizontal="center" vertical="center"/>
    </xf>
    <xf numFmtId="0" fontId="3" fillId="0" borderId="27" xfId="44" applyBorder="1" applyAlignment="1">
      <alignment horizontal="center" vertical="center"/>
    </xf>
    <xf numFmtId="0" fontId="3" fillId="0" borderId="40" xfId="44" applyBorder="1" applyAlignment="1">
      <alignment horizontal="center" vertical="center"/>
    </xf>
    <xf numFmtId="0" fontId="3" fillId="30" borderId="26" xfId="44" applyFill="1" applyBorder="1" applyAlignment="1">
      <alignment horizontal="center" vertical="center" shrinkToFit="1"/>
    </xf>
    <xf numFmtId="0" fontId="3" fillId="30" borderId="19" xfId="44" applyFill="1" applyBorder="1" applyAlignment="1">
      <alignment horizontal="center" vertical="center" shrinkToFit="1"/>
    </xf>
    <xf numFmtId="0" fontId="3" fillId="0" borderId="26" xfId="44" applyBorder="1" applyAlignment="1">
      <alignment horizontal="center" vertical="center" shrinkToFit="1"/>
    </xf>
    <xf numFmtId="0" fontId="3" fillId="0" borderId="19" xfId="44" applyBorder="1" applyAlignment="1">
      <alignment horizontal="center" vertical="center" shrinkToFit="1"/>
    </xf>
    <xf numFmtId="0" fontId="3" fillId="0" borderId="58" xfId="44" applyBorder="1" applyAlignment="1">
      <alignment horizontal="center" vertical="center" shrinkToFit="1"/>
    </xf>
    <xf numFmtId="0" fontId="3" fillId="0" borderId="43" xfId="44" applyBorder="1" applyAlignment="1">
      <alignment horizontal="center" vertical="center" shrinkToFit="1"/>
    </xf>
    <xf numFmtId="0" fontId="24" fillId="0" borderId="95" xfId="58" applyFont="1" applyFill="1" applyBorder="1" applyAlignment="1">
      <alignment horizontal="center" vertical="center" textRotation="255"/>
    </xf>
    <xf numFmtId="0" fontId="24" fillId="0" borderId="29" xfId="58" applyFont="1" applyFill="1" applyBorder="1" applyAlignment="1">
      <alignment horizontal="center" vertical="center" textRotation="255"/>
    </xf>
    <xf numFmtId="0" fontId="24" fillId="0" borderId="23" xfId="58" applyFont="1" applyFill="1" applyBorder="1" applyAlignment="1">
      <alignment horizontal="center" vertical="center" textRotation="255"/>
    </xf>
    <xf numFmtId="178" fontId="24" fillId="0" borderId="33" xfId="58" applyNumberFormat="1" applyFont="1" applyFill="1" applyBorder="1" applyAlignment="1">
      <alignment horizontal="center" vertical="center"/>
    </xf>
    <xf numFmtId="178" fontId="24" fillId="0" borderId="26" xfId="58" applyNumberFormat="1" applyFont="1" applyFill="1" applyBorder="1" applyAlignment="1">
      <alignment horizontal="center" vertical="center"/>
    </xf>
    <xf numFmtId="178" fontId="24" fillId="0" borderId="24" xfId="58" applyNumberFormat="1" applyFont="1" applyFill="1" applyBorder="1" applyAlignment="1">
      <alignment horizontal="center" vertical="center"/>
    </xf>
    <xf numFmtId="178" fontId="24" fillId="0" borderId="19" xfId="58" applyNumberFormat="1" applyFont="1" applyFill="1" applyBorder="1" applyAlignment="1">
      <alignment horizontal="center" vertical="center"/>
    </xf>
    <xf numFmtId="0" fontId="24" fillId="0" borderId="33" xfId="58" applyFont="1" applyFill="1" applyBorder="1" applyAlignment="1">
      <alignment horizontal="center" vertical="center" wrapText="1" shrinkToFit="1"/>
    </xf>
    <xf numFmtId="0" fontId="24" fillId="0" borderId="26" xfId="58" applyFont="1" applyFill="1" applyBorder="1" applyAlignment="1">
      <alignment horizontal="center" vertical="center" wrapText="1" shrinkToFit="1"/>
    </xf>
    <xf numFmtId="0" fontId="24" fillId="0" borderId="19" xfId="58" applyFont="1" applyFill="1" applyBorder="1" applyAlignment="1">
      <alignment horizontal="center" vertical="center" wrapText="1" shrinkToFit="1"/>
    </xf>
    <xf numFmtId="0" fontId="24" fillId="0" borderId="33" xfId="58" applyFont="1" applyFill="1" applyBorder="1" applyAlignment="1">
      <alignment vertical="center"/>
    </xf>
    <xf numFmtId="0" fontId="24" fillId="0" borderId="26" xfId="58" applyFont="1" applyFill="1" applyBorder="1" applyAlignment="1">
      <alignment vertical="center"/>
    </xf>
    <xf numFmtId="0" fontId="24" fillId="0" borderId="19" xfId="58" applyFont="1" applyFill="1" applyBorder="1" applyAlignment="1">
      <alignment vertical="center"/>
    </xf>
    <xf numFmtId="0" fontId="24" fillId="0" borderId="71" xfId="58" applyFont="1" applyFill="1" applyBorder="1" applyAlignment="1">
      <alignment vertical="center"/>
    </xf>
    <xf numFmtId="0" fontId="24" fillId="0" borderId="58" xfId="58" applyFont="1" applyFill="1" applyBorder="1" applyAlignment="1">
      <alignment vertical="center"/>
    </xf>
    <xf numFmtId="0" fontId="24" fillId="0" borderId="43" xfId="58" applyFont="1" applyFill="1" applyBorder="1" applyAlignment="1">
      <alignment vertical="center"/>
    </xf>
    <xf numFmtId="0" fontId="24" fillId="0" borderId="57" xfId="58" applyFont="1" applyFill="1" applyBorder="1" applyAlignment="1">
      <alignment horizontal="center" vertical="center"/>
    </xf>
    <xf numFmtId="178" fontId="24" fillId="27" borderId="33" xfId="58" applyNumberFormat="1" applyFont="1" applyFill="1" applyBorder="1" applyAlignment="1">
      <alignment horizontal="center" vertical="center"/>
    </xf>
    <xf numFmtId="178" fontId="24" fillId="27" borderId="26" xfId="58" applyNumberFormat="1" applyFont="1" applyFill="1" applyBorder="1" applyAlignment="1">
      <alignment horizontal="center" vertical="center"/>
    </xf>
    <xf numFmtId="178" fontId="24" fillId="27" borderId="24" xfId="58" applyNumberFormat="1" applyFont="1" applyFill="1" applyBorder="1" applyAlignment="1">
      <alignment horizontal="center" vertical="center"/>
    </xf>
    <xf numFmtId="0" fontId="24" fillId="27" borderId="33" xfId="58" applyFont="1" applyFill="1" applyBorder="1" applyAlignment="1">
      <alignment horizontal="center" vertical="center" shrinkToFit="1"/>
    </xf>
    <xf numFmtId="0" fontId="24" fillId="27" borderId="26" xfId="58" applyFont="1" applyFill="1" applyBorder="1" applyAlignment="1">
      <alignment horizontal="center" vertical="center" shrinkToFit="1"/>
    </xf>
    <xf numFmtId="0" fontId="24" fillId="27" borderId="19" xfId="58" applyFont="1" applyFill="1" applyBorder="1" applyAlignment="1">
      <alignment horizontal="center" vertical="center" shrinkToFit="1"/>
    </xf>
    <xf numFmtId="0" fontId="24" fillId="27" borderId="18" xfId="58" applyFont="1" applyFill="1" applyBorder="1" applyAlignment="1">
      <alignment horizontal="center" vertical="center" shrinkToFit="1"/>
    </xf>
    <xf numFmtId="0" fontId="24" fillId="27" borderId="18" xfId="58" applyFont="1" applyFill="1" applyBorder="1" applyAlignment="1">
      <alignment horizontal="center" vertical="center"/>
    </xf>
    <xf numFmtId="0" fontId="24" fillId="27" borderId="33" xfId="58" applyFont="1" applyFill="1" applyBorder="1" applyAlignment="1">
      <alignment horizontal="center" vertical="center"/>
    </xf>
    <xf numFmtId="0" fontId="24" fillId="27" borderId="26" xfId="58" applyFont="1" applyFill="1" applyBorder="1" applyAlignment="1">
      <alignment horizontal="center" vertical="center"/>
    </xf>
    <xf numFmtId="0" fontId="24" fillId="27" borderId="19" xfId="58" applyFont="1" applyFill="1" applyBorder="1" applyAlignment="1">
      <alignment horizontal="center" vertical="center"/>
    </xf>
    <xf numFmtId="178" fontId="24" fillId="27" borderId="19" xfId="58" applyNumberFormat="1" applyFont="1" applyFill="1" applyBorder="1" applyAlignment="1">
      <alignment horizontal="center" vertical="center"/>
    </xf>
    <xf numFmtId="178" fontId="24" fillId="29" borderId="33" xfId="58" applyNumberFormat="1" applyFont="1" applyFill="1" applyBorder="1" applyAlignment="1">
      <alignment horizontal="center" vertical="center"/>
    </xf>
    <xf numFmtId="178" fontId="24" fillId="29" borderId="26" xfId="58" applyNumberFormat="1" applyFont="1" applyFill="1" applyBorder="1" applyAlignment="1">
      <alignment horizontal="center" vertical="center"/>
    </xf>
    <xf numFmtId="178" fontId="24" fillId="29" borderId="24" xfId="58" applyNumberFormat="1" applyFont="1" applyFill="1" applyBorder="1" applyAlignment="1">
      <alignment horizontal="center" vertical="center"/>
    </xf>
    <xf numFmtId="0" fontId="24" fillId="27" borderId="33" xfId="58" applyFont="1" applyFill="1" applyBorder="1" applyAlignment="1">
      <alignment horizontal="center" vertical="center" wrapText="1" shrinkToFit="1"/>
    </xf>
    <xf numFmtId="0" fontId="24" fillId="27" borderId="26" xfId="58" applyFont="1" applyFill="1" applyBorder="1" applyAlignment="1">
      <alignment horizontal="center" vertical="center" wrapText="1" shrinkToFit="1"/>
    </xf>
    <xf numFmtId="0" fontId="24" fillId="27" borderId="19" xfId="58" applyFont="1" applyFill="1" applyBorder="1" applyAlignment="1">
      <alignment horizontal="center" vertical="center" wrapText="1" shrinkToFit="1"/>
    </xf>
    <xf numFmtId="0" fontId="24" fillId="27" borderId="24" xfId="58" applyFont="1" applyFill="1" applyBorder="1" applyAlignment="1">
      <alignment horizontal="center" vertical="center"/>
    </xf>
    <xf numFmtId="0" fontId="24" fillId="29" borderId="33" xfId="58" applyFont="1" applyFill="1" applyBorder="1" applyAlignment="1">
      <alignment horizontal="center" vertical="center" wrapText="1" shrinkToFit="1"/>
    </xf>
    <xf numFmtId="0" fontId="24" fillId="29" borderId="26" xfId="58" applyFont="1" applyFill="1" applyBorder="1" applyAlignment="1">
      <alignment horizontal="center" vertical="center" shrinkToFit="1"/>
    </xf>
    <xf numFmtId="0" fontId="24" fillId="29" borderId="19" xfId="58" applyFont="1" applyFill="1" applyBorder="1" applyAlignment="1">
      <alignment horizontal="center" vertical="center" shrinkToFit="1"/>
    </xf>
    <xf numFmtId="0" fontId="24" fillId="29" borderId="18" xfId="58" applyFont="1" applyFill="1" applyBorder="1" applyAlignment="1">
      <alignment horizontal="center" vertical="center" shrinkToFit="1"/>
    </xf>
    <xf numFmtId="0" fontId="24" fillId="29" borderId="18" xfId="58" applyFont="1" applyFill="1" applyBorder="1" applyAlignment="1">
      <alignment horizontal="center" vertical="center"/>
    </xf>
    <xf numFmtId="0" fontId="24" fillId="29" borderId="33" xfId="58" applyFont="1" applyFill="1" applyBorder="1" applyAlignment="1">
      <alignment horizontal="center" vertical="center"/>
    </xf>
    <xf numFmtId="0" fontId="24" fillId="29" borderId="26" xfId="58" applyFont="1" applyFill="1" applyBorder="1" applyAlignment="1">
      <alignment horizontal="center" vertical="center"/>
    </xf>
    <xf numFmtId="0" fontId="24" fillId="29" borderId="19" xfId="58" applyFont="1" applyFill="1" applyBorder="1" applyAlignment="1">
      <alignment horizontal="center" vertical="center"/>
    </xf>
    <xf numFmtId="178" fontId="24" fillId="29" borderId="19" xfId="58" applyNumberFormat="1" applyFont="1" applyFill="1" applyBorder="1" applyAlignment="1">
      <alignment horizontal="center" vertical="center"/>
    </xf>
    <xf numFmtId="0" fontId="24" fillId="29" borderId="33" xfId="58" applyFont="1" applyFill="1" applyBorder="1" applyAlignment="1">
      <alignment horizontal="center" vertical="center" shrinkToFit="1"/>
    </xf>
  </cellXfs>
  <cellStyles count="131">
    <cellStyle name="20% - アクセント 1 2" xfId="1"/>
    <cellStyle name="20% - アクセント 1 3" xfId="63"/>
    <cellStyle name="20% - アクセント 2 2" xfId="2"/>
    <cellStyle name="20% - アクセント 2 3" xfId="64"/>
    <cellStyle name="20% - アクセント 3 2" xfId="3"/>
    <cellStyle name="20% - アクセント 3 3" xfId="65"/>
    <cellStyle name="20% - アクセント 4 2" xfId="4"/>
    <cellStyle name="20% - アクセント 4 3" xfId="66"/>
    <cellStyle name="20% - アクセント 5 2" xfId="5"/>
    <cellStyle name="20% - アクセント 5 3" xfId="67"/>
    <cellStyle name="20% - アクセント 6 2" xfId="6"/>
    <cellStyle name="20% - アクセント 6 3" xfId="68"/>
    <cellStyle name="40% - アクセント 1 2" xfId="7"/>
    <cellStyle name="40% - アクセント 1 3" xfId="69"/>
    <cellStyle name="40% - アクセント 2 2" xfId="8"/>
    <cellStyle name="40% - アクセント 2 3" xfId="70"/>
    <cellStyle name="40% - アクセント 3 2" xfId="9"/>
    <cellStyle name="40% - アクセント 3 3" xfId="71"/>
    <cellStyle name="40% - アクセント 4 2" xfId="10"/>
    <cellStyle name="40% - アクセント 4 3" xfId="72"/>
    <cellStyle name="40% - アクセント 5 2" xfId="11"/>
    <cellStyle name="40% - アクセント 5 3" xfId="73"/>
    <cellStyle name="40% - アクセント 6 2" xfId="12"/>
    <cellStyle name="40% - アクセント 6 3" xfId="74"/>
    <cellStyle name="60% - アクセント 1 2" xfId="13"/>
    <cellStyle name="60% - アクセント 1 3" xfId="75"/>
    <cellStyle name="60% - アクセント 2 2" xfId="14"/>
    <cellStyle name="60% - アクセント 2 3" xfId="76"/>
    <cellStyle name="60% - アクセント 3 2" xfId="15"/>
    <cellStyle name="60% - アクセント 3 3" xfId="77"/>
    <cellStyle name="60% - アクセント 4 2" xfId="16"/>
    <cellStyle name="60% - アクセント 4 3" xfId="78"/>
    <cellStyle name="60% - アクセント 5 2" xfId="17"/>
    <cellStyle name="60% - アクセント 5 3" xfId="79"/>
    <cellStyle name="60% - アクセント 6 2" xfId="18"/>
    <cellStyle name="60% - アクセント 6 3" xfId="80"/>
    <cellStyle name="Header1" xfId="81"/>
    <cellStyle name="Header2" xfId="82"/>
    <cellStyle name="STANDARD" xfId="83"/>
    <cellStyle name="アクセント 1 2" xfId="19"/>
    <cellStyle name="アクセント 1 3" xfId="84"/>
    <cellStyle name="アクセント 2 2" xfId="20"/>
    <cellStyle name="アクセント 2 3" xfId="85"/>
    <cellStyle name="アクセント 3 2" xfId="21"/>
    <cellStyle name="アクセント 3 3" xfId="86"/>
    <cellStyle name="アクセント 4 2" xfId="22"/>
    <cellStyle name="アクセント 4 3" xfId="87"/>
    <cellStyle name="アクセント 5 2" xfId="23"/>
    <cellStyle name="アクセント 5 3" xfId="88"/>
    <cellStyle name="アクセント 6 2" xfId="24"/>
    <cellStyle name="アクセント 6 3" xfId="89"/>
    <cellStyle name="タイトル 2" xfId="25"/>
    <cellStyle name="タイトル 3" xfId="90"/>
    <cellStyle name="チェック セル 2" xfId="26"/>
    <cellStyle name="チェック セル 3" xfId="91"/>
    <cellStyle name="どちらでもない 2" xfId="27"/>
    <cellStyle name="どちらでもない 3" xfId="92"/>
    <cellStyle name="メモ 2" xfId="28"/>
    <cellStyle name="メモ 2 2" xfId="93"/>
    <cellStyle name="メモ 3" xfId="94"/>
    <cellStyle name="リンク セル 2" xfId="29"/>
    <cellStyle name="リンク セル 3" xfId="95"/>
    <cellStyle name="悪い 2" xfId="30"/>
    <cellStyle name="悪い 3" xfId="96"/>
    <cellStyle name="計算 2" xfId="31"/>
    <cellStyle name="計算 2 2" xfId="97"/>
    <cellStyle name="計算 3" xfId="98"/>
    <cellStyle name="警告文 2" xfId="32"/>
    <cellStyle name="警告文 3" xfId="99"/>
    <cellStyle name="桁区切り 2" xfId="33"/>
    <cellStyle name="桁区切り 2 2" xfId="100"/>
    <cellStyle name="桁区切り 3" xfId="101"/>
    <cellStyle name="桁区切り 4" xfId="102"/>
    <cellStyle name="桁区切り 5" xfId="103"/>
    <cellStyle name="見出し 1 2" xfId="34"/>
    <cellStyle name="見出し 1 3" xfId="104"/>
    <cellStyle name="見出し 2 2" xfId="35"/>
    <cellStyle name="見出し 2 3" xfId="105"/>
    <cellStyle name="見出し 3 2" xfId="36"/>
    <cellStyle name="見出し 3 3" xfId="106"/>
    <cellStyle name="見出し 4 2" xfId="37"/>
    <cellStyle name="見出し 4 3" xfId="107"/>
    <cellStyle name="集計 2" xfId="38"/>
    <cellStyle name="集計 2 2" xfId="108"/>
    <cellStyle name="集計 3" xfId="109"/>
    <cellStyle name="出力 2" xfId="39"/>
    <cellStyle name="出力 2 2" xfId="110"/>
    <cellStyle name="出力 3" xfId="111"/>
    <cellStyle name="説明文 2" xfId="40"/>
    <cellStyle name="説明文 3" xfId="112"/>
    <cellStyle name="通貨 2" xfId="41"/>
    <cellStyle name="通貨 2 2" xfId="113"/>
    <cellStyle name="入力 2" xfId="42"/>
    <cellStyle name="入力 2 2" xfId="114"/>
    <cellStyle name="入力 3" xfId="115"/>
    <cellStyle name="標準" xfId="0" builtinId="0"/>
    <cellStyle name="標準 10" xfId="43"/>
    <cellStyle name="標準 10 2" xfId="116"/>
    <cellStyle name="標準 10 3" xfId="117"/>
    <cellStyle name="標準 11" xfId="62"/>
    <cellStyle name="標準 11 2" xfId="118"/>
    <cellStyle name="標準 12" xfId="119"/>
    <cellStyle name="標準 13" xfId="129"/>
    <cellStyle name="標準 2" xfId="44"/>
    <cellStyle name="標準 2 2" xfId="45"/>
    <cellStyle name="標準 2 2 2" xfId="46"/>
    <cellStyle name="標準 2 3" xfId="47"/>
    <cellStyle name="標準 3" xfId="48"/>
    <cellStyle name="標準 3 2" xfId="120"/>
    <cellStyle name="標準 4" xfId="49"/>
    <cellStyle name="標準 4 2" xfId="121"/>
    <cellStyle name="標準 4 3" xfId="122"/>
    <cellStyle name="標準 5" xfId="50"/>
    <cellStyle name="標準 5 2" xfId="51"/>
    <cellStyle name="標準 6" xfId="52"/>
    <cellStyle name="標準 6 2" xfId="53"/>
    <cellStyle name="標準 6 3" xfId="123"/>
    <cellStyle name="標準 6 4" xfId="124"/>
    <cellStyle name="標準 6 4 2" xfId="128"/>
    <cellStyle name="標準 7" xfId="54"/>
    <cellStyle name="標準 7 2" xfId="125"/>
    <cellStyle name="標準 8" xfId="55"/>
    <cellStyle name="標準 8 2" xfId="56"/>
    <cellStyle name="標準 9" xfId="57"/>
    <cellStyle name="標準 9 2" xfId="130"/>
    <cellStyle name="標準_③-２加算様式（就労）" xfId="58"/>
    <cellStyle name="標準_③-２加算様式（就労）_H19.2体制届出見直した8シート" xfId="59"/>
    <cellStyle name="標準_勤務形態一覧表（Ｈ20.11～）" xfId="60"/>
    <cellStyle name="未定義" xfId="126"/>
    <cellStyle name="良い 2" xfId="61"/>
    <cellStyle name="良い 3" xfId="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34</xdr:col>
      <xdr:colOff>209550</xdr:colOff>
      <xdr:row>10</xdr:row>
      <xdr:rowOff>57150</xdr:rowOff>
    </xdr:from>
    <xdr:to>
      <xdr:col>36</xdr:col>
      <xdr:colOff>209550</xdr:colOff>
      <xdr:row>10</xdr:row>
      <xdr:rowOff>200025</xdr:rowOff>
    </xdr:to>
    <xdr:sp macro="" textlink="">
      <xdr:nvSpPr>
        <xdr:cNvPr id="2" name="Oval 1"/>
        <xdr:cNvSpPr>
          <a:spLocks noChangeArrowheads="1"/>
        </xdr:cNvSpPr>
      </xdr:nvSpPr>
      <xdr:spPr bwMode="auto">
        <a:xfrm>
          <a:off x="7010400" y="2600325"/>
          <a:ext cx="438150" cy="142875"/>
        </a:xfrm>
        <a:prstGeom prst="ellipse">
          <a:avLst/>
        </a:prstGeom>
        <a:solidFill>
          <a:srgbClr val="FFFFFF">
            <a:alpha val="0"/>
          </a:srgbClr>
        </a:solidFill>
        <a:ln w="9525">
          <a:solidFill>
            <a:srgbClr val="000000"/>
          </a:solidFill>
          <a:round/>
          <a:headEnd/>
          <a:tailEnd/>
        </a:ln>
      </xdr:spPr>
    </xdr:sp>
    <xdr:clientData/>
  </xdr:twoCellAnchor>
  <xdr:twoCellAnchor>
    <xdr:from>
      <xdr:col>34</xdr:col>
      <xdr:colOff>209550</xdr:colOff>
      <xdr:row>10</xdr:row>
      <xdr:rowOff>57150</xdr:rowOff>
    </xdr:from>
    <xdr:to>
      <xdr:col>36</xdr:col>
      <xdr:colOff>209550</xdr:colOff>
      <xdr:row>10</xdr:row>
      <xdr:rowOff>200025</xdr:rowOff>
    </xdr:to>
    <xdr:sp macro="" textlink="">
      <xdr:nvSpPr>
        <xdr:cNvPr id="3" name="Oval 6"/>
        <xdr:cNvSpPr>
          <a:spLocks noChangeArrowheads="1"/>
        </xdr:cNvSpPr>
      </xdr:nvSpPr>
      <xdr:spPr bwMode="auto">
        <a:xfrm>
          <a:off x="7010400" y="2600325"/>
          <a:ext cx="438150" cy="142875"/>
        </a:xfrm>
        <a:prstGeom prst="ellipse">
          <a:avLst/>
        </a:prstGeom>
        <a:solidFill>
          <a:srgbClr val="FFFFFF">
            <a:alpha val="0"/>
          </a:srgbClr>
        </a:solidFill>
        <a:ln w="9525">
          <a:solidFill>
            <a:srgbClr val="000000"/>
          </a:solidFill>
          <a:round/>
          <a:headEnd/>
          <a:tailEnd/>
        </a:ln>
      </xdr:spPr>
    </xdr:sp>
    <xdr:clientData/>
  </xdr:twoCellAnchor>
  <xdr:twoCellAnchor>
    <xdr:from>
      <xdr:col>19</xdr:col>
      <xdr:colOff>95250</xdr:colOff>
      <xdr:row>8</xdr:row>
      <xdr:rowOff>257175</xdr:rowOff>
    </xdr:from>
    <xdr:to>
      <xdr:col>33</xdr:col>
      <xdr:colOff>85725</xdr:colOff>
      <xdr:row>9</xdr:row>
      <xdr:rowOff>257175</xdr:rowOff>
    </xdr:to>
    <xdr:sp macro="" textlink="">
      <xdr:nvSpPr>
        <xdr:cNvPr id="4" name="Oval 5"/>
        <xdr:cNvSpPr>
          <a:spLocks noChangeArrowheads="1"/>
        </xdr:cNvSpPr>
      </xdr:nvSpPr>
      <xdr:spPr bwMode="auto">
        <a:xfrm>
          <a:off x="3667125" y="2266950"/>
          <a:ext cx="3000375" cy="266700"/>
        </a:xfrm>
        <a:prstGeom prst="ellipse">
          <a:avLst/>
        </a:prstGeom>
        <a:noFill/>
        <a:ln w="952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7</xdr:row>
      <xdr:rowOff>85725</xdr:rowOff>
    </xdr:from>
    <xdr:to>
      <xdr:col>32</xdr:col>
      <xdr:colOff>133350</xdr:colOff>
      <xdr:row>8</xdr:row>
      <xdr:rowOff>209550</xdr:rowOff>
    </xdr:to>
    <xdr:sp macro="" textlink="">
      <xdr:nvSpPr>
        <xdr:cNvPr id="5" name="Rectangle 6"/>
        <xdr:cNvSpPr>
          <a:spLocks noChangeArrowheads="1"/>
        </xdr:cNvSpPr>
      </xdr:nvSpPr>
      <xdr:spPr bwMode="auto">
        <a:xfrm>
          <a:off x="3743325" y="1828800"/>
          <a:ext cx="2752725" cy="390525"/>
        </a:xfrm>
        <a:prstGeom prst="rect">
          <a:avLst/>
        </a:prstGeom>
        <a:solidFill>
          <a:srgbClr val="FFFFFF"/>
        </a:solidFill>
        <a:ln w="38100" cmpd="dbl" algn="ctr">
          <a:solidFill>
            <a:srgbClr val="000000"/>
          </a:solidFill>
          <a:miter lim="800000"/>
          <a:headEnd/>
          <a:tailEnd/>
        </a:ln>
        <a:effectLs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既に指定されている障害福祉サービス事業がある場合は記載すること</a:t>
          </a:r>
        </a:p>
      </xdr:txBody>
    </xdr:sp>
    <xdr:clientData/>
  </xdr:twoCellAnchor>
  <xdr:twoCellAnchor>
    <xdr:from>
      <xdr:col>33</xdr:col>
      <xdr:colOff>171450</xdr:colOff>
      <xdr:row>6</xdr:row>
      <xdr:rowOff>104775</xdr:rowOff>
    </xdr:from>
    <xdr:to>
      <xdr:col>42</xdr:col>
      <xdr:colOff>171450</xdr:colOff>
      <xdr:row>8</xdr:row>
      <xdr:rowOff>219075</xdr:rowOff>
    </xdr:to>
    <xdr:sp macro="" textlink="">
      <xdr:nvSpPr>
        <xdr:cNvPr id="6" name="AutoShape 7"/>
        <xdr:cNvSpPr>
          <a:spLocks noChangeArrowheads="1"/>
        </xdr:cNvSpPr>
      </xdr:nvSpPr>
      <xdr:spPr bwMode="auto">
        <a:xfrm>
          <a:off x="6753225" y="1581150"/>
          <a:ext cx="1971675" cy="647700"/>
        </a:xfrm>
        <a:prstGeom prst="wedgeRoundRectCallout">
          <a:avLst>
            <a:gd name="adj1" fmla="val 206038"/>
            <a:gd name="adj2" fmla="val 96362"/>
            <a:gd name="adj3" fmla="val 16667"/>
          </a:avLst>
        </a:prstGeom>
        <a:solidFill>
          <a:srgbClr val="FFFFFF"/>
        </a:solidFill>
        <a:ln w="9525" algn="ctr">
          <a:solidFill>
            <a:srgbClr val="000000"/>
          </a:solidFill>
          <a:miter lim="800000"/>
          <a:headEnd/>
          <a:tailEnd/>
        </a:ln>
        <a:effectLs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兼務している場合、兼務先及び兼務する職種の内容について、記載すること</a:t>
          </a:r>
        </a:p>
      </xdr:txBody>
    </xdr:sp>
    <xdr:clientData/>
  </xdr:twoCellAnchor>
  <xdr:twoCellAnchor>
    <xdr:from>
      <xdr:col>22</xdr:col>
      <xdr:colOff>9525</xdr:colOff>
      <xdr:row>20</xdr:row>
      <xdr:rowOff>104775</xdr:rowOff>
    </xdr:from>
    <xdr:to>
      <xdr:col>46</xdr:col>
      <xdr:colOff>9525</xdr:colOff>
      <xdr:row>21</xdr:row>
      <xdr:rowOff>152400</xdr:rowOff>
    </xdr:to>
    <xdr:sp macro="" textlink="">
      <xdr:nvSpPr>
        <xdr:cNvPr id="7" name="AutoShape 8"/>
        <xdr:cNvSpPr>
          <a:spLocks noChangeArrowheads="1"/>
        </xdr:cNvSpPr>
      </xdr:nvSpPr>
      <xdr:spPr bwMode="auto">
        <a:xfrm>
          <a:off x="4181475" y="5314950"/>
          <a:ext cx="5257800" cy="314325"/>
        </a:xfrm>
        <a:prstGeom prst="roundRect">
          <a:avLst>
            <a:gd name="adj" fmla="val 16667"/>
          </a:avLst>
        </a:prstGeom>
        <a:solidFill>
          <a:srgbClr val="FFFFFF"/>
        </a:solidFill>
        <a:ln w="19050" algn="ctr">
          <a:solidFill>
            <a:srgbClr val="FF0000"/>
          </a:solidFill>
          <a:prstDash val="solid"/>
          <a:round/>
          <a:headEnd/>
          <a:tailEnd/>
        </a:ln>
        <a:effectLst/>
        <a:extLst/>
      </xdr:spPr>
      <xdr:txBody>
        <a:bodyPr vertOverflow="clip" wrap="square" lIns="36576" tIns="22860" rIns="0" bIns="0" anchor="t" upright="1"/>
        <a:lstStyle/>
        <a:p>
          <a:pPr algn="l" rtl="0">
            <a:defRPr sz="1000"/>
          </a:pPr>
          <a:r>
            <a:rPr lang="ja-JP" altLang="en-US" sz="1400" b="1" i="1" u="none" strike="noStrike" baseline="0">
              <a:solidFill>
                <a:srgbClr val="00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障害福祉サービス事業に従事している時間数を記載すること</a:t>
          </a:r>
        </a:p>
      </xdr:txBody>
    </xdr:sp>
    <xdr:clientData/>
  </xdr:twoCellAnchor>
  <xdr:twoCellAnchor>
    <xdr:from>
      <xdr:col>3</xdr:col>
      <xdr:colOff>133350</xdr:colOff>
      <xdr:row>1</xdr:row>
      <xdr:rowOff>9525</xdr:rowOff>
    </xdr:from>
    <xdr:to>
      <xdr:col>12</xdr:col>
      <xdr:colOff>76200</xdr:colOff>
      <xdr:row>7</xdr:row>
      <xdr:rowOff>95250</xdr:rowOff>
    </xdr:to>
    <xdr:sp macro="" textlink="">
      <xdr:nvSpPr>
        <xdr:cNvPr id="8" name="角丸四角形 7"/>
        <xdr:cNvSpPr/>
      </xdr:nvSpPr>
      <xdr:spPr bwMode="auto">
        <a:xfrm>
          <a:off x="733425" y="276225"/>
          <a:ext cx="1743075" cy="1562100"/>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23</xdr:col>
      <xdr:colOff>9525</xdr:colOff>
      <xdr:row>1</xdr:row>
      <xdr:rowOff>133348</xdr:rowOff>
    </xdr:from>
    <xdr:to>
      <xdr:col>32</xdr:col>
      <xdr:colOff>171450</xdr:colOff>
      <xdr:row>4</xdr:row>
      <xdr:rowOff>257174</xdr:rowOff>
    </xdr:to>
    <xdr:sp macro="" textlink="">
      <xdr:nvSpPr>
        <xdr:cNvPr id="9" name="AutoShape 7"/>
        <xdr:cNvSpPr>
          <a:spLocks noChangeArrowheads="1"/>
        </xdr:cNvSpPr>
      </xdr:nvSpPr>
      <xdr:spPr bwMode="auto">
        <a:xfrm>
          <a:off x="4400550" y="400048"/>
          <a:ext cx="2133600" cy="800101"/>
        </a:xfrm>
        <a:prstGeom prst="wedgeRoundRectCallout">
          <a:avLst>
            <a:gd name="adj1" fmla="val 169807"/>
            <a:gd name="adj2" fmla="val -26635"/>
            <a:gd name="adj3" fmla="val 16667"/>
          </a:avLst>
        </a:prstGeom>
        <a:solidFill>
          <a:srgbClr val="FFFFFF"/>
        </a:solidFill>
        <a:ln w="9525" algn="ctr">
          <a:solidFill>
            <a:srgbClr val="000000"/>
          </a:solidFill>
          <a:miter lim="800000"/>
          <a:headEnd/>
          <a:tailEnd/>
        </a:ln>
        <a:effectLs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変更年月の前３か月を</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記載すること　　　　　　　　　　　　　　　</a:t>
          </a:r>
          <a:r>
            <a:rPr lang="ja-JP" altLang="en-US" sz="900" b="0" i="0" u="none" strike="noStrike" baseline="0">
              <a:solidFill>
                <a:srgbClr val="000000"/>
              </a:solidFill>
              <a:latin typeface="ＭＳ Ｐゴシック"/>
              <a:ea typeface="ＭＳ Ｐゴシック"/>
            </a:rPr>
            <a:t>（例）変更年月が令和元年６月の場合、前３か月は３、４、５月になる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161925</xdr:colOff>
      <xdr:row>0</xdr:row>
      <xdr:rowOff>66675</xdr:rowOff>
    </xdr:from>
    <xdr:to>
      <xdr:col>40</xdr:col>
      <xdr:colOff>142875</xdr:colOff>
      <xdr:row>1</xdr:row>
      <xdr:rowOff>200025</xdr:rowOff>
    </xdr:to>
    <xdr:sp macro="" textlink="">
      <xdr:nvSpPr>
        <xdr:cNvPr id="2" name="AutoShape 1"/>
        <xdr:cNvSpPr>
          <a:spLocks noChangeArrowheads="1"/>
        </xdr:cNvSpPr>
      </xdr:nvSpPr>
      <xdr:spPr bwMode="auto">
        <a:xfrm>
          <a:off x="3790950" y="66675"/>
          <a:ext cx="51720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17</xdr:col>
      <xdr:colOff>161925</xdr:colOff>
      <xdr:row>0</xdr:row>
      <xdr:rowOff>66675</xdr:rowOff>
    </xdr:from>
    <xdr:to>
      <xdr:col>40</xdr:col>
      <xdr:colOff>142875</xdr:colOff>
      <xdr:row>1</xdr:row>
      <xdr:rowOff>200025</xdr:rowOff>
    </xdr:to>
    <xdr:sp macro="" textlink="">
      <xdr:nvSpPr>
        <xdr:cNvPr id="3" name="AutoShape 4"/>
        <xdr:cNvSpPr>
          <a:spLocks noChangeArrowheads="1"/>
        </xdr:cNvSpPr>
      </xdr:nvSpPr>
      <xdr:spPr bwMode="auto">
        <a:xfrm>
          <a:off x="3790950" y="66675"/>
          <a:ext cx="51720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44</xdr:col>
      <xdr:colOff>123825</xdr:colOff>
      <xdr:row>25</xdr:row>
      <xdr:rowOff>47625</xdr:rowOff>
    </xdr:from>
    <xdr:to>
      <xdr:col>60</xdr:col>
      <xdr:colOff>114300</xdr:colOff>
      <xdr:row>32</xdr:row>
      <xdr:rowOff>123825</xdr:rowOff>
    </xdr:to>
    <xdr:sp macro="" textlink="">
      <xdr:nvSpPr>
        <xdr:cNvPr id="4" name="Rectangle 5"/>
        <xdr:cNvSpPr>
          <a:spLocks noChangeArrowheads="1"/>
        </xdr:cNvSpPr>
      </xdr:nvSpPr>
      <xdr:spPr bwMode="auto">
        <a:xfrm>
          <a:off x="9820275" y="6715125"/>
          <a:ext cx="3362325" cy="19431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配置基準</a:t>
          </a:r>
        </a:p>
        <a:p>
          <a:pPr algn="l" rtl="0">
            <a:lnSpc>
              <a:spcPts val="1200"/>
            </a:lnSpc>
            <a:defRPr sz="1000"/>
          </a:pPr>
          <a:r>
            <a:rPr lang="ja-JP" altLang="en-US" sz="1000" b="0" i="0" u="none" strike="noStrike" baseline="0">
              <a:solidFill>
                <a:srgbClr val="000000"/>
              </a:solidFill>
              <a:latin typeface="ＭＳ Ｐゴシック"/>
              <a:ea typeface="ＭＳ Ｐゴシック"/>
            </a:rPr>
            <a:t>○世話人（常勤換算）</a:t>
          </a:r>
        </a:p>
        <a:p>
          <a:pPr algn="l" rtl="0">
            <a:lnSpc>
              <a:spcPts val="1200"/>
            </a:lnSpc>
            <a:defRPr sz="1000"/>
          </a:pPr>
          <a:r>
            <a:rPr lang="ja-JP" altLang="en-US" sz="1000" b="0" i="0" u="none" strike="noStrike" baseline="0">
              <a:solidFill>
                <a:srgbClr val="000000"/>
              </a:solidFill>
              <a:latin typeface="ＭＳ Ｐゴシック"/>
              <a:ea typeface="ＭＳ Ｐゴシック"/>
            </a:rPr>
            <a:t>　 利用者の数を４、５、６又は１０で除した数以上</a:t>
          </a:r>
        </a:p>
        <a:p>
          <a:pPr algn="l" rtl="0">
            <a:lnSpc>
              <a:spcPts val="1200"/>
            </a:lnSpc>
            <a:defRPr sz="1000"/>
          </a:pPr>
          <a:r>
            <a:rPr lang="ja-JP" altLang="en-US" sz="1000" b="0" i="0" u="none" strike="noStrike" baseline="0">
              <a:solidFill>
                <a:srgbClr val="000000"/>
              </a:solidFill>
              <a:latin typeface="ＭＳ Ｐゴシック"/>
              <a:ea typeface="ＭＳ Ｐゴシック"/>
            </a:rPr>
            <a:t>○生活支援員（常勤換算）</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障害程度区分３の利用者を９で除した数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障害程度区分４の利用者を６で除した数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障害程度区分５の利用者を４で除した数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障害程度区分６の利用者を２．５で除した数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の合計数以上</a:t>
          </a:r>
        </a:p>
        <a:p>
          <a:pPr algn="l" rtl="0">
            <a:lnSpc>
              <a:spcPts val="1100"/>
            </a:lnSpc>
            <a:defRPr sz="1000"/>
          </a:pPr>
          <a:r>
            <a:rPr lang="ja-JP" altLang="en-US" sz="1000" b="0" i="0" u="none" strike="noStrike" baseline="0">
              <a:solidFill>
                <a:srgbClr val="000000"/>
              </a:solidFill>
              <a:latin typeface="ＭＳ Ｐゴシック"/>
              <a:ea typeface="ＭＳ Ｐゴシック"/>
            </a:rPr>
            <a:t>※個人単位で居宅介護を利用している場合は１／２の配置が必要</a:t>
          </a:r>
        </a:p>
      </xdr:txBody>
    </xdr:sp>
    <xdr:clientData/>
  </xdr:twoCellAnchor>
  <xdr:twoCellAnchor>
    <xdr:from>
      <xdr:col>0</xdr:col>
      <xdr:colOff>52916</xdr:colOff>
      <xdr:row>0</xdr:row>
      <xdr:rowOff>230717</xdr:rowOff>
    </xdr:from>
    <xdr:to>
      <xdr:col>18</xdr:col>
      <xdr:colOff>51858</xdr:colOff>
      <xdr:row>6</xdr:row>
      <xdr:rowOff>144993</xdr:rowOff>
    </xdr:to>
    <xdr:sp macro="" textlink="">
      <xdr:nvSpPr>
        <xdr:cNvPr id="5" name="AutoShape 12"/>
        <xdr:cNvSpPr>
          <a:spLocks noChangeArrowheads="1"/>
        </xdr:cNvSpPr>
      </xdr:nvSpPr>
      <xdr:spPr bwMode="auto">
        <a:xfrm>
          <a:off x="52916" y="230717"/>
          <a:ext cx="3827992" cy="1514476"/>
        </a:xfrm>
        <a:prstGeom prst="foldedCorner">
          <a:avLst>
            <a:gd name="adj" fmla="val 12500"/>
          </a:avLst>
        </a:prstGeom>
        <a:solidFill>
          <a:schemeClr val="accent2">
            <a:lumMod val="20000"/>
            <a:lumOff val="80000"/>
          </a:schemeClr>
        </a:solidFill>
        <a:ln w="635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lnSpc>
              <a:spcPts val="1400"/>
            </a:lnSpc>
            <a:defRPr sz="1000"/>
          </a:pP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事業所状況　【１事業所　３ユニット　定員１９名】</a:t>
          </a:r>
        </a:p>
        <a:p>
          <a:pPr algn="l" rtl="0">
            <a:lnSpc>
              <a:spcPts val="1400"/>
            </a:lnSpc>
            <a:defRPr sz="1000"/>
          </a:pPr>
          <a:r>
            <a:rPr lang="ja-JP" altLang="en-US" sz="1200" b="0" i="0" u="none" strike="noStrike" baseline="0">
              <a:solidFill>
                <a:srgbClr val="000000"/>
              </a:solidFill>
              <a:latin typeface="ＭＳ Ｐゴシック"/>
              <a:ea typeface="+mn-ea"/>
            </a:rPr>
            <a:t>　事業所名　　　グループホームはちおうじ</a:t>
          </a:r>
        </a:p>
        <a:p>
          <a:pPr algn="l" rtl="0">
            <a:lnSpc>
              <a:spcPts val="1400"/>
            </a:lnSpc>
            <a:defRPr sz="1000"/>
          </a:pPr>
          <a:r>
            <a:rPr lang="ja-JP" altLang="en-US" sz="1200" b="0" i="0" u="none" strike="noStrike" baseline="0">
              <a:solidFill>
                <a:srgbClr val="000000"/>
              </a:solidFill>
              <a:latin typeface="ＭＳ Ｐゴシック"/>
              <a:ea typeface="+mn-ea"/>
            </a:rPr>
            <a:t>　ユニット名　　　グループホームはちおう</a:t>
          </a:r>
          <a:r>
            <a:rPr lang="en-US" altLang="ja-JP" sz="1200" b="0" i="0" u="none" strike="noStrike" baseline="0">
              <a:solidFill>
                <a:srgbClr val="000000"/>
              </a:solidFill>
              <a:latin typeface="ＭＳ Ｐゴシック"/>
              <a:ea typeface="+mn-ea"/>
            </a:rPr>
            <a:t>j</a:t>
          </a:r>
          <a:r>
            <a:rPr lang="ja-JP" altLang="en-US" sz="1200" b="0" i="0" u="none" strike="noStrike" baseline="0">
              <a:solidFill>
                <a:srgbClr val="000000"/>
              </a:solidFill>
              <a:latin typeface="ＭＳ Ｐゴシック"/>
              <a:ea typeface="+mn-ea"/>
            </a:rPr>
            <a:t>じ第１（ＧＨ６名）</a:t>
          </a:r>
        </a:p>
        <a:p>
          <a:pPr algn="l" rtl="0">
            <a:lnSpc>
              <a:spcPts val="1400"/>
            </a:lnSpc>
            <a:defRPr sz="1000"/>
          </a:pPr>
          <a:r>
            <a:rPr lang="ja-JP" altLang="en-US" sz="1200" b="0" i="0" u="none" strike="noStrike" baseline="0">
              <a:solidFill>
                <a:srgbClr val="000000"/>
              </a:solidFill>
              <a:latin typeface="ＭＳ Ｐゴシック"/>
              <a:ea typeface="+mn-ea"/>
            </a:rPr>
            <a:t>　　　　　　　　 　　グループホームはちおうじ第２（ＧＨ８名）</a:t>
          </a:r>
        </a:p>
        <a:p>
          <a:pPr algn="l" rtl="0">
            <a:lnSpc>
              <a:spcPts val="1400"/>
            </a:lnSpc>
            <a:defRPr sz="1000"/>
          </a:pPr>
          <a:r>
            <a:rPr lang="ja-JP" altLang="en-US" sz="1200" b="0" i="0" u="none" strike="noStrike" baseline="0">
              <a:solidFill>
                <a:srgbClr val="000000"/>
              </a:solidFill>
              <a:latin typeface="ＭＳ Ｐゴシック"/>
              <a:ea typeface="+mn-ea"/>
            </a:rPr>
            <a:t>　　　　　　　　 　　グループホームはちおうじ第３（ＧＨ５名）</a:t>
          </a:r>
        </a:p>
        <a:p>
          <a:pPr algn="l" rtl="0">
            <a:lnSpc>
              <a:spcPts val="1400"/>
            </a:lnSpc>
            <a:defRPr sz="1000"/>
          </a:pPr>
          <a:r>
            <a:rPr lang="ja-JP" altLang="en-US" sz="1200" b="0" i="0" u="none" strike="noStrike" baseline="0">
              <a:solidFill>
                <a:srgbClr val="000000"/>
              </a:solidFill>
              <a:latin typeface="ＭＳ Ｐゴシック"/>
              <a:ea typeface="ＭＳ Ｐゴシック"/>
            </a:rPr>
            <a:t>　世話人配置　６：１</a:t>
          </a:r>
        </a:p>
      </xdr:txBody>
    </xdr:sp>
    <xdr:clientData/>
  </xdr:twoCellAnchor>
  <xdr:twoCellAnchor>
    <xdr:from>
      <xdr:col>36</xdr:col>
      <xdr:colOff>171450</xdr:colOff>
      <xdr:row>10</xdr:row>
      <xdr:rowOff>57150</xdr:rowOff>
    </xdr:from>
    <xdr:to>
      <xdr:col>51</xdr:col>
      <xdr:colOff>200026</xdr:colOff>
      <xdr:row>12</xdr:row>
      <xdr:rowOff>247650</xdr:rowOff>
    </xdr:to>
    <xdr:sp macro="" textlink="">
      <xdr:nvSpPr>
        <xdr:cNvPr id="6" name="AutoShape 13"/>
        <xdr:cNvSpPr>
          <a:spLocks noChangeArrowheads="1"/>
        </xdr:cNvSpPr>
      </xdr:nvSpPr>
      <xdr:spPr bwMode="auto">
        <a:xfrm>
          <a:off x="8115300" y="2724150"/>
          <a:ext cx="3314701" cy="72390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90000" tIns="46800" rIns="90000" bIns="4680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外部サービス利用型事業所の場合、生活支援員の配置は不要</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（受託居宅介護サービス事業所と契約が必要）</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53</xdr:col>
      <xdr:colOff>171450</xdr:colOff>
      <xdr:row>8</xdr:row>
      <xdr:rowOff>152400</xdr:rowOff>
    </xdr:from>
    <xdr:to>
      <xdr:col>61</xdr:col>
      <xdr:colOff>123825</xdr:colOff>
      <xdr:row>10</xdr:row>
      <xdr:rowOff>161925</xdr:rowOff>
    </xdr:to>
    <xdr:sp macro="" textlink="">
      <xdr:nvSpPr>
        <xdr:cNvPr id="7" name="AutoShape 4"/>
        <xdr:cNvSpPr>
          <a:spLocks noChangeArrowheads="1"/>
        </xdr:cNvSpPr>
      </xdr:nvSpPr>
      <xdr:spPr bwMode="auto">
        <a:xfrm>
          <a:off x="11839575" y="2286000"/>
          <a:ext cx="1552575" cy="5429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889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３．１＜３．４＜３．８＝「６：１」</a:t>
          </a:r>
        </a:p>
      </xdr:txBody>
    </xdr:sp>
    <xdr:clientData/>
  </xdr:twoCellAnchor>
  <xdr:twoCellAnchor>
    <xdr:from>
      <xdr:col>52</xdr:col>
      <xdr:colOff>123825</xdr:colOff>
      <xdr:row>0</xdr:row>
      <xdr:rowOff>85725</xdr:rowOff>
    </xdr:from>
    <xdr:to>
      <xdr:col>61</xdr:col>
      <xdr:colOff>38100</xdr:colOff>
      <xdr:row>1</xdr:row>
      <xdr:rowOff>247650</xdr:rowOff>
    </xdr:to>
    <xdr:sp macro="" textlink="">
      <xdr:nvSpPr>
        <xdr:cNvPr id="8" name="AutoShape 3"/>
        <xdr:cNvSpPr>
          <a:spLocks noChangeArrowheads="1"/>
        </xdr:cNvSpPr>
      </xdr:nvSpPr>
      <xdr:spPr bwMode="auto">
        <a:xfrm>
          <a:off x="11572875" y="85725"/>
          <a:ext cx="1733550" cy="428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889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自動計算されます</a:t>
          </a:r>
        </a:p>
      </xdr:txBody>
    </xdr:sp>
    <xdr:clientData/>
  </xdr:twoCellAnchor>
  <xdr:twoCellAnchor>
    <xdr:from>
      <xdr:col>60</xdr:col>
      <xdr:colOff>95249</xdr:colOff>
      <xdr:row>1</xdr:row>
      <xdr:rowOff>219075</xdr:rowOff>
    </xdr:from>
    <xdr:to>
      <xdr:col>61</xdr:col>
      <xdr:colOff>38099</xdr:colOff>
      <xdr:row>4</xdr:row>
      <xdr:rowOff>9525</xdr:rowOff>
    </xdr:to>
    <xdr:sp macro="" textlink="">
      <xdr:nvSpPr>
        <xdr:cNvPr id="9" name="Line 5"/>
        <xdr:cNvSpPr>
          <a:spLocks noChangeShapeType="1"/>
        </xdr:cNvSpPr>
      </xdr:nvSpPr>
      <xdr:spPr bwMode="auto">
        <a:xfrm flipH="1">
          <a:off x="13163549" y="485775"/>
          <a:ext cx="142875" cy="590550"/>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57150</xdr:colOff>
      <xdr:row>6</xdr:row>
      <xdr:rowOff>219075</xdr:rowOff>
    </xdr:from>
    <xdr:to>
      <xdr:col>61</xdr:col>
      <xdr:colOff>123825</xdr:colOff>
      <xdr:row>8</xdr:row>
      <xdr:rowOff>209550</xdr:rowOff>
    </xdr:to>
    <xdr:sp macro="" textlink="">
      <xdr:nvSpPr>
        <xdr:cNvPr id="10" name="Line 6"/>
        <xdr:cNvSpPr>
          <a:spLocks noChangeShapeType="1"/>
        </xdr:cNvSpPr>
      </xdr:nvSpPr>
      <xdr:spPr bwMode="auto">
        <a:xfrm flipH="1" flipV="1">
          <a:off x="13325475" y="1819275"/>
          <a:ext cx="66675" cy="523875"/>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55</xdr:col>
      <xdr:colOff>9525</xdr:colOff>
      <xdr:row>10</xdr:row>
      <xdr:rowOff>95249</xdr:rowOff>
    </xdr:from>
    <xdr:to>
      <xdr:col>61</xdr:col>
      <xdr:colOff>123825</xdr:colOff>
      <xdr:row>17</xdr:row>
      <xdr:rowOff>104774</xdr:rowOff>
    </xdr:to>
    <xdr:sp macro="" textlink="">
      <xdr:nvSpPr>
        <xdr:cNvPr id="11" name="Line 7"/>
        <xdr:cNvSpPr>
          <a:spLocks noChangeShapeType="1"/>
        </xdr:cNvSpPr>
      </xdr:nvSpPr>
      <xdr:spPr bwMode="auto">
        <a:xfrm flipH="1">
          <a:off x="12077700" y="2762249"/>
          <a:ext cx="1314450" cy="1876425"/>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66674</xdr:colOff>
      <xdr:row>18</xdr:row>
      <xdr:rowOff>123824</xdr:rowOff>
    </xdr:from>
    <xdr:to>
      <xdr:col>53</xdr:col>
      <xdr:colOff>161925</xdr:colOff>
      <xdr:row>22</xdr:row>
      <xdr:rowOff>190500</xdr:rowOff>
    </xdr:to>
    <xdr:sp macro="" textlink="">
      <xdr:nvSpPr>
        <xdr:cNvPr id="12" name="Line 11"/>
        <xdr:cNvSpPr>
          <a:spLocks noChangeShapeType="1"/>
        </xdr:cNvSpPr>
      </xdr:nvSpPr>
      <xdr:spPr bwMode="auto">
        <a:xfrm flipV="1">
          <a:off x="10420349" y="4924424"/>
          <a:ext cx="1409701" cy="1133476"/>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66676</xdr:colOff>
      <xdr:row>12</xdr:row>
      <xdr:rowOff>190499</xdr:rowOff>
    </xdr:from>
    <xdr:to>
      <xdr:col>9</xdr:col>
      <xdr:colOff>57151</xdr:colOff>
      <xdr:row>22</xdr:row>
      <xdr:rowOff>66674</xdr:rowOff>
    </xdr:to>
    <xdr:sp macro="" textlink="">
      <xdr:nvSpPr>
        <xdr:cNvPr id="13" name="角丸四角形 12"/>
        <xdr:cNvSpPr/>
      </xdr:nvSpPr>
      <xdr:spPr>
        <a:xfrm>
          <a:off x="66676" y="3390899"/>
          <a:ext cx="1790700" cy="2543175"/>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52</xdr:col>
      <xdr:colOff>152400</xdr:colOff>
      <xdr:row>13</xdr:row>
      <xdr:rowOff>209550</xdr:rowOff>
    </xdr:from>
    <xdr:to>
      <xdr:col>56</xdr:col>
      <xdr:colOff>57150</xdr:colOff>
      <xdr:row>22</xdr:row>
      <xdr:rowOff>0</xdr:rowOff>
    </xdr:to>
    <xdr:sp macro="" textlink="">
      <xdr:nvSpPr>
        <xdr:cNvPr id="14" name="角丸四角形 13"/>
        <xdr:cNvSpPr/>
      </xdr:nvSpPr>
      <xdr:spPr>
        <a:xfrm>
          <a:off x="11601450" y="3676650"/>
          <a:ext cx="723900" cy="2190750"/>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51</xdr:col>
      <xdr:colOff>190500</xdr:colOff>
      <xdr:row>7</xdr:row>
      <xdr:rowOff>180974</xdr:rowOff>
    </xdr:from>
    <xdr:to>
      <xdr:col>54</xdr:col>
      <xdr:colOff>0</xdr:colOff>
      <xdr:row>10</xdr:row>
      <xdr:rowOff>57149</xdr:rowOff>
    </xdr:to>
    <xdr:sp macro="" textlink="">
      <xdr:nvSpPr>
        <xdr:cNvPr id="15" name="Line 14"/>
        <xdr:cNvSpPr>
          <a:spLocks noChangeShapeType="1"/>
        </xdr:cNvSpPr>
      </xdr:nvSpPr>
      <xdr:spPr bwMode="auto">
        <a:xfrm flipV="1">
          <a:off x="11420475" y="2047874"/>
          <a:ext cx="447675" cy="67627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57150</xdr:colOff>
      <xdr:row>26</xdr:row>
      <xdr:rowOff>247650</xdr:rowOff>
    </xdr:from>
    <xdr:to>
      <xdr:col>58</xdr:col>
      <xdr:colOff>133350</xdr:colOff>
      <xdr:row>28</xdr:row>
      <xdr:rowOff>257175</xdr:rowOff>
    </xdr:to>
    <xdr:sp macro="" textlink="">
      <xdr:nvSpPr>
        <xdr:cNvPr id="16" name="AutoShape 8"/>
        <xdr:cNvSpPr>
          <a:spLocks noChangeArrowheads="1"/>
        </xdr:cNvSpPr>
      </xdr:nvSpPr>
      <xdr:spPr bwMode="auto">
        <a:xfrm>
          <a:off x="11068050" y="7181850"/>
          <a:ext cx="1733550" cy="5429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889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就業規則に基づく時間を記入</a:t>
          </a:r>
        </a:p>
      </xdr:txBody>
    </xdr:sp>
    <xdr:clientData/>
  </xdr:twoCellAnchor>
  <xdr:twoCellAnchor>
    <xdr:from>
      <xdr:col>54</xdr:col>
      <xdr:colOff>38100</xdr:colOff>
      <xdr:row>24</xdr:row>
      <xdr:rowOff>228600</xdr:rowOff>
    </xdr:from>
    <xdr:to>
      <xdr:col>54</xdr:col>
      <xdr:colOff>47625</xdr:colOff>
      <xdr:row>26</xdr:row>
      <xdr:rowOff>257175</xdr:rowOff>
    </xdr:to>
    <xdr:sp macro="" textlink="">
      <xdr:nvSpPr>
        <xdr:cNvPr id="17" name="Line 9"/>
        <xdr:cNvSpPr>
          <a:spLocks noChangeShapeType="1"/>
        </xdr:cNvSpPr>
      </xdr:nvSpPr>
      <xdr:spPr bwMode="auto">
        <a:xfrm flipV="1">
          <a:off x="11906250" y="6629400"/>
          <a:ext cx="9525" cy="561975"/>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190500</xdr:colOff>
      <xdr:row>22</xdr:row>
      <xdr:rowOff>123824</xdr:rowOff>
    </xdr:from>
    <xdr:to>
      <xdr:col>47</xdr:col>
      <xdr:colOff>123825</xdr:colOff>
      <xdr:row>24</xdr:row>
      <xdr:rowOff>257175</xdr:rowOff>
    </xdr:to>
    <xdr:sp macro="" textlink="">
      <xdr:nvSpPr>
        <xdr:cNvPr id="18" name="AutoShape 10"/>
        <xdr:cNvSpPr>
          <a:spLocks noChangeArrowheads="1"/>
        </xdr:cNvSpPr>
      </xdr:nvSpPr>
      <xdr:spPr bwMode="auto">
        <a:xfrm>
          <a:off x="6381750" y="5991224"/>
          <a:ext cx="4095750" cy="666751"/>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889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a:t>
          </a:r>
          <a:r>
            <a:rPr lang="ja-JP" altLang="en-US" sz="1200" b="0" i="0" u="none" strike="noStrike" baseline="0">
              <a:solidFill>
                <a:srgbClr val="0070C0"/>
              </a:solidFill>
              <a:latin typeface="ＭＳ Ｐゴシック"/>
              <a:ea typeface="ＭＳ Ｐゴシック"/>
            </a:rPr>
            <a:t>２５＋２５＋２５＋２２＋２１．５＋１</a:t>
          </a:r>
          <a:r>
            <a:rPr lang="en-US" altLang="ja-JP" sz="1200" b="0" i="0" u="none" strike="noStrike" baseline="0">
              <a:solidFill>
                <a:srgbClr val="0070C0"/>
              </a:solidFill>
              <a:latin typeface="ＭＳ Ｐゴシック"/>
              <a:ea typeface="ＭＳ Ｐゴシック"/>
            </a:rPr>
            <a:t>8</a:t>
          </a:r>
          <a:r>
            <a:rPr lang="ja-JP" altLang="en-US" sz="1200" b="0" i="0" u="none" strike="noStrike" baseline="0">
              <a:solidFill>
                <a:srgbClr val="0070C0"/>
              </a:solidFill>
              <a:latin typeface="ＭＳ Ｐゴシック"/>
              <a:ea typeface="ＭＳ Ｐゴシック"/>
            </a:rPr>
            <a:t>．５</a:t>
          </a:r>
          <a:r>
            <a:rPr lang="ja-JP" altLang="en-US" sz="1200" b="0" i="0" u="none" strike="noStrike" baseline="0">
              <a:solidFill>
                <a:srgbClr val="000000"/>
              </a:solidFill>
              <a:latin typeface="ＭＳ Ｐゴシック"/>
              <a:ea typeface="ＭＳ Ｐゴシック"/>
            </a:rPr>
            <a:t>）／</a:t>
          </a:r>
          <a:r>
            <a:rPr lang="ja-JP" altLang="en-US" sz="1200" b="0" i="0" u="none" strike="noStrike" baseline="0">
              <a:solidFill>
                <a:srgbClr val="FF0000"/>
              </a:solidFill>
              <a:latin typeface="ＭＳ Ｐゴシック"/>
              <a:ea typeface="ＭＳ Ｐゴシック"/>
            </a:rPr>
            <a:t>４０</a:t>
          </a:r>
          <a:r>
            <a:rPr lang="ja-JP" altLang="en-US" sz="1200" b="0" i="0" u="none" strike="noStrike" baseline="0">
              <a:solidFill>
                <a:srgbClr val="000000"/>
              </a:solidFill>
              <a:latin typeface="ＭＳ Ｐゴシック"/>
              <a:ea typeface="ＭＳ Ｐゴシック"/>
            </a:rPr>
            <a:t>＝３．４２５→３．４（小数点第２位以下切り捨て）</a:t>
          </a:r>
        </a:p>
      </xdr:txBody>
    </xdr:sp>
    <xdr:clientData/>
  </xdr:twoCellAnchor>
  <xdr:twoCellAnchor>
    <xdr:from>
      <xdr:col>29</xdr:col>
      <xdr:colOff>66675</xdr:colOff>
      <xdr:row>28</xdr:row>
      <xdr:rowOff>66675</xdr:rowOff>
    </xdr:from>
    <xdr:to>
      <xdr:col>42</xdr:col>
      <xdr:colOff>123826</xdr:colOff>
      <xdr:row>29</xdr:row>
      <xdr:rowOff>123825</xdr:rowOff>
    </xdr:to>
    <xdr:sp macro="" textlink="">
      <xdr:nvSpPr>
        <xdr:cNvPr id="19" name="正方形/長方形 18"/>
        <xdr:cNvSpPr/>
      </xdr:nvSpPr>
      <xdr:spPr>
        <a:xfrm>
          <a:off x="6477000" y="7534275"/>
          <a:ext cx="2905126" cy="3238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b="1"/>
            <a:t>付表６と整合性をとってください。</a:t>
          </a:r>
        </a:p>
      </xdr:txBody>
    </xdr:sp>
    <xdr:clientData/>
  </xdr:twoCellAnchor>
  <xdr:twoCellAnchor>
    <xdr:from>
      <xdr:col>9</xdr:col>
      <xdr:colOff>57151</xdr:colOff>
      <xdr:row>17</xdr:row>
      <xdr:rowOff>128587</xdr:rowOff>
    </xdr:from>
    <xdr:to>
      <xdr:col>29</xdr:col>
      <xdr:colOff>66675</xdr:colOff>
      <xdr:row>28</xdr:row>
      <xdr:rowOff>228600</xdr:rowOff>
    </xdr:to>
    <xdr:cxnSp macro="">
      <xdr:nvCxnSpPr>
        <xdr:cNvPr id="20" name="直線コネクタ 19"/>
        <xdr:cNvCxnSpPr>
          <a:stCxn id="13" idx="3"/>
          <a:endCxn id="19" idx="1"/>
        </xdr:cNvCxnSpPr>
      </xdr:nvCxnSpPr>
      <xdr:spPr>
        <a:xfrm>
          <a:off x="1857376" y="4662487"/>
          <a:ext cx="4619624" cy="303371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123826</xdr:colOff>
      <xdr:row>22</xdr:row>
      <xdr:rowOff>0</xdr:rowOff>
    </xdr:from>
    <xdr:to>
      <xdr:col>54</xdr:col>
      <xdr:colOff>95250</xdr:colOff>
      <xdr:row>28</xdr:row>
      <xdr:rowOff>228600</xdr:rowOff>
    </xdr:to>
    <xdr:cxnSp macro="">
      <xdr:nvCxnSpPr>
        <xdr:cNvPr id="21" name="直線コネクタ 20"/>
        <xdr:cNvCxnSpPr>
          <a:stCxn id="14" idx="2"/>
          <a:endCxn id="19" idx="3"/>
        </xdr:cNvCxnSpPr>
      </xdr:nvCxnSpPr>
      <xdr:spPr>
        <a:xfrm flipH="1">
          <a:off x="9382126" y="5867400"/>
          <a:ext cx="2581274" cy="182880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123825</xdr:colOff>
      <xdr:row>2</xdr:row>
      <xdr:rowOff>200025</xdr:rowOff>
    </xdr:from>
    <xdr:to>
      <xdr:col>53</xdr:col>
      <xdr:colOff>76200</xdr:colOff>
      <xdr:row>8</xdr:row>
      <xdr:rowOff>66675</xdr:rowOff>
    </xdr:to>
    <xdr:sp macro="" textlink="">
      <xdr:nvSpPr>
        <xdr:cNvPr id="22" name="角丸四角形 21"/>
        <xdr:cNvSpPr/>
      </xdr:nvSpPr>
      <xdr:spPr>
        <a:xfrm>
          <a:off x="4343400" y="733425"/>
          <a:ext cx="7400925" cy="1466850"/>
        </a:xfrm>
        <a:prstGeom prst="roundRect">
          <a:avLst/>
        </a:prstGeom>
        <a:noFill/>
        <a:ln w="571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133350</xdr:colOff>
      <xdr:row>10</xdr:row>
      <xdr:rowOff>63500</xdr:rowOff>
    </xdr:from>
    <xdr:to>
      <xdr:col>35</xdr:col>
      <xdr:colOff>190501</xdr:colOff>
      <xdr:row>11</xdr:row>
      <xdr:rowOff>180975</xdr:rowOff>
    </xdr:to>
    <xdr:sp macro="" textlink="">
      <xdr:nvSpPr>
        <xdr:cNvPr id="23" name="正方形/長方形 22"/>
        <xdr:cNvSpPr/>
      </xdr:nvSpPr>
      <xdr:spPr>
        <a:xfrm>
          <a:off x="5010150" y="2730500"/>
          <a:ext cx="2905126" cy="384175"/>
        </a:xfrm>
        <a:prstGeom prst="rect">
          <a:avLst/>
        </a:prstGeom>
        <a:ln w="5715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000" b="1"/>
            <a:t>共同生活援助に係る体制と整合性をとってください。</a:t>
          </a:r>
        </a:p>
      </xdr:txBody>
    </xdr:sp>
    <xdr:clientData/>
  </xdr:twoCellAnchor>
  <xdr:twoCellAnchor>
    <xdr:from>
      <xdr:col>29</xdr:col>
      <xdr:colOff>50801</xdr:colOff>
      <xdr:row>8</xdr:row>
      <xdr:rowOff>66675</xdr:rowOff>
    </xdr:from>
    <xdr:to>
      <xdr:col>36</xdr:col>
      <xdr:colOff>100013</xdr:colOff>
      <xdr:row>10</xdr:row>
      <xdr:rowOff>63500</xdr:rowOff>
    </xdr:to>
    <xdr:cxnSp macro="">
      <xdr:nvCxnSpPr>
        <xdr:cNvPr id="24" name="直線コネクタ 23"/>
        <xdr:cNvCxnSpPr>
          <a:stCxn id="22" idx="2"/>
          <a:endCxn id="23" idx="0"/>
        </xdr:cNvCxnSpPr>
      </xdr:nvCxnSpPr>
      <xdr:spPr>
        <a:xfrm flipH="1">
          <a:off x="6461126" y="2200275"/>
          <a:ext cx="1582737" cy="53022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161925</xdr:colOff>
      <xdr:row>0</xdr:row>
      <xdr:rowOff>66675</xdr:rowOff>
    </xdr:from>
    <xdr:to>
      <xdr:col>40</xdr:col>
      <xdr:colOff>142875</xdr:colOff>
      <xdr:row>1</xdr:row>
      <xdr:rowOff>200025</xdr:rowOff>
    </xdr:to>
    <xdr:sp macro="" textlink="">
      <xdr:nvSpPr>
        <xdr:cNvPr id="2" name="AutoShape 1"/>
        <xdr:cNvSpPr>
          <a:spLocks noChangeArrowheads="1"/>
        </xdr:cNvSpPr>
      </xdr:nvSpPr>
      <xdr:spPr bwMode="auto">
        <a:xfrm>
          <a:off x="3790950" y="66675"/>
          <a:ext cx="51720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17</xdr:col>
      <xdr:colOff>161925</xdr:colOff>
      <xdr:row>0</xdr:row>
      <xdr:rowOff>66675</xdr:rowOff>
    </xdr:from>
    <xdr:to>
      <xdr:col>40</xdr:col>
      <xdr:colOff>142875</xdr:colOff>
      <xdr:row>1</xdr:row>
      <xdr:rowOff>200025</xdr:rowOff>
    </xdr:to>
    <xdr:sp macro="" textlink="">
      <xdr:nvSpPr>
        <xdr:cNvPr id="3" name="AutoShape 4"/>
        <xdr:cNvSpPr>
          <a:spLocks noChangeArrowheads="1"/>
        </xdr:cNvSpPr>
      </xdr:nvSpPr>
      <xdr:spPr bwMode="auto">
        <a:xfrm>
          <a:off x="3790950" y="66675"/>
          <a:ext cx="51720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44</xdr:col>
      <xdr:colOff>123825</xdr:colOff>
      <xdr:row>25</xdr:row>
      <xdr:rowOff>47625</xdr:rowOff>
    </xdr:from>
    <xdr:to>
      <xdr:col>60</xdr:col>
      <xdr:colOff>114300</xdr:colOff>
      <xdr:row>32</xdr:row>
      <xdr:rowOff>123825</xdr:rowOff>
    </xdr:to>
    <xdr:sp macro="" textlink="">
      <xdr:nvSpPr>
        <xdr:cNvPr id="4" name="Rectangle 5"/>
        <xdr:cNvSpPr>
          <a:spLocks noChangeArrowheads="1"/>
        </xdr:cNvSpPr>
      </xdr:nvSpPr>
      <xdr:spPr bwMode="auto">
        <a:xfrm>
          <a:off x="9820275" y="6715125"/>
          <a:ext cx="3362325" cy="19431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配置基準</a:t>
          </a:r>
        </a:p>
        <a:p>
          <a:pPr algn="l" rtl="0">
            <a:lnSpc>
              <a:spcPts val="1200"/>
            </a:lnSpc>
            <a:defRPr sz="1000"/>
          </a:pPr>
          <a:r>
            <a:rPr lang="ja-JP" altLang="en-US" sz="1000" b="0" i="0" u="none" strike="noStrike" baseline="0">
              <a:solidFill>
                <a:srgbClr val="000000"/>
              </a:solidFill>
              <a:latin typeface="ＭＳ Ｐゴシック"/>
              <a:ea typeface="ＭＳ Ｐゴシック"/>
            </a:rPr>
            <a:t>○世話人（常勤換算）</a:t>
          </a:r>
        </a:p>
        <a:p>
          <a:pPr algn="l" rtl="0">
            <a:lnSpc>
              <a:spcPts val="1200"/>
            </a:lnSpc>
            <a:defRPr sz="1000"/>
          </a:pPr>
          <a:r>
            <a:rPr lang="ja-JP" altLang="en-US" sz="1000" b="0" i="0" u="none" strike="noStrike" baseline="0">
              <a:solidFill>
                <a:srgbClr val="000000"/>
              </a:solidFill>
              <a:latin typeface="ＭＳ Ｐゴシック"/>
              <a:ea typeface="ＭＳ Ｐゴシック"/>
            </a:rPr>
            <a:t>　 利用者の数を４、５、６又は１０で除した数以上</a:t>
          </a:r>
        </a:p>
        <a:p>
          <a:pPr algn="l" rtl="0">
            <a:lnSpc>
              <a:spcPts val="1200"/>
            </a:lnSpc>
            <a:defRPr sz="1000"/>
          </a:pPr>
          <a:r>
            <a:rPr lang="ja-JP" altLang="en-US" sz="1000" b="0" i="0" u="none" strike="noStrike" baseline="0">
              <a:solidFill>
                <a:srgbClr val="000000"/>
              </a:solidFill>
              <a:latin typeface="ＭＳ Ｐゴシック"/>
              <a:ea typeface="ＭＳ Ｐゴシック"/>
            </a:rPr>
            <a:t>○生活支援員（常勤換算）</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障害程度区分３の利用者を９で除した数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障害程度区分４の利用者を６で除した数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障害程度区分５の利用者を４で除した数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障害程度区分６の利用者を２．５で除した数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の合計数以上</a:t>
          </a:r>
        </a:p>
        <a:p>
          <a:pPr algn="l" rtl="0">
            <a:lnSpc>
              <a:spcPts val="1100"/>
            </a:lnSpc>
            <a:defRPr sz="1000"/>
          </a:pPr>
          <a:r>
            <a:rPr lang="ja-JP" altLang="en-US" sz="1000" b="0" i="0" u="none" strike="noStrike" baseline="0">
              <a:solidFill>
                <a:srgbClr val="000000"/>
              </a:solidFill>
              <a:latin typeface="ＭＳ Ｐゴシック"/>
              <a:ea typeface="ＭＳ Ｐゴシック"/>
            </a:rPr>
            <a:t>※個人単位で居宅介護を利用している場合は１／２の配置が必要</a:t>
          </a:r>
        </a:p>
      </xdr:txBody>
    </xdr:sp>
    <xdr:clientData/>
  </xdr:twoCellAnchor>
  <xdr:twoCellAnchor>
    <xdr:from>
      <xdr:col>1</xdr:col>
      <xdr:colOff>38100</xdr:colOff>
      <xdr:row>1</xdr:row>
      <xdr:rowOff>66675</xdr:rowOff>
    </xdr:from>
    <xdr:to>
      <xdr:col>18</xdr:col>
      <xdr:colOff>47625</xdr:colOff>
      <xdr:row>4</xdr:row>
      <xdr:rowOff>152400</xdr:rowOff>
    </xdr:to>
    <xdr:sp macro="" textlink="">
      <xdr:nvSpPr>
        <xdr:cNvPr id="5" name="角丸四角形 4"/>
        <xdr:cNvSpPr/>
      </xdr:nvSpPr>
      <xdr:spPr>
        <a:xfrm>
          <a:off x="238125" y="333375"/>
          <a:ext cx="3638550" cy="8858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HGP創英角ﾎﾟｯﾌﾟ体" panose="040B0A00000000000000" pitchFamily="50" charset="-128"/>
              <a:ea typeface="HGP創英角ﾎﾟｯﾌﾟ体" panose="040B0A00000000000000" pitchFamily="50" charset="-128"/>
            </a:rPr>
            <a:t>管理者とサービス管理責任者と世話人を</a:t>
          </a:r>
          <a:endParaRPr kumimoji="1" lang="en-US" altLang="ja-JP" sz="1400" b="1">
            <a:solidFill>
              <a:schemeClr val="bg1"/>
            </a:solidFill>
            <a:latin typeface="HGP創英角ﾎﾟｯﾌﾟ体" panose="040B0A00000000000000" pitchFamily="50" charset="-128"/>
            <a:ea typeface="HGP創英角ﾎﾟｯﾌﾟ体" panose="040B0A00000000000000" pitchFamily="50" charset="-128"/>
          </a:endParaRPr>
        </a:p>
        <a:p>
          <a:pPr algn="ctr"/>
          <a:r>
            <a:rPr kumimoji="1" lang="ja-JP" altLang="en-US" sz="1400" b="1">
              <a:solidFill>
                <a:schemeClr val="bg1"/>
              </a:solidFill>
              <a:latin typeface="HGP創英角ﾎﾟｯﾌﾟ体" panose="040B0A00000000000000" pitchFamily="50" charset="-128"/>
              <a:ea typeface="HGP創英角ﾎﾟｯﾌﾟ体" panose="040B0A00000000000000" pitchFamily="50" charset="-128"/>
            </a:rPr>
            <a:t>一人で兼務する場合</a:t>
          </a:r>
        </a:p>
      </xdr:txBody>
    </xdr:sp>
    <xdr:clientData/>
  </xdr:twoCellAnchor>
  <xdr:twoCellAnchor>
    <xdr:from>
      <xdr:col>52</xdr:col>
      <xdr:colOff>152400</xdr:colOff>
      <xdr:row>13</xdr:row>
      <xdr:rowOff>200026</xdr:rowOff>
    </xdr:from>
    <xdr:to>
      <xdr:col>56</xdr:col>
      <xdr:colOff>57150</xdr:colOff>
      <xdr:row>17</xdr:row>
      <xdr:rowOff>57150</xdr:rowOff>
    </xdr:to>
    <xdr:sp macro="" textlink="">
      <xdr:nvSpPr>
        <xdr:cNvPr id="6" name="角丸四角形 5"/>
        <xdr:cNvSpPr/>
      </xdr:nvSpPr>
      <xdr:spPr>
        <a:xfrm>
          <a:off x="11601450" y="3667126"/>
          <a:ext cx="723900" cy="923924"/>
        </a:xfrm>
        <a:prstGeom prst="roundRect">
          <a:avLst/>
        </a:prstGeom>
        <a:noFill/>
        <a:ln w="38100" cap="flat" cmpd="sng" algn="ctr">
          <a:solidFill>
            <a:schemeClr val="tx2">
              <a:lumMod val="60000"/>
              <a:lumOff val="40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209550</xdr:colOff>
      <xdr:row>17</xdr:row>
      <xdr:rowOff>209550</xdr:rowOff>
    </xdr:from>
    <xdr:to>
      <xdr:col>46</xdr:col>
      <xdr:colOff>133350</xdr:colOff>
      <xdr:row>19</xdr:row>
      <xdr:rowOff>219075</xdr:rowOff>
    </xdr:to>
    <xdr:sp macro="" textlink="">
      <xdr:nvSpPr>
        <xdr:cNvPr id="7" name="AutoShape 10"/>
        <xdr:cNvSpPr>
          <a:spLocks noChangeArrowheads="1"/>
        </xdr:cNvSpPr>
      </xdr:nvSpPr>
      <xdr:spPr bwMode="auto">
        <a:xfrm>
          <a:off x="7496175" y="4743450"/>
          <a:ext cx="2771775" cy="5429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889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（３７＋２０）／４０＝１．４２→１．４</a:t>
          </a:r>
          <a:endParaRPr lang="en-US" altLang="ja-JP"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小数点第２位以下切り捨て</a:t>
          </a:r>
        </a:p>
      </xdr:txBody>
    </xdr:sp>
    <xdr:clientData/>
  </xdr:twoCellAnchor>
  <xdr:twoCellAnchor>
    <xdr:from>
      <xdr:col>18</xdr:col>
      <xdr:colOff>371475</xdr:colOff>
      <xdr:row>14</xdr:row>
      <xdr:rowOff>38100</xdr:rowOff>
    </xdr:from>
    <xdr:to>
      <xdr:col>26</xdr:col>
      <xdr:colOff>19050</xdr:colOff>
      <xdr:row>15</xdr:row>
      <xdr:rowOff>257175</xdr:rowOff>
    </xdr:to>
    <xdr:sp macro="" textlink="">
      <xdr:nvSpPr>
        <xdr:cNvPr id="8" name="正方形/長方形 7"/>
        <xdr:cNvSpPr/>
      </xdr:nvSpPr>
      <xdr:spPr>
        <a:xfrm>
          <a:off x="4200525" y="3771900"/>
          <a:ext cx="1571625" cy="485775"/>
        </a:xfrm>
        <a:prstGeom prst="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46</xdr:col>
      <xdr:colOff>142876</xdr:colOff>
      <xdr:row>16</xdr:row>
      <xdr:rowOff>104774</xdr:rowOff>
    </xdr:from>
    <xdr:to>
      <xdr:col>53</xdr:col>
      <xdr:colOff>95251</xdr:colOff>
      <xdr:row>18</xdr:row>
      <xdr:rowOff>19049</xdr:rowOff>
    </xdr:to>
    <xdr:sp macro="" textlink="">
      <xdr:nvSpPr>
        <xdr:cNvPr id="9" name="Line 11"/>
        <xdr:cNvSpPr>
          <a:spLocks noChangeShapeType="1"/>
        </xdr:cNvSpPr>
      </xdr:nvSpPr>
      <xdr:spPr bwMode="auto">
        <a:xfrm flipV="1">
          <a:off x="10277476" y="4371974"/>
          <a:ext cx="1485900" cy="447675"/>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12</xdr:row>
      <xdr:rowOff>161926</xdr:rowOff>
    </xdr:from>
    <xdr:to>
      <xdr:col>9</xdr:col>
      <xdr:colOff>38100</xdr:colOff>
      <xdr:row>17</xdr:row>
      <xdr:rowOff>104776</xdr:rowOff>
    </xdr:to>
    <xdr:sp macro="" textlink="">
      <xdr:nvSpPr>
        <xdr:cNvPr id="10" name="角丸四角形 9"/>
        <xdr:cNvSpPr/>
      </xdr:nvSpPr>
      <xdr:spPr>
        <a:xfrm>
          <a:off x="47625" y="3362326"/>
          <a:ext cx="1790700" cy="1276350"/>
        </a:xfrm>
        <a:prstGeom prst="roundRect">
          <a:avLst/>
        </a:prstGeom>
        <a:noFill/>
        <a:ln w="38100" cap="flat" cmpd="sng" algn="ctr">
          <a:solidFill>
            <a:srgbClr val="4F81B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123825</xdr:colOff>
      <xdr:row>18</xdr:row>
      <xdr:rowOff>38100</xdr:rowOff>
    </xdr:from>
    <xdr:to>
      <xdr:col>31</xdr:col>
      <xdr:colOff>0</xdr:colOff>
      <xdr:row>20</xdr:row>
      <xdr:rowOff>180975</xdr:rowOff>
    </xdr:to>
    <xdr:sp macro="" textlink="">
      <xdr:nvSpPr>
        <xdr:cNvPr id="11" name="正方形/長方形 10"/>
        <xdr:cNvSpPr/>
      </xdr:nvSpPr>
      <xdr:spPr>
        <a:xfrm>
          <a:off x="4562475" y="4838700"/>
          <a:ext cx="2286000" cy="676275"/>
        </a:xfrm>
        <a:prstGeom prst="rect">
          <a:avLst/>
        </a:prstGeom>
        <a:solidFill>
          <a:sysClr val="window" lastClr="FFFFFF"/>
        </a:solidFill>
        <a:ln w="38100" cap="flat" cmpd="sng" algn="ctr">
          <a:solidFill>
            <a:srgbClr val="FF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サービス管理責任者と</a:t>
          </a:r>
          <a:endParaRPr kumimoji="1" lang="en-US" altLang="ja-JP" sz="11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世話人の勤務時間は分ける</a:t>
          </a:r>
          <a:endParaRPr lang="ja-JP" altLang="ja-JP">
            <a:effectLst/>
          </a:endParaRPr>
        </a:p>
      </xdr:txBody>
    </xdr:sp>
    <xdr:clientData/>
  </xdr:twoCellAnchor>
  <xdr:twoCellAnchor>
    <xdr:from>
      <xdr:col>22</xdr:col>
      <xdr:colOff>109538</xdr:colOff>
      <xdr:row>15</xdr:row>
      <xdr:rowOff>257175</xdr:rowOff>
    </xdr:from>
    <xdr:to>
      <xdr:col>25</xdr:col>
      <xdr:colOff>171450</xdr:colOff>
      <xdr:row>18</xdr:row>
      <xdr:rowOff>38100</xdr:rowOff>
    </xdr:to>
    <xdr:cxnSp macro="">
      <xdr:nvCxnSpPr>
        <xdr:cNvPr id="12" name="直線コネクタ 11"/>
        <xdr:cNvCxnSpPr>
          <a:stCxn id="8" idx="2"/>
          <a:endCxn id="11" idx="0"/>
        </xdr:cNvCxnSpPr>
      </xdr:nvCxnSpPr>
      <xdr:spPr>
        <a:xfrm>
          <a:off x="4986338" y="4257675"/>
          <a:ext cx="719137" cy="581025"/>
        </a:xfrm>
        <a:prstGeom prst="line">
          <a:avLst/>
        </a:prstGeom>
        <a:ln w="381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95250</xdr:colOff>
      <xdr:row>12</xdr:row>
      <xdr:rowOff>228600</xdr:rowOff>
    </xdr:from>
    <xdr:to>
      <xdr:col>16</xdr:col>
      <xdr:colOff>104775</xdr:colOff>
      <xdr:row>16</xdr:row>
      <xdr:rowOff>19050</xdr:rowOff>
    </xdr:to>
    <xdr:sp macro="" textlink="">
      <xdr:nvSpPr>
        <xdr:cNvPr id="13" name="角丸四角形 12"/>
        <xdr:cNvSpPr/>
      </xdr:nvSpPr>
      <xdr:spPr>
        <a:xfrm>
          <a:off x="2724150" y="3429000"/>
          <a:ext cx="809625" cy="857250"/>
        </a:xfrm>
        <a:prstGeom prst="roundRect">
          <a:avLst/>
        </a:prstGeom>
        <a:noFill/>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13</xdr:row>
      <xdr:rowOff>142875</xdr:rowOff>
    </xdr:from>
    <xdr:to>
      <xdr:col>18</xdr:col>
      <xdr:colOff>285750</xdr:colOff>
      <xdr:row>15</xdr:row>
      <xdr:rowOff>94107</xdr:rowOff>
    </xdr:to>
    <xdr:sp macro="" textlink="">
      <xdr:nvSpPr>
        <xdr:cNvPr id="14" name="右矢印 13"/>
        <xdr:cNvSpPr/>
      </xdr:nvSpPr>
      <xdr:spPr>
        <a:xfrm>
          <a:off x="3676650" y="3609975"/>
          <a:ext cx="438150" cy="484632"/>
        </a:xfrm>
        <a:prstGeom prst="rightArrow">
          <a:avLst/>
        </a:prstGeom>
        <a:solidFill>
          <a:srgbClr val="FF0000"/>
        </a:solidFill>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25</xdr:row>
      <xdr:rowOff>19050</xdr:rowOff>
    </xdr:from>
    <xdr:to>
      <xdr:col>11</xdr:col>
      <xdr:colOff>257176</xdr:colOff>
      <xdr:row>32</xdr:row>
      <xdr:rowOff>209550</xdr:rowOff>
    </xdr:to>
    <xdr:sp macro="" textlink="">
      <xdr:nvSpPr>
        <xdr:cNvPr id="15" name="AutoShape 8"/>
        <xdr:cNvSpPr>
          <a:spLocks noChangeArrowheads="1"/>
        </xdr:cNvSpPr>
      </xdr:nvSpPr>
      <xdr:spPr bwMode="auto">
        <a:xfrm>
          <a:off x="161925" y="6686550"/>
          <a:ext cx="2447926" cy="20574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88900">
          <a:solidFill>
            <a:schemeClr val="accent3">
              <a:lumMod val="75000"/>
            </a:schemeClr>
          </a:solidFill>
          <a:round/>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サービス管理責任者が、世話人や生活支援員を兼務することは差し支えない。ただし、当該事業所の利用者が２０名を超える場合は、専従で配置することが望ましい。（指定基準解釈通知より）</a:t>
          </a:r>
        </a:p>
      </xdr:txBody>
    </xdr:sp>
    <xdr:clientData/>
  </xdr:twoCellAnchor>
  <xdr:twoCellAnchor>
    <xdr:from>
      <xdr:col>27</xdr:col>
      <xdr:colOff>209550</xdr:colOff>
      <xdr:row>24</xdr:row>
      <xdr:rowOff>123825</xdr:rowOff>
    </xdr:from>
    <xdr:to>
      <xdr:col>41</xdr:col>
      <xdr:colOff>47626</xdr:colOff>
      <xdr:row>25</xdr:row>
      <xdr:rowOff>180975</xdr:rowOff>
    </xdr:to>
    <xdr:sp macro="" textlink="">
      <xdr:nvSpPr>
        <xdr:cNvPr id="16" name="正方形/長方形 15"/>
        <xdr:cNvSpPr/>
      </xdr:nvSpPr>
      <xdr:spPr>
        <a:xfrm>
          <a:off x="6181725" y="6524625"/>
          <a:ext cx="2905126" cy="32385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b="1"/>
            <a:t>付表６と整合性をとってください。</a:t>
          </a:r>
        </a:p>
      </xdr:txBody>
    </xdr:sp>
    <xdr:clientData/>
  </xdr:twoCellAnchor>
  <xdr:twoCellAnchor>
    <xdr:from>
      <xdr:col>54</xdr:col>
      <xdr:colOff>47625</xdr:colOff>
      <xdr:row>24</xdr:row>
      <xdr:rowOff>228600</xdr:rowOff>
    </xdr:from>
    <xdr:to>
      <xdr:col>54</xdr:col>
      <xdr:colOff>57150</xdr:colOff>
      <xdr:row>26</xdr:row>
      <xdr:rowOff>257175</xdr:rowOff>
    </xdr:to>
    <xdr:sp macro="" textlink="">
      <xdr:nvSpPr>
        <xdr:cNvPr id="17" name="Line 9"/>
        <xdr:cNvSpPr>
          <a:spLocks noChangeShapeType="1"/>
        </xdr:cNvSpPr>
      </xdr:nvSpPr>
      <xdr:spPr bwMode="auto">
        <a:xfrm flipV="1">
          <a:off x="11915775" y="6629400"/>
          <a:ext cx="9525" cy="561975"/>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114300</xdr:colOff>
      <xdr:row>27</xdr:row>
      <xdr:rowOff>19050</xdr:rowOff>
    </xdr:from>
    <xdr:to>
      <xdr:col>56</xdr:col>
      <xdr:colOff>152400</xdr:colOff>
      <xdr:row>29</xdr:row>
      <xdr:rowOff>28575</xdr:rowOff>
    </xdr:to>
    <xdr:sp macro="" textlink="">
      <xdr:nvSpPr>
        <xdr:cNvPr id="18" name="AutoShape 8"/>
        <xdr:cNvSpPr>
          <a:spLocks noChangeArrowheads="1"/>
        </xdr:cNvSpPr>
      </xdr:nvSpPr>
      <xdr:spPr bwMode="auto">
        <a:xfrm>
          <a:off x="10687050" y="7219950"/>
          <a:ext cx="1733550" cy="5429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889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就業規則に基づく時間を記入</a:t>
          </a:r>
        </a:p>
      </xdr:txBody>
    </xdr:sp>
    <xdr:clientData/>
  </xdr:twoCellAnchor>
  <xdr:twoCellAnchor>
    <xdr:from>
      <xdr:col>41</xdr:col>
      <xdr:colOff>47626</xdr:colOff>
      <xdr:row>17</xdr:row>
      <xdr:rowOff>57150</xdr:rowOff>
    </xdr:from>
    <xdr:to>
      <xdr:col>54</xdr:col>
      <xdr:colOff>95250</xdr:colOff>
      <xdr:row>25</xdr:row>
      <xdr:rowOff>19050</xdr:rowOff>
    </xdr:to>
    <xdr:cxnSp macro="">
      <xdr:nvCxnSpPr>
        <xdr:cNvPr id="19" name="直線コネクタ 18"/>
        <xdr:cNvCxnSpPr>
          <a:stCxn id="6" idx="2"/>
          <a:endCxn id="16" idx="3"/>
        </xdr:cNvCxnSpPr>
      </xdr:nvCxnSpPr>
      <xdr:spPr>
        <a:xfrm flipH="1">
          <a:off x="9086851" y="4591050"/>
          <a:ext cx="2876549" cy="2095500"/>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142875</xdr:colOff>
      <xdr:row>17</xdr:row>
      <xdr:rowOff>104776</xdr:rowOff>
    </xdr:from>
    <xdr:to>
      <xdr:col>27</xdr:col>
      <xdr:colOff>209550</xdr:colOff>
      <xdr:row>25</xdr:row>
      <xdr:rowOff>19050</xdr:rowOff>
    </xdr:to>
    <xdr:cxnSp macro="">
      <xdr:nvCxnSpPr>
        <xdr:cNvPr id="20" name="直線コネクタ 19"/>
        <xdr:cNvCxnSpPr>
          <a:stCxn id="10" idx="2"/>
          <a:endCxn id="16" idx="1"/>
        </xdr:cNvCxnSpPr>
      </xdr:nvCxnSpPr>
      <xdr:spPr>
        <a:xfrm>
          <a:off x="942975" y="4638676"/>
          <a:ext cx="5238750" cy="2047874"/>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161925</xdr:colOff>
      <xdr:row>4</xdr:row>
      <xdr:rowOff>104775</xdr:rowOff>
    </xdr:from>
    <xdr:to>
      <xdr:col>49</xdr:col>
      <xdr:colOff>123825</xdr:colOff>
      <xdr:row>6</xdr:row>
      <xdr:rowOff>133351</xdr:rowOff>
    </xdr:to>
    <xdr:sp macro="" textlink="">
      <xdr:nvSpPr>
        <xdr:cNvPr id="21" name="正方形/長方形 20"/>
        <xdr:cNvSpPr/>
      </xdr:nvSpPr>
      <xdr:spPr>
        <a:xfrm>
          <a:off x="8324850" y="1171575"/>
          <a:ext cx="2590800" cy="561976"/>
        </a:xfrm>
        <a:prstGeom prst="rect">
          <a:avLst/>
        </a:prstGeom>
        <a:solidFill>
          <a:sysClr val="window" lastClr="FFFFFF"/>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定員にはサテライト型住居の</a:t>
          </a:r>
          <a:endParaRPr kumimoji="1" lang="en-US" altLang="ja-JP" sz="1100">
            <a:solidFill>
              <a:sysClr val="windowText" lastClr="000000"/>
            </a:solidFill>
          </a:endParaRPr>
        </a:p>
        <a:p>
          <a:pPr algn="ctr"/>
          <a:r>
            <a:rPr kumimoji="1" lang="ja-JP" altLang="en-US" sz="1100">
              <a:solidFill>
                <a:sysClr val="windowText" lastClr="000000"/>
              </a:solidFill>
            </a:rPr>
            <a:t>入居者も含みます。</a:t>
          </a:r>
        </a:p>
      </xdr:txBody>
    </xdr:sp>
    <xdr:clientData/>
  </xdr:twoCellAnchor>
  <xdr:twoCellAnchor>
    <xdr:from>
      <xdr:col>4</xdr:col>
      <xdr:colOff>57150</xdr:colOff>
      <xdr:row>6</xdr:row>
      <xdr:rowOff>190500</xdr:rowOff>
    </xdr:from>
    <xdr:to>
      <xdr:col>17</xdr:col>
      <xdr:colOff>28575</xdr:colOff>
      <xdr:row>10</xdr:row>
      <xdr:rowOff>38100</xdr:rowOff>
    </xdr:to>
    <xdr:sp macro="" textlink="">
      <xdr:nvSpPr>
        <xdr:cNvPr id="22" name="線吹き出し 1 (枠付き) 21"/>
        <xdr:cNvSpPr/>
      </xdr:nvSpPr>
      <xdr:spPr>
        <a:xfrm>
          <a:off x="857250" y="1790700"/>
          <a:ext cx="2800350" cy="914400"/>
        </a:xfrm>
        <a:prstGeom prst="borderCallout1">
          <a:avLst>
            <a:gd name="adj1" fmla="val 185517"/>
            <a:gd name="adj2" fmla="val 133135"/>
            <a:gd name="adj3" fmla="val 50762"/>
            <a:gd name="adj4" fmla="val 100244"/>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管理者と他の職務の時間は分けない。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ja-JP" altLang="en-US" sz="1100" b="1">
              <a:solidFill>
                <a:sysClr val="windowText" lastClr="000000"/>
              </a:solidFill>
            </a:rPr>
            <a:t>管理者の時間</a:t>
          </a:r>
          <a:endParaRPr kumimoji="1" lang="en-US" altLang="ja-JP" sz="1100" b="1">
            <a:solidFill>
              <a:sysClr val="windowText" lastClr="000000"/>
            </a:solidFill>
          </a:endParaRPr>
        </a:p>
        <a:p>
          <a:pPr algn="l"/>
          <a:r>
            <a:rPr kumimoji="1" lang="ja-JP" altLang="en-US" sz="1100" b="1">
              <a:solidFill>
                <a:sysClr val="windowText" lastClr="000000"/>
              </a:solidFill>
            </a:rPr>
            <a:t>　＝サービス管理責任者＋世話人</a:t>
          </a:r>
        </a:p>
      </xdr:txBody>
    </xdr:sp>
    <xdr:clientData/>
  </xdr:twoCellAnchor>
  <xdr:twoCellAnchor>
    <xdr:from>
      <xdr:col>51</xdr:col>
      <xdr:colOff>47625</xdr:colOff>
      <xdr:row>7</xdr:row>
      <xdr:rowOff>38100</xdr:rowOff>
    </xdr:from>
    <xdr:to>
      <xdr:col>53</xdr:col>
      <xdr:colOff>38100</xdr:colOff>
      <xdr:row>7</xdr:row>
      <xdr:rowOff>228600</xdr:rowOff>
    </xdr:to>
    <xdr:sp macro="" textlink="">
      <xdr:nvSpPr>
        <xdr:cNvPr id="23" name="角丸四角形 22"/>
        <xdr:cNvSpPr/>
      </xdr:nvSpPr>
      <xdr:spPr>
        <a:xfrm>
          <a:off x="11277600" y="1905000"/>
          <a:ext cx="428625" cy="190500"/>
        </a:xfrm>
        <a:prstGeom prst="roundRect">
          <a:avLst/>
        </a:prstGeom>
        <a:noFill/>
        <a:ln w="25400" cap="flat" cmpd="sng" algn="ctr">
          <a:solidFill>
            <a:schemeClr val="accent2"/>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7</xdr:col>
      <xdr:colOff>114300</xdr:colOff>
      <xdr:row>4</xdr:row>
      <xdr:rowOff>219075</xdr:rowOff>
    </xdr:from>
    <xdr:to>
      <xdr:col>10</xdr:col>
      <xdr:colOff>66675</xdr:colOff>
      <xdr:row>6</xdr:row>
      <xdr:rowOff>19050</xdr:rowOff>
    </xdr:to>
    <xdr:sp macro="" textlink="">
      <xdr:nvSpPr>
        <xdr:cNvPr id="24" name="角丸四角形 23"/>
        <xdr:cNvSpPr/>
      </xdr:nvSpPr>
      <xdr:spPr>
        <a:xfrm>
          <a:off x="1514475" y="1285875"/>
          <a:ext cx="628650" cy="333375"/>
        </a:xfrm>
        <a:prstGeom prst="roundRect">
          <a:avLst/>
        </a:prstGeom>
        <a:noFill/>
        <a:ln>
          <a:solidFill>
            <a:schemeClr val="accent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5</xdr:row>
      <xdr:rowOff>119063</xdr:rowOff>
    </xdr:from>
    <xdr:to>
      <xdr:col>51</xdr:col>
      <xdr:colOff>47625</xdr:colOff>
      <xdr:row>7</xdr:row>
      <xdr:rowOff>133350</xdr:rowOff>
    </xdr:to>
    <xdr:cxnSp macro="">
      <xdr:nvCxnSpPr>
        <xdr:cNvPr id="25" name="直線矢印コネクタ 24"/>
        <xdr:cNvCxnSpPr>
          <a:stCxn id="24" idx="3"/>
        </xdr:cNvCxnSpPr>
      </xdr:nvCxnSpPr>
      <xdr:spPr>
        <a:xfrm>
          <a:off x="2143125" y="1452563"/>
          <a:ext cx="9134475" cy="547687"/>
        </a:xfrm>
        <a:prstGeom prst="straightConnector1">
          <a:avLst/>
        </a:prstGeom>
        <a:ln w="28575">
          <a:solidFill>
            <a:schemeClr val="accent2"/>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xdr:colOff>
      <xdr:row>6</xdr:row>
      <xdr:rowOff>28575</xdr:rowOff>
    </xdr:from>
    <xdr:to>
      <xdr:col>34</xdr:col>
      <xdr:colOff>171450</xdr:colOff>
      <xdr:row>7</xdr:row>
      <xdr:rowOff>47625</xdr:rowOff>
    </xdr:to>
    <xdr:sp macro="" textlink="">
      <xdr:nvSpPr>
        <xdr:cNvPr id="26" name="角丸四角形 25"/>
        <xdr:cNvSpPr/>
      </xdr:nvSpPr>
      <xdr:spPr>
        <a:xfrm>
          <a:off x="7077075" y="1628775"/>
          <a:ext cx="600075" cy="285750"/>
        </a:xfrm>
        <a:prstGeom prst="roundRect">
          <a:avLst/>
        </a:prstGeom>
        <a:solidFill>
          <a:sysClr val="window" lastClr="FFFFFF"/>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一致</a:t>
          </a:r>
        </a:p>
      </xdr:txBody>
    </xdr:sp>
    <xdr:clientData/>
  </xdr:twoCellAnchor>
  <xdr:twoCellAnchor>
    <xdr:from>
      <xdr:col>52</xdr:col>
      <xdr:colOff>161925</xdr:colOff>
      <xdr:row>0</xdr:row>
      <xdr:rowOff>123825</xdr:rowOff>
    </xdr:from>
    <xdr:to>
      <xdr:col>61</xdr:col>
      <xdr:colOff>76200</xdr:colOff>
      <xdr:row>2</xdr:row>
      <xdr:rowOff>19050</xdr:rowOff>
    </xdr:to>
    <xdr:sp macro="" textlink="">
      <xdr:nvSpPr>
        <xdr:cNvPr id="27" name="AutoShape 3"/>
        <xdr:cNvSpPr>
          <a:spLocks noChangeArrowheads="1"/>
        </xdr:cNvSpPr>
      </xdr:nvSpPr>
      <xdr:spPr bwMode="auto">
        <a:xfrm>
          <a:off x="11610975" y="123825"/>
          <a:ext cx="1733550" cy="428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8890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18288" anchor="ctr" upright="1"/>
        <a:lstStyle/>
        <a:p>
          <a:pPr algn="ctr" rtl="0">
            <a:defRPr sz="1000"/>
          </a:pPr>
          <a:r>
            <a:rPr lang="ja-JP" altLang="en-US" sz="1200" b="0" i="0" u="none" strike="noStrike" baseline="0">
              <a:solidFill>
                <a:srgbClr val="000000"/>
              </a:solidFill>
              <a:latin typeface="ＭＳ Ｐゴシック"/>
              <a:ea typeface="ＭＳ Ｐゴシック"/>
            </a:rPr>
            <a:t>自動計算されます</a:t>
          </a:r>
        </a:p>
      </xdr:txBody>
    </xdr:sp>
    <xdr:clientData/>
  </xdr:twoCellAnchor>
  <xdr:twoCellAnchor>
    <xdr:from>
      <xdr:col>61</xdr:col>
      <xdr:colOff>19050</xdr:colOff>
      <xdr:row>2</xdr:row>
      <xdr:rowOff>19050</xdr:rowOff>
    </xdr:from>
    <xdr:to>
      <xdr:col>61</xdr:col>
      <xdr:colOff>66675</xdr:colOff>
      <xdr:row>3</xdr:row>
      <xdr:rowOff>238125</xdr:rowOff>
    </xdr:to>
    <xdr:sp macro="" textlink="">
      <xdr:nvSpPr>
        <xdr:cNvPr id="28" name="Line 5"/>
        <xdr:cNvSpPr>
          <a:spLocks noChangeShapeType="1"/>
        </xdr:cNvSpPr>
      </xdr:nvSpPr>
      <xdr:spPr bwMode="auto">
        <a:xfrm flipH="1">
          <a:off x="13287375" y="552450"/>
          <a:ext cx="47625" cy="485775"/>
        </a:xfrm>
        <a:prstGeom prst="line">
          <a:avLst/>
        </a:prstGeom>
        <a:noFill/>
        <a:ln w="762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114300</xdr:colOff>
      <xdr:row>2</xdr:row>
      <xdr:rowOff>200025</xdr:rowOff>
    </xdr:from>
    <xdr:to>
      <xdr:col>53</xdr:col>
      <xdr:colOff>142875</xdr:colOff>
      <xdr:row>8</xdr:row>
      <xdr:rowOff>123825</xdr:rowOff>
    </xdr:to>
    <xdr:sp macro="" textlink="">
      <xdr:nvSpPr>
        <xdr:cNvPr id="29" name="角丸四角形 28"/>
        <xdr:cNvSpPr/>
      </xdr:nvSpPr>
      <xdr:spPr>
        <a:xfrm>
          <a:off x="4333875" y="733425"/>
          <a:ext cx="7477125" cy="1524000"/>
        </a:xfrm>
        <a:prstGeom prst="roundRect">
          <a:avLst/>
        </a:prstGeom>
        <a:noFill/>
        <a:ln w="571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85725</xdr:colOff>
      <xdr:row>10</xdr:row>
      <xdr:rowOff>28575</xdr:rowOff>
    </xdr:from>
    <xdr:to>
      <xdr:col>42</xdr:col>
      <xdr:colOff>142876</xdr:colOff>
      <xdr:row>11</xdr:row>
      <xdr:rowOff>85725</xdr:rowOff>
    </xdr:to>
    <xdr:sp macro="" textlink="">
      <xdr:nvSpPr>
        <xdr:cNvPr id="30" name="正方形/長方形 29"/>
        <xdr:cNvSpPr/>
      </xdr:nvSpPr>
      <xdr:spPr>
        <a:xfrm>
          <a:off x="6496050" y="2695575"/>
          <a:ext cx="2905126" cy="323850"/>
        </a:xfrm>
        <a:prstGeom prst="rect">
          <a:avLst/>
        </a:prstGeom>
        <a:ln w="5715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000" b="1"/>
            <a:t>共同生活援助に係る体制と整合性をとってください。</a:t>
          </a:r>
        </a:p>
      </xdr:txBody>
    </xdr:sp>
    <xdr:clientData/>
  </xdr:twoCellAnchor>
  <xdr:twoCellAnchor>
    <xdr:from>
      <xdr:col>36</xdr:col>
      <xdr:colOff>4763</xdr:colOff>
      <xdr:row>8</xdr:row>
      <xdr:rowOff>123825</xdr:rowOff>
    </xdr:from>
    <xdr:to>
      <xdr:col>36</xdr:col>
      <xdr:colOff>128588</xdr:colOff>
      <xdr:row>10</xdr:row>
      <xdr:rowOff>28575</xdr:rowOff>
    </xdr:to>
    <xdr:cxnSp macro="">
      <xdr:nvCxnSpPr>
        <xdr:cNvPr id="31" name="直線コネクタ 30"/>
        <xdr:cNvCxnSpPr>
          <a:stCxn id="29" idx="2"/>
          <a:endCxn id="30" idx="0"/>
        </xdr:cNvCxnSpPr>
      </xdr:nvCxnSpPr>
      <xdr:spPr>
        <a:xfrm flipH="1">
          <a:off x="7948613" y="2257425"/>
          <a:ext cx="123825" cy="4381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161925</xdr:colOff>
      <xdr:row>0</xdr:row>
      <xdr:rowOff>66675</xdr:rowOff>
    </xdr:from>
    <xdr:to>
      <xdr:col>36</xdr:col>
      <xdr:colOff>142875</xdr:colOff>
      <xdr:row>1</xdr:row>
      <xdr:rowOff>200025</xdr:rowOff>
    </xdr:to>
    <xdr:sp macro="" textlink="">
      <xdr:nvSpPr>
        <xdr:cNvPr id="2" name="AutoShape 1"/>
        <xdr:cNvSpPr>
          <a:spLocks noChangeArrowheads="1"/>
        </xdr:cNvSpPr>
      </xdr:nvSpPr>
      <xdr:spPr bwMode="auto">
        <a:xfrm>
          <a:off x="3819525" y="66675"/>
          <a:ext cx="42957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0</xdr:col>
      <xdr:colOff>133350</xdr:colOff>
      <xdr:row>0</xdr:row>
      <xdr:rowOff>66675</xdr:rowOff>
    </xdr:from>
    <xdr:to>
      <xdr:col>38</xdr:col>
      <xdr:colOff>190500</xdr:colOff>
      <xdr:row>1</xdr:row>
      <xdr:rowOff>200025</xdr:rowOff>
    </xdr:to>
    <xdr:sp macro="" textlink="">
      <xdr:nvSpPr>
        <xdr:cNvPr id="3" name="AutoShape 4"/>
        <xdr:cNvSpPr>
          <a:spLocks noChangeArrowheads="1"/>
        </xdr:cNvSpPr>
      </xdr:nvSpPr>
      <xdr:spPr bwMode="auto">
        <a:xfrm>
          <a:off x="133350" y="66675"/>
          <a:ext cx="846772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　　～ＧＨ・ＳＳ合築事業所用～</a:t>
          </a:r>
        </a:p>
      </xdr:txBody>
    </xdr:sp>
    <xdr:clientData/>
  </xdr:twoCellAnchor>
  <xdr:twoCellAnchor>
    <xdr:from>
      <xdr:col>47</xdr:col>
      <xdr:colOff>44825</xdr:colOff>
      <xdr:row>36</xdr:row>
      <xdr:rowOff>168085</xdr:rowOff>
    </xdr:from>
    <xdr:to>
      <xdr:col>55</xdr:col>
      <xdr:colOff>156884</xdr:colOff>
      <xdr:row>40</xdr:row>
      <xdr:rowOff>89647</xdr:rowOff>
    </xdr:to>
    <xdr:sp macro="" textlink="">
      <xdr:nvSpPr>
        <xdr:cNvPr id="4" name="正方形/長方形 3"/>
        <xdr:cNvSpPr/>
      </xdr:nvSpPr>
      <xdr:spPr>
        <a:xfrm>
          <a:off x="10427075" y="10055035"/>
          <a:ext cx="1712259" cy="10645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夜間支援体制を</a:t>
          </a:r>
          <a:endParaRPr kumimoji="1" lang="en-US" altLang="ja-JP" sz="1100"/>
        </a:p>
        <a:p>
          <a:pPr algn="l"/>
          <a:r>
            <a:rPr kumimoji="1" lang="ja-JP" altLang="en-US" sz="1100"/>
            <a:t>確保している時間帯</a:t>
          </a:r>
          <a:endParaRPr kumimoji="1" lang="en-US" altLang="ja-JP" sz="1100"/>
        </a:p>
        <a:p>
          <a:pPr algn="l"/>
          <a:r>
            <a:rPr kumimoji="1" lang="ja-JP" altLang="en-US" sz="1100">
              <a:solidFill>
                <a:sysClr val="windowText" lastClr="000000"/>
              </a:solidFill>
            </a:rPr>
            <a:t>　</a:t>
          </a:r>
          <a:r>
            <a:rPr kumimoji="1" lang="en-US" altLang="ja-JP" sz="1100" baseline="0">
              <a:solidFill>
                <a:sysClr val="windowText" lastClr="000000"/>
              </a:solidFill>
            </a:rPr>
            <a:t>  </a:t>
          </a:r>
          <a:r>
            <a:rPr kumimoji="1" lang="ja-JP" altLang="en-US" sz="1100">
              <a:solidFill>
                <a:sysClr val="windowText" lastClr="000000"/>
              </a:solidFill>
            </a:rPr>
            <a:t>：  　～　 ：</a:t>
          </a:r>
          <a:endParaRPr kumimoji="1" lang="en-US" altLang="ja-JP" sz="1100">
            <a:solidFill>
              <a:sysClr val="windowText" lastClr="000000"/>
            </a:solidFill>
          </a:endParaRPr>
        </a:p>
      </xdr:txBody>
    </xdr:sp>
    <xdr:clientData/>
  </xdr:twoCellAnchor>
  <xdr:twoCellAnchor>
    <xdr:from>
      <xdr:col>0</xdr:col>
      <xdr:colOff>78441</xdr:colOff>
      <xdr:row>66</xdr:row>
      <xdr:rowOff>168087</xdr:rowOff>
    </xdr:from>
    <xdr:to>
      <xdr:col>61</xdr:col>
      <xdr:colOff>123264</xdr:colOff>
      <xdr:row>91</xdr:row>
      <xdr:rowOff>11206</xdr:rowOff>
    </xdr:to>
    <xdr:sp macro="" textlink="">
      <xdr:nvSpPr>
        <xdr:cNvPr id="5" name="正方形/長方形 4"/>
        <xdr:cNvSpPr/>
      </xdr:nvSpPr>
      <xdr:spPr>
        <a:xfrm>
          <a:off x="78441" y="18446562"/>
          <a:ext cx="13227423" cy="8358469"/>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7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＜共同生活援助に関する留意事項＞</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入居者状況から得られる国基準分の時間数を満たすように記入すること。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職員が、夜間（支援）の時間帯以外に勤務する時間数を記載すること。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⇒「夜間（支援）の時間帯」については、実態及び事業計画等に応じて法人が設定する必要があります。</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「勤務形態」の左側の欄には「常勤・専従」や「非常勤・兼務」等を記載し、右側の欄には支援先の</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ユニット名を記載すること（すべてのユニットに関わり支援している場合は「全ユニット」と記載すること。）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なお、夜間支援従事者を兼ねる場合は「常勤・兼務」又は「非常勤・兼務」と記載すること。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特定有資格者（社会福祉士「社」・精神保健福祉士「精」・介護福祉士「介」）には名前</a:t>
          </a:r>
          <a:r>
            <a:rPr kumimoji="1" lang="ja-JP" altLang="ja-JP" sz="1100">
              <a:solidFill>
                <a:schemeClr val="dk1"/>
              </a:solidFill>
              <a:effectLst/>
              <a:latin typeface="+mn-lt"/>
              <a:ea typeface="+mn-ea"/>
              <a:cs typeface="+mn-cs"/>
            </a:rPr>
            <a:t>の後に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資格名と勤続年数（経験３年以上の者のみ）を記入すること。</a:t>
          </a:r>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600">
            <a:latin typeface="ＭＳ 明朝" panose="02020609040205080304" pitchFamily="17" charset="-128"/>
            <a:ea typeface="ＭＳ 明朝" panose="02020609040205080304" pitchFamily="17"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短期入所</a:t>
          </a:r>
          <a:r>
            <a:rPr kumimoji="1" lang="ja-JP" altLang="ja-JP" sz="1400" b="1">
              <a:solidFill>
                <a:schemeClr val="dk1"/>
              </a:solidFill>
              <a:effectLst/>
              <a:latin typeface="+mn-lt"/>
              <a:ea typeface="+mn-ea"/>
              <a:cs typeface="+mn-cs"/>
            </a:rPr>
            <a:t>に関する留意事項＞</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国基準の人員配置（最低基準６：１）を満たすように記入すること。（但しＧＨのサービス提供時間帯は、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ＧＨ利用者及びＳＳ利用者の合計数をＧＨ利用者数とみなした場合においてＧＨでの基準人員配置が必須。）</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夜間の時間帯についても記入すること。（宿直に関しても事業所に滞在している時間数は記入する⇒参考例参照）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「勤務形態」についてはＳＳのみ従事する場合は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、他の職務を兼ねる場合は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とすること。</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（ＳＳのみ従事であっても、管理者・支援員兼務の場合は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or</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a:t>
          </a:r>
          <a:endPar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短期入所事業所の支援員についてはそれぞれの事業所での人員配置基準が必要である。</a:t>
          </a:r>
          <a:endPar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そのため、夜間等のＧＨのサービス提供時間帯以外について、ＧＨの人員配置と兼務する場合（併設型ＳＳ）でも</a:t>
          </a:r>
          <a:endParaRPr kumimoji="1" lang="en-US" altLang="ja-JP"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dk1"/>
              </a:solidFill>
              <a:effectLst/>
              <a:uLnTx/>
              <a:uFillTx/>
              <a:latin typeface="ＭＳ 明朝" panose="02020609040205080304" pitchFamily="17" charset="-128"/>
              <a:ea typeface="ＭＳ 明朝" panose="02020609040205080304" pitchFamily="17" charset="-128"/>
            </a:rPr>
            <a:t>ＳＳ事業所には各人員配置を必要とする。</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xdr:txBody>
    </xdr:sp>
    <xdr:clientData/>
  </xdr:twoCellAnchor>
  <xdr:twoCellAnchor>
    <xdr:from>
      <xdr:col>39</xdr:col>
      <xdr:colOff>100855</xdr:colOff>
      <xdr:row>67</xdr:row>
      <xdr:rowOff>101976</xdr:rowOff>
    </xdr:from>
    <xdr:to>
      <xdr:col>60</xdr:col>
      <xdr:colOff>190501</xdr:colOff>
      <xdr:row>74</xdr:row>
      <xdr:rowOff>212912</xdr:rowOff>
    </xdr:to>
    <xdr:sp macro="" textlink="">
      <xdr:nvSpPr>
        <xdr:cNvPr id="6" name="Rectangle 5"/>
        <xdr:cNvSpPr>
          <a:spLocks noChangeArrowheads="1"/>
        </xdr:cNvSpPr>
      </xdr:nvSpPr>
      <xdr:spPr bwMode="auto">
        <a:xfrm>
          <a:off x="8730505" y="18647151"/>
          <a:ext cx="4442571" cy="1977836"/>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配置基準</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○世話人（常勤換算）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利用者の数を４、５、６又は１０で除した数以上</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○生活支援員（常勤換算）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障害程度区分３の利用者を９で除した数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障害程度区分４の利用者を６で除した数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障害程度区分５の利用者を４で除した数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障害程度区分６の利用者を２．５で除した数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の合計数以上</a:t>
          </a:r>
        </a:p>
        <a:p>
          <a:pPr algn="l" rtl="0">
            <a:lnSpc>
              <a:spcPts val="11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※個人単位で居宅介護を利用している場合は１／２の配置が必要</a:t>
          </a:r>
        </a:p>
      </xdr:txBody>
    </xdr:sp>
    <xdr:clientData/>
  </xdr:twoCellAnchor>
  <xdr:twoCellAnchor>
    <xdr:from>
      <xdr:col>70</xdr:col>
      <xdr:colOff>78441</xdr:colOff>
      <xdr:row>67</xdr:row>
      <xdr:rowOff>67234</xdr:rowOff>
    </xdr:from>
    <xdr:to>
      <xdr:col>73</xdr:col>
      <xdr:colOff>107702</xdr:colOff>
      <xdr:row>68</xdr:row>
      <xdr:rowOff>128493</xdr:rowOff>
    </xdr:to>
    <xdr:sp macro="" textlink="">
      <xdr:nvSpPr>
        <xdr:cNvPr id="7" name="Rectangle 216"/>
        <xdr:cNvSpPr>
          <a:spLocks noChangeArrowheads="1"/>
        </xdr:cNvSpPr>
      </xdr:nvSpPr>
      <xdr:spPr bwMode="auto">
        <a:xfrm>
          <a:off x="15061266" y="18612409"/>
          <a:ext cx="1600886" cy="327959"/>
        </a:xfrm>
        <a:prstGeom prst="rect">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FFFFFF"/>
              </a:solidFill>
              <a:effectLst/>
              <a:uLnTx/>
              <a:uFillTx/>
              <a:latin typeface="ＭＳ Ｐゴシック"/>
              <a:ea typeface="ＭＳ Ｐゴシック"/>
            </a:rPr>
            <a:t>参考例</a:t>
          </a:r>
        </a:p>
      </xdr:txBody>
    </xdr:sp>
    <xdr:clientData/>
  </xdr:twoCellAnchor>
  <xdr:twoCellAnchor>
    <xdr:from>
      <xdr:col>70</xdr:col>
      <xdr:colOff>89647</xdr:colOff>
      <xdr:row>67</xdr:row>
      <xdr:rowOff>78441</xdr:rowOff>
    </xdr:from>
    <xdr:to>
      <xdr:col>87</xdr:col>
      <xdr:colOff>254994</xdr:colOff>
      <xdr:row>78</xdr:row>
      <xdr:rowOff>212912</xdr:rowOff>
    </xdr:to>
    <xdr:sp macro="" textlink="">
      <xdr:nvSpPr>
        <xdr:cNvPr id="8" name="Rectangle 187"/>
        <xdr:cNvSpPr>
          <a:spLocks noChangeArrowheads="1"/>
        </xdr:cNvSpPr>
      </xdr:nvSpPr>
      <xdr:spPr bwMode="auto">
        <a:xfrm>
          <a:off x="15072472" y="18623616"/>
          <a:ext cx="11338172" cy="3068171"/>
        </a:xfrm>
        <a:prstGeom prst="rect">
          <a:avLst/>
        </a:prstGeom>
        <a:no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73</xdr:col>
      <xdr:colOff>392205</xdr:colOff>
      <xdr:row>67</xdr:row>
      <xdr:rowOff>179293</xdr:rowOff>
    </xdr:from>
    <xdr:to>
      <xdr:col>84</xdr:col>
      <xdr:colOff>425824</xdr:colOff>
      <xdr:row>69</xdr:row>
      <xdr:rowOff>190500</xdr:rowOff>
    </xdr:to>
    <xdr:sp macro="" textlink="">
      <xdr:nvSpPr>
        <xdr:cNvPr id="9" name="Rectangle 15"/>
        <xdr:cNvSpPr>
          <a:spLocks noChangeArrowheads="1"/>
        </xdr:cNvSpPr>
      </xdr:nvSpPr>
      <xdr:spPr bwMode="auto">
        <a:xfrm>
          <a:off x="16946655" y="18724468"/>
          <a:ext cx="7577419" cy="54460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GHの夜間時間帯（短期入所はサービス提供時間帯）　22：00  ～ 6：00　の場合</a:t>
          </a:r>
          <a:endPar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18</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　翌</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の勤務の場合の勤務表記載時間</a:t>
          </a:r>
        </a:p>
      </xdr:txBody>
    </xdr:sp>
    <xdr:clientData/>
  </xdr:twoCellAnchor>
  <xdr:twoCellAnchor>
    <xdr:from>
      <xdr:col>39</xdr:col>
      <xdr:colOff>123265</xdr:colOff>
      <xdr:row>76</xdr:row>
      <xdr:rowOff>33617</xdr:rowOff>
    </xdr:from>
    <xdr:to>
      <xdr:col>60</xdr:col>
      <xdr:colOff>179292</xdr:colOff>
      <xdr:row>82</xdr:row>
      <xdr:rowOff>89646</xdr:rowOff>
    </xdr:to>
    <xdr:sp macro="" textlink="">
      <xdr:nvSpPr>
        <xdr:cNvPr id="10" name="AutoShape 215"/>
        <xdr:cNvSpPr>
          <a:spLocks/>
        </xdr:cNvSpPr>
      </xdr:nvSpPr>
      <xdr:spPr bwMode="auto">
        <a:xfrm>
          <a:off x="8752915" y="20979092"/>
          <a:ext cx="4408952" cy="1656229"/>
        </a:xfrm>
        <a:prstGeom prst="roundRect">
          <a:avLst>
            <a:gd name="adj" fmla="val 8865"/>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＜夜間時間帯について＞</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○サービス提供時間の考え方</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・ＧＨ　　 ：サービス提供時間外。別途加算あり。</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・短期入所：サービス提供時間内。</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基準通りの職員の配置が必要。</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○兼務の可</a:t>
          </a:r>
          <a:r>
            <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・単独型　 ：ＧＨの夜間支援員は兼務不可。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・併設型　 ：ＧＨの夜間支援員が兼務可能。</a:t>
          </a:r>
        </a:p>
      </xdr:txBody>
    </xdr:sp>
    <xdr:clientData/>
  </xdr:twoCellAnchor>
  <xdr:twoCellAnchor>
    <xdr:from>
      <xdr:col>72</xdr:col>
      <xdr:colOff>1</xdr:colOff>
      <xdr:row>72</xdr:row>
      <xdr:rowOff>11207</xdr:rowOff>
    </xdr:from>
    <xdr:to>
      <xdr:col>86</xdr:col>
      <xdr:colOff>462119</xdr:colOff>
      <xdr:row>72</xdr:row>
      <xdr:rowOff>11207</xdr:rowOff>
    </xdr:to>
    <xdr:sp macro="" textlink="">
      <xdr:nvSpPr>
        <xdr:cNvPr id="11" name="Line 164"/>
        <xdr:cNvSpPr>
          <a:spLocks noChangeShapeType="1"/>
        </xdr:cNvSpPr>
      </xdr:nvSpPr>
      <xdr:spPr bwMode="auto">
        <a:xfrm>
          <a:off x="15868651" y="19889882"/>
          <a:ext cx="1006331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392207</xdr:colOff>
      <xdr:row>71</xdr:row>
      <xdr:rowOff>100853</xdr:rowOff>
    </xdr:from>
    <xdr:to>
      <xdr:col>72</xdr:col>
      <xdr:colOff>392207</xdr:colOff>
      <xdr:row>72</xdr:row>
      <xdr:rowOff>219262</xdr:rowOff>
    </xdr:to>
    <xdr:sp macro="" textlink="">
      <xdr:nvSpPr>
        <xdr:cNvPr id="12" name="Line 167"/>
        <xdr:cNvSpPr>
          <a:spLocks noChangeShapeType="1"/>
        </xdr:cNvSpPr>
      </xdr:nvSpPr>
      <xdr:spPr bwMode="auto">
        <a:xfrm>
          <a:off x="16260857" y="1971282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29133</xdr:colOff>
      <xdr:row>71</xdr:row>
      <xdr:rowOff>107574</xdr:rowOff>
    </xdr:from>
    <xdr:to>
      <xdr:col>76</xdr:col>
      <xdr:colOff>29133</xdr:colOff>
      <xdr:row>72</xdr:row>
      <xdr:rowOff>225983</xdr:rowOff>
    </xdr:to>
    <xdr:sp macro="" textlink="">
      <xdr:nvSpPr>
        <xdr:cNvPr id="13" name="Line 167"/>
        <xdr:cNvSpPr>
          <a:spLocks noChangeShapeType="1"/>
        </xdr:cNvSpPr>
      </xdr:nvSpPr>
      <xdr:spPr bwMode="auto">
        <a:xfrm>
          <a:off x="18640983" y="19719549"/>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459441</xdr:colOff>
      <xdr:row>71</xdr:row>
      <xdr:rowOff>112058</xdr:rowOff>
    </xdr:from>
    <xdr:to>
      <xdr:col>77</xdr:col>
      <xdr:colOff>459441</xdr:colOff>
      <xdr:row>72</xdr:row>
      <xdr:rowOff>230467</xdr:rowOff>
    </xdr:to>
    <xdr:sp macro="" textlink="">
      <xdr:nvSpPr>
        <xdr:cNvPr id="14" name="Line 167"/>
        <xdr:cNvSpPr>
          <a:spLocks noChangeShapeType="1"/>
        </xdr:cNvSpPr>
      </xdr:nvSpPr>
      <xdr:spPr bwMode="auto">
        <a:xfrm>
          <a:off x="19757091" y="1972403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571499</xdr:colOff>
      <xdr:row>71</xdr:row>
      <xdr:rowOff>100853</xdr:rowOff>
    </xdr:from>
    <xdr:to>
      <xdr:col>82</xdr:col>
      <xdr:colOff>571499</xdr:colOff>
      <xdr:row>72</xdr:row>
      <xdr:rowOff>219262</xdr:rowOff>
    </xdr:to>
    <xdr:sp macro="" textlink="">
      <xdr:nvSpPr>
        <xdr:cNvPr id="15" name="Line 167"/>
        <xdr:cNvSpPr>
          <a:spLocks noChangeShapeType="1"/>
        </xdr:cNvSpPr>
      </xdr:nvSpPr>
      <xdr:spPr bwMode="auto">
        <a:xfrm>
          <a:off x="23298149" y="1971282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86</xdr:col>
      <xdr:colOff>22412</xdr:colOff>
      <xdr:row>71</xdr:row>
      <xdr:rowOff>100853</xdr:rowOff>
    </xdr:from>
    <xdr:to>
      <xdr:col>86</xdr:col>
      <xdr:colOff>22412</xdr:colOff>
      <xdr:row>72</xdr:row>
      <xdr:rowOff>219262</xdr:rowOff>
    </xdr:to>
    <xdr:sp macro="" textlink="">
      <xdr:nvSpPr>
        <xdr:cNvPr id="16" name="Line 167"/>
        <xdr:cNvSpPr>
          <a:spLocks noChangeShapeType="1"/>
        </xdr:cNvSpPr>
      </xdr:nvSpPr>
      <xdr:spPr bwMode="auto">
        <a:xfrm>
          <a:off x="25492262" y="1971282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72</xdr:col>
      <xdr:colOff>89648</xdr:colOff>
      <xdr:row>70</xdr:row>
      <xdr:rowOff>33617</xdr:rowOff>
    </xdr:from>
    <xdr:ext cx="608372" cy="237053"/>
    <xdr:sp macro="" textlink="">
      <xdr:nvSpPr>
        <xdr:cNvPr id="17" name="Rectangle 174"/>
        <xdr:cNvSpPr>
          <a:spLocks noChangeArrowheads="1"/>
        </xdr:cNvSpPr>
      </xdr:nvSpPr>
      <xdr:spPr bwMode="auto">
        <a:xfrm>
          <a:off x="15958298" y="19378892"/>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18：00</a:t>
          </a:r>
        </a:p>
      </xdr:txBody>
    </xdr:sp>
    <xdr:clientData/>
  </xdr:oneCellAnchor>
  <xdr:oneCellAnchor>
    <xdr:from>
      <xdr:col>75</xdr:col>
      <xdr:colOff>392205</xdr:colOff>
      <xdr:row>70</xdr:row>
      <xdr:rowOff>11206</xdr:rowOff>
    </xdr:from>
    <xdr:ext cx="608372" cy="237053"/>
    <xdr:sp macro="" textlink="">
      <xdr:nvSpPr>
        <xdr:cNvPr id="18" name="Rectangle 173"/>
        <xdr:cNvSpPr>
          <a:spLocks noChangeArrowheads="1"/>
        </xdr:cNvSpPr>
      </xdr:nvSpPr>
      <xdr:spPr bwMode="auto">
        <a:xfrm>
          <a:off x="18318255" y="19356481"/>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22：00</a:t>
          </a:r>
        </a:p>
      </xdr:txBody>
    </xdr:sp>
    <xdr:clientData/>
  </xdr:oneCellAnchor>
  <xdr:oneCellAnchor>
    <xdr:from>
      <xdr:col>85</xdr:col>
      <xdr:colOff>369794</xdr:colOff>
      <xdr:row>70</xdr:row>
      <xdr:rowOff>11206</xdr:rowOff>
    </xdr:from>
    <xdr:ext cx="608372" cy="237053"/>
    <xdr:sp macro="" textlink="">
      <xdr:nvSpPr>
        <xdr:cNvPr id="19" name="Rectangle 96"/>
        <xdr:cNvSpPr>
          <a:spLocks noChangeArrowheads="1"/>
        </xdr:cNvSpPr>
      </xdr:nvSpPr>
      <xdr:spPr bwMode="auto">
        <a:xfrm>
          <a:off x="25153844" y="19356481"/>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10：00</a:t>
          </a:r>
        </a:p>
      </xdr:txBody>
    </xdr:sp>
    <xdr:clientData/>
  </xdr:oneCellAnchor>
  <xdr:oneCellAnchor>
    <xdr:from>
      <xdr:col>82</xdr:col>
      <xdr:colOff>280148</xdr:colOff>
      <xdr:row>70</xdr:row>
      <xdr:rowOff>0</xdr:rowOff>
    </xdr:from>
    <xdr:ext cx="508601" cy="237053"/>
    <xdr:sp macro="" textlink="">
      <xdr:nvSpPr>
        <xdr:cNvPr id="20" name="Rectangle 175"/>
        <xdr:cNvSpPr>
          <a:spLocks noChangeArrowheads="1"/>
        </xdr:cNvSpPr>
      </xdr:nvSpPr>
      <xdr:spPr bwMode="auto">
        <a:xfrm>
          <a:off x="23006798" y="19345275"/>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6：00</a:t>
          </a:r>
        </a:p>
      </xdr:txBody>
    </xdr:sp>
    <xdr:clientData/>
  </xdr:oneCellAnchor>
  <xdr:oneCellAnchor>
    <xdr:from>
      <xdr:col>77</xdr:col>
      <xdr:colOff>168087</xdr:colOff>
      <xdr:row>70</xdr:row>
      <xdr:rowOff>22411</xdr:rowOff>
    </xdr:from>
    <xdr:ext cx="508601" cy="237053"/>
    <xdr:sp macro="" textlink="">
      <xdr:nvSpPr>
        <xdr:cNvPr id="21" name="Rectangle 166"/>
        <xdr:cNvSpPr>
          <a:spLocks noChangeArrowheads="1"/>
        </xdr:cNvSpPr>
      </xdr:nvSpPr>
      <xdr:spPr bwMode="auto">
        <a:xfrm>
          <a:off x="19465737" y="19367686"/>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0：00</a:t>
          </a:r>
        </a:p>
      </xdr:txBody>
    </xdr:sp>
    <xdr:clientData/>
  </xdr:oneCellAnchor>
  <xdr:twoCellAnchor>
    <xdr:from>
      <xdr:col>71</xdr:col>
      <xdr:colOff>145676</xdr:colOff>
      <xdr:row>74</xdr:row>
      <xdr:rowOff>1</xdr:rowOff>
    </xdr:from>
    <xdr:to>
      <xdr:col>72</xdr:col>
      <xdr:colOff>74893</xdr:colOff>
      <xdr:row>75</xdr:row>
      <xdr:rowOff>39034</xdr:rowOff>
    </xdr:to>
    <xdr:sp macro="" textlink="">
      <xdr:nvSpPr>
        <xdr:cNvPr id="22" name="Rectangle 218"/>
        <xdr:cNvSpPr>
          <a:spLocks noChangeArrowheads="1"/>
        </xdr:cNvSpPr>
      </xdr:nvSpPr>
      <xdr:spPr bwMode="auto">
        <a:xfrm>
          <a:off x="15328526" y="20412076"/>
          <a:ext cx="615017" cy="305733"/>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GH</a:t>
          </a:r>
        </a:p>
      </xdr:txBody>
    </xdr:sp>
    <xdr:clientData/>
  </xdr:twoCellAnchor>
  <xdr:twoCellAnchor>
    <xdr:from>
      <xdr:col>71</xdr:col>
      <xdr:colOff>22413</xdr:colOff>
      <xdr:row>76</xdr:row>
      <xdr:rowOff>190500</xdr:rowOff>
    </xdr:from>
    <xdr:to>
      <xdr:col>72</xdr:col>
      <xdr:colOff>267013</xdr:colOff>
      <xdr:row>77</xdr:row>
      <xdr:rowOff>232709</xdr:rowOff>
    </xdr:to>
    <xdr:sp macro="" textlink="">
      <xdr:nvSpPr>
        <xdr:cNvPr id="23" name="Rectangle 219"/>
        <xdr:cNvSpPr>
          <a:spLocks noChangeArrowheads="1"/>
        </xdr:cNvSpPr>
      </xdr:nvSpPr>
      <xdr:spPr bwMode="auto">
        <a:xfrm>
          <a:off x="15205263" y="21135975"/>
          <a:ext cx="930400" cy="308909"/>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短期入所</a:t>
          </a:r>
        </a:p>
      </xdr:txBody>
    </xdr:sp>
    <xdr:clientData/>
  </xdr:twoCellAnchor>
  <xdr:twoCellAnchor>
    <xdr:from>
      <xdr:col>72</xdr:col>
      <xdr:colOff>392206</xdr:colOff>
      <xdr:row>72</xdr:row>
      <xdr:rowOff>219262</xdr:rowOff>
    </xdr:from>
    <xdr:to>
      <xdr:col>72</xdr:col>
      <xdr:colOff>392208</xdr:colOff>
      <xdr:row>78</xdr:row>
      <xdr:rowOff>78441</xdr:rowOff>
    </xdr:to>
    <xdr:cxnSp macro="">
      <xdr:nvCxnSpPr>
        <xdr:cNvPr id="24" name="直線コネクタ 23"/>
        <xdr:cNvCxnSpPr>
          <a:stCxn id="12" idx="1"/>
        </xdr:cNvCxnSpPr>
      </xdr:nvCxnSpPr>
      <xdr:spPr>
        <a:xfrm flipH="1">
          <a:off x="16260856" y="20097937"/>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425827</xdr:colOff>
      <xdr:row>75</xdr:row>
      <xdr:rowOff>246528</xdr:rowOff>
    </xdr:from>
    <xdr:to>
      <xdr:col>77</xdr:col>
      <xdr:colOff>437033</xdr:colOff>
      <xdr:row>76</xdr:row>
      <xdr:rowOff>246528</xdr:rowOff>
    </xdr:to>
    <xdr:sp macro="" textlink="">
      <xdr:nvSpPr>
        <xdr:cNvPr id="25" name="AutoShape 178"/>
        <xdr:cNvSpPr>
          <a:spLocks/>
        </xdr:cNvSpPr>
      </xdr:nvSpPr>
      <xdr:spPr bwMode="auto">
        <a:xfrm rot="16200000">
          <a:off x="17881230" y="19338550"/>
          <a:ext cx="266700" cy="3440206"/>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74</xdr:col>
      <xdr:colOff>571500</xdr:colOff>
      <xdr:row>77</xdr:row>
      <xdr:rowOff>0</xdr:rowOff>
    </xdr:from>
    <xdr:ext cx="309059" cy="237053"/>
    <xdr:sp macro="" textlink="">
      <xdr:nvSpPr>
        <xdr:cNvPr id="26" name="Rectangle 104"/>
        <xdr:cNvSpPr>
          <a:spLocks noChangeArrowheads="1"/>
        </xdr:cNvSpPr>
      </xdr:nvSpPr>
      <xdr:spPr bwMode="auto">
        <a:xfrm>
          <a:off x="17811750" y="21212175"/>
          <a:ext cx="309059"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6ｈ</a:t>
          </a:r>
        </a:p>
      </xdr:txBody>
    </xdr:sp>
    <xdr:clientData/>
  </xdr:oneCellAnchor>
  <xdr:twoCellAnchor>
    <xdr:from>
      <xdr:col>72</xdr:col>
      <xdr:colOff>414619</xdr:colOff>
      <xdr:row>73</xdr:row>
      <xdr:rowOff>44823</xdr:rowOff>
    </xdr:from>
    <xdr:to>
      <xdr:col>76</xdr:col>
      <xdr:colOff>1</xdr:colOff>
      <xdr:row>74</xdr:row>
      <xdr:rowOff>33617</xdr:rowOff>
    </xdr:to>
    <xdr:sp macro="" textlink="">
      <xdr:nvSpPr>
        <xdr:cNvPr id="27" name="AutoShape 178"/>
        <xdr:cNvSpPr>
          <a:spLocks/>
        </xdr:cNvSpPr>
      </xdr:nvSpPr>
      <xdr:spPr bwMode="auto">
        <a:xfrm rot="16200000">
          <a:off x="17319813" y="19153654"/>
          <a:ext cx="255494" cy="2328582"/>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526676</xdr:colOff>
      <xdr:row>75</xdr:row>
      <xdr:rowOff>268939</xdr:rowOff>
    </xdr:from>
    <xdr:to>
      <xdr:col>85</xdr:col>
      <xdr:colOff>627530</xdr:colOff>
      <xdr:row>77</xdr:row>
      <xdr:rowOff>11205</xdr:rowOff>
    </xdr:to>
    <xdr:sp macro="" textlink="">
      <xdr:nvSpPr>
        <xdr:cNvPr id="28" name="AutoShape 178"/>
        <xdr:cNvSpPr>
          <a:spLocks/>
        </xdr:cNvSpPr>
      </xdr:nvSpPr>
      <xdr:spPr bwMode="auto">
        <a:xfrm rot="16200000">
          <a:off x="22480120" y="18291920"/>
          <a:ext cx="275666" cy="5587254"/>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638735</xdr:colOff>
      <xdr:row>73</xdr:row>
      <xdr:rowOff>67235</xdr:rowOff>
    </xdr:from>
    <xdr:to>
      <xdr:col>85</xdr:col>
      <xdr:colOff>649942</xdr:colOff>
      <xdr:row>74</xdr:row>
      <xdr:rowOff>67235</xdr:rowOff>
    </xdr:to>
    <xdr:sp macro="" textlink="">
      <xdr:nvSpPr>
        <xdr:cNvPr id="29" name="AutoShape 178"/>
        <xdr:cNvSpPr>
          <a:spLocks/>
        </xdr:cNvSpPr>
      </xdr:nvSpPr>
      <xdr:spPr bwMode="auto">
        <a:xfrm rot="16200000">
          <a:off x="24266339" y="19311656"/>
          <a:ext cx="266700" cy="2068607"/>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67235</xdr:colOff>
      <xdr:row>73</xdr:row>
      <xdr:rowOff>67235</xdr:rowOff>
    </xdr:from>
    <xdr:to>
      <xdr:col>82</xdr:col>
      <xdr:colOff>493058</xdr:colOff>
      <xdr:row>74</xdr:row>
      <xdr:rowOff>33617</xdr:rowOff>
    </xdr:to>
    <xdr:sp macro="" textlink="">
      <xdr:nvSpPr>
        <xdr:cNvPr id="30" name="AutoShape 178"/>
        <xdr:cNvSpPr>
          <a:spLocks/>
        </xdr:cNvSpPr>
      </xdr:nvSpPr>
      <xdr:spPr bwMode="auto">
        <a:xfrm rot="16200000">
          <a:off x="20832856" y="18058839"/>
          <a:ext cx="233082" cy="4540623"/>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33617</xdr:colOff>
      <xdr:row>72</xdr:row>
      <xdr:rowOff>235323</xdr:rowOff>
    </xdr:from>
    <xdr:to>
      <xdr:col>76</xdr:col>
      <xdr:colOff>33619</xdr:colOff>
      <xdr:row>78</xdr:row>
      <xdr:rowOff>94502</xdr:rowOff>
    </xdr:to>
    <xdr:cxnSp macro="">
      <xdr:nvCxnSpPr>
        <xdr:cNvPr id="31" name="直線コネクタ 30"/>
        <xdr:cNvCxnSpPr/>
      </xdr:nvCxnSpPr>
      <xdr:spPr>
        <a:xfrm flipH="1">
          <a:off x="18645467" y="20113998"/>
          <a:ext cx="2" cy="1459379"/>
        </a:xfrm>
        <a:prstGeom prst="line">
          <a:avLst/>
        </a:prstGeom>
        <a:noFill/>
        <a:ln w="19050" cap="flat" cmpd="sng" algn="ctr">
          <a:solidFill>
            <a:sysClr val="windowText" lastClr="000000">
              <a:shade val="95000"/>
              <a:satMod val="105000"/>
            </a:sysClr>
          </a:solidFill>
          <a:prstDash val="sysDot"/>
        </a:ln>
        <a:effectLst/>
      </xdr:spPr>
    </xdr:cxnSp>
    <xdr:clientData/>
  </xdr:twoCellAnchor>
  <xdr:twoCellAnchor>
    <xdr:from>
      <xdr:col>77</xdr:col>
      <xdr:colOff>459441</xdr:colOff>
      <xdr:row>72</xdr:row>
      <xdr:rowOff>257735</xdr:rowOff>
    </xdr:from>
    <xdr:to>
      <xdr:col>77</xdr:col>
      <xdr:colOff>459443</xdr:colOff>
      <xdr:row>78</xdr:row>
      <xdr:rowOff>116914</xdr:rowOff>
    </xdr:to>
    <xdr:cxnSp macro="">
      <xdr:nvCxnSpPr>
        <xdr:cNvPr id="32" name="直線コネクタ 31"/>
        <xdr:cNvCxnSpPr/>
      </xdr:nvCxnSpPr>
      <xdr:spPr>
        <a:xfrm flipH="1">
          <a:off x="19757091" y="20136410"/>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571500</xdr:colOff>
      <xdr:row>72</xdr:row>
      <xdr:rowOff>246530</xdr:rowOff>
    </xdr:from>
    <xdr:to>
      <xdr:col>82</xdr:col>
      <xdr:colOff>571502</xdr:colOff>
      <xdr:row>78</xdr:row>
      <xdr:rowOff>105709</xdr:rowOff>
    </xdr:to>
    <xdr:cxnSp macro="">
      <xdr:nvCxnSpPr>
        <xdr:cNvPr id="33" name="直線コネクタ 32"/>
        <xdr:cNvCxnSpPr/>
      </xdr:nvCxnSpPr>
      <xdr:spPr>
        <a:xfrm flipH="1">
          <a:off x="23298150" y="20125205"/>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22411</xdr:colOff>
      <xdr:row>72</xdr:row>
      <xdr:rowOff>257735</xdr:rowOff>
    </xdr:from>
    <xdr:to>
      <xdr:col>86</xdr:col>
      <xdr:colOff>22413</xdr:colOff>
      <xdr:row>78</xdr:row>
      <xdr:rowOff>116914</xdr:rowOff>
    </xdr:to>
    <xdr:cxnSp macro="">
      <xdr:nvCxnSpPr>
        <xdr:cNvPr id="34" name="直線コネクタ 33"/>
        <xdr:cNvCxnSpPr/>
      </xdr:nvCxnSpPr>
      <xdr:spPr>
        <a:xfrm flipH="1">
          <a:off x="25492261" y="20136410"/>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oneCellAnchor>
    <xdr:from>
      <xdr:col>74</xdr:col>
      <xdr:colOff>44822</xdr:colOff>
      <xdr:row>74</xdr:row>
      <xdr:rowOff>67236</xdr:rowOff>
    </xdr:from>
    <xdr:ext cx="309060" cy="237053"/>
    <xdr:sp macro="" textlink="">
      <xdr:nvSpPr>
        <xdr:cNvPr id="35" name="Rectangle 104"/>
        <xdr:cNvSpPr>
          <a:spLocks noChangeArrowheads="1"/>
        </xdr:cNvSpPr>
      </xdr:nvSpPr>
      <xdr:spPr bwMode="auto">
        <a:xfrm>
          <a:off x="17285072" y="20479311"/>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78</xdr:col>
      <xdr:colOff>87270</xdr:colOff>
      <xdr:row>74</xdr:row>
      <xdr:rowOff>89648</xdr:rowOff>
    </xdr:from>
    <xdr:ext cx="1748171" cy="237053"/>
    <xdr:sp macro="" textlink="">
      <xdr:nvSpPr>
        <xdr:cNvPr id="36" name="Rectangle 104"/>
        <xdr:cNvSpPr>
          <a:spLocks noChangeArrowheads="1"/>
        </xdr:cNvSpPr>
      </xdr:nvSpPr>
      <xdr:spPr bwMode="auto">
        <a:xfrm>
          <a:off x="20070720" y="20501723"/>
          <a:ext cx="174817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夜間支援員の欄に「○」</a:t>
          </a:r>
        </a:p>
      </xdr:txBody>
    </xdr:sp>
    <xdr:clientData/>
  </xdr:oneCellAnchor>
  <xdr:oneCellAnchor>
    <xdr:from>
      <xdr:col>81</xdr:col>
      <xdr:colOff>364732</xdr:colOff>
      <xdr:row>77</xdr:row>
      <xdr:rowOff>67235</xdr:rowOff>
    </xdr:from>
    <xdr:ext cx="408831" cy="237053"/>
    <xdr:sp macro="" textlink="">
      <xdr:nvSpPr>
        <xdr:cNvPr id="37" name="Rectangle 104"/>
        <xdr:cNvSpPr>
          <a:spLocks noChangeArrowheads="1"/>
        </xdr:cNvSpPr>
      </xdr:nvSpPr>
      <xdr:spPr bwMode="auto">
        <a:xfrm>
          <a:off x="22405582" y="21279410"/>
          <a:ext cx="40883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84</xdr:col>
      <xdr:colOff>134470</xdr:colOff>
      <xdr:row>74</xdr:row>
      <xdr:rowOff>112059</xdr:rowOff>
    </xdr:from>
    <xdr:ext cx="309060" cy="237053"/>
    <xdr:sp macro="" textlink="">
      <xdr:nvSpPr>
        <xdr:cNvPr id="38" name="Rectangle 104"/>
        <xdr:cNvSpPr>
          <a:spLocks noChangeArrowheads="1"/>
        </xdr:cNvSpPr>
      </xdr:nvSpPr>
      <xdr:spPr bwMode="auto">
        <a:xfrm>
          <a:off x="24232720" y="20524134"/>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mc:AlternateContent xmlns:mc="http://schemas.openxmlformats.org/markup-compatibility/2006">
    <mc:Choice xmlns:a14="http://schemas.microsoft.com/office/drawing/2010/main" Requires="a14">
      <xdr:twoCellAnchor editAs="oneCell">
        <xdr:from>
          <xdr:col>0</xdr:col>
          <xdr:colOff>134471</xdr:colOff>
          <xdr:row>83</xdr:row>
          <xdr:rowOff>190500</xdr:rowOff>
        </xdr:from>
        <xdr:to>
          <xdr:col>53</xdr:col>
          <xdr:colOff>143996</xdr:colOff>
          <xdr:row>90</xdr:row>
          <xdr:rowOff>1428750</xdr:rowOff>
        </xdr:to>
        <xdr:pic>
          <xdr:nvPicPr>
            <xdr:cNvPr id="39" name="図 38"/>
            <xdr:cNvPicPr>
              <a:picLocks noChangeAspect="1" noChangeArrowheads="1"/>
              <a:extLst>
                <a:ext uri="{84589F7E-364E-4C9E-8A38-B11213B215E9}">
                  <a14:cameraTool cellRange="$BS$68:$CJ$79" spid="_x0000_s64522"/>
                </a:ext>
              </a:extLst>
            </xdr:cNvPicPr>
          </xdr:nvPicPr>
          <xdr:blipFill>
            <a:blip xmlns:r="http://schemas.openxmlformats.org/officeDocument/2006/relationships" r:embed="rId1"/>
            <a:srcRect/>
            <a:stretch>
              <a:fillRect/>
            </a:stretch>
          </xdr:blipFill>
          <xdr:spPr bwMode="auto">
            <a:xfrm>
              <a:off x="134471" y="23002875"/>
              <a:ext cx="11591925" cy="3200400"/>
            </a:xfrm>
            <a:prstGeom prst="rect">
              <a:avLst/>
            </a:prstGeom>
            <a:noFill/>
            <a:ln w="9525">
              <a:noFill/>
              <a:miter lim="800000"/>
              <a:headEnd/>
              <a:tailEnd/>
            </a:ln>
          </xdr:spPr>
        </xdr:pic>
        <xdr:clientData/>
      </xdr:twoCellAnchor>
    </mc:Choice>
    <mc:Fallback/>
  </mc:AlternateContent>
  <xdr:twoCellAnchor>
    <xdr:from>
      <xdr:col>0</xdr:col>
      <xdr:colOff>89647</xdr:colOff>
      <xdr:row>65</xdr:row>
      <xdr:rowOff>201706</xdr:rowOff>
    </xdr:from>
    <xdr:to>
      <xdr:col>61</xdr:col>
      <xdr:colOff>100852</xdr:colOff>
      <xdr:row>66</xdr:row>
      <xdr:rowOff>110938</xdr:rowOff>
    </xdr:to>
    <xdr:sp macro="" textlink="">
      <xdr:nvSpPr>
        <xdr:cNvPr id="40" name="AutoShape 4"/>
        <xdr:cNvSpPr>
          <a:spLocks noChangeArrowheads="1"/>
        </xdr:cNvSpPr>
      </xdr:nvSpPr>
      <xdr:spPr bwMode="auto">
        <a:xfrm>
          <a:off x="89647" y="17918206"/>
          <a:ext cx="13193805" cy="47120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共同生活援助事業と短期入所事業を同一建物で行う場合の職員配置状況確認調査票の記載について</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161925</xdr:colOff>
      <xdr:row>0</xdr:row>
      <xdr:rowOff>66675</xdr:rowOff>
    </xdr:from>
    <xdr:to>
      <xdr:col>36</xdr:col>
      <xdr:colOff>142875</xdr:colOff>
      <xdr:row>1</xdr:row>
      <xdr:rowOff>200025</xdr:rowOff>
    </xdr:to>
    <xdr:sp macro="" textlink="">
      <xdr:nvSpPr>
        <xdr:cNvPr id="2" name="AutoShape 1"/>
        <xdr:cNvSpPr>
          <a:spLocks noChangeArrowheads="1"/>
        </xdr:cNvSpPr>
      </xdr:nvSpPr>
      <xdr:spPr bwMode="auto">
        <a:xfrm>
          <a:off x="3790950" y="66675"/>
          <a:ext cx="42957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0</xdr:col>
      <xdr:colOff>133350</xdr:colOff>
      <xdr:row>0</xdr:row>
      <xdr:rowOff>66675</xdr:rowOff>
    </xdr:from>
    <xdr:to>
      <xdr:col>38</xdr:col>
      <xdr:colOff>190500</xdr:colOff>
      <xdr:row>1</xdr:row>
      <xdr:rowOff>200025</xdr:rowOff>
    </xdr:to>
    <xdr:sp macro="" textlink="">
      <xdr:nvSpPr>
        <xdr:cNvPr id="3" name="AutoShape 4"/>
        <xdr:cNvSpPr>
          <a:spLocks noChangeArrowheads="1"/>
        </xdr:cNvSpPr>
      </xdr:nvSpPr>
      <xdr:spPr bwMode="auto">
        <a:xfrm>
          <a:off x="133350" y="66675"/>
          <a:ext cx="8439150"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　　～ＧＨ・ＳＳ合築事業所用～</a:t>
          </a:r>
        </a:p>
      </xdr:txBody>
    </xdr:sp>
    <xdr:clientData/>
  </xdr:twoCellAnchor>
  <xdr:twoCellAnchor>
    <xdr:from>
      <xdr:col>47</xdr:col>
      <xdr:colOff>44825</xdr:colOff>
      <xdr:row>34</xdr:row>
      <xdr:rowOff>168085</xdr:rowOff>
    </xdr:from>
    <xdr:to>
      <xdr:col>55</xdr:col>
      <xdr:colOff>156884</xdr:colOff>
      <xdr:row>41</xdr:row>
      <xdr:rowOff>89647</xdr:rowOff>
    </xdr:to>
    <xdr:sp macro="" textlink="">
      <xdr:nvSpPr>
        <xdr:cNvPr id="4" name="正方形/長方形 3"/>
        <xdr:cNvSpPr/>
      </xdr:nvSpPr>
      <xdr:spPr>
        <a:xfrm>
          <a:off x="10398500" y="9521635"/>
          <a:ext cx="1712259" cy="19218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夜間支援体制を</a:t>
          </a:r>
          <a:endParaRPr kumimoji="1" lang="en-US" altLang="ja-JP" sz="1100"/>
        </a:p>
        <a:p>
          <a:pPr algn="l"/>
          <a:r>
            <a:rPr kumimoji="1" lang="ja-JP" altLang="en-US" sz="1100"/>
            <a:t>確保している時間帯</a:t>
          </a:r>
          <a:endParaRPr kumimoji="1" lang="en-US" altLang="ja-JP" sz="1100"/>
        </a:p>
        <a:p>
          <a:r>
            <a:rPr kumimoji="1" lang="ja-JP" altLang="ja-JP" sz="1100">
              <a:solidFill>
                <a:schemeClr val="dk1"/>
              </a:solidFill>
              <a:effectLst/>
              <a:latin typeface="+mn-lt"/>
              <a:ea typeface="+mn-ea"/>
              <a:cs typeface="+mn-cs"/>
            </a:rPr>
            <a:t>　</a:t>
          </a:r>
          <a:r>
            <a:rPr kumimoji="1" lang="en-US" altLang="ja-JP" sz="1100">
              <a:solidFill>
                <a:srgbClr val="FF0000"/>
              </a:solidFill>
              <a:effectLst/>
              <a:latin typeface="+mn-lt"/>
              <a:ea typeface="+mn-ea"/>
              <a:cs typeface="+mn-cs"/>
            </a:rPr>
            <a:t>22</a:t>
          </a:r>
          <a:r>
            <a:rPr kumimoji="1" lang="ja-JP" altLang="ja-JP" sz="1100">
              <a:solidFill>
                <a:schemeClr val="dk1"/>
              </a:solidFill>
              <a:effectLst/>
              <a:latin typeface="+mn-lt"/>
              <a:ea typeface="+mn-ea"/>
              <a:cs typeface="+mn-cs"/>
            </a:rPr>
            <a:t>：</a:t>
          </a:r>
          <a:r>
            <a:rPr kumimoji="1" lang="en-US" altLang="ja-JP" sz="1100">
              <a:solidFill>
                <a:srgbClr val="FF0000"/>
              </a:solidFill>
              <a:effectLst/>
              <a:latin typeface="+mn-lt"/>
              <a:ea typeface="+mn-ea"/>
              <a:cs typeface="+mn-cs"/>
            </a:rPr>
            <a:t>00</a:t>
          </a:r>
          <a:r>
            <a:rPr kumimoji="1" lang="ja-JP" altLang="ja-JP" sz="1100">
              <a:solidFill>
                <a:schemeClr val="dk1"/>
              </a:solidFill>
              <a:effectLst/>
              <a:latin typeface="+mn-lt"/>
              <a:ea typeface="+mn-ea"/>
              <a:cs typeface="+mn-cs"/>
            </a:rPr>
            <a:t>　～　</a:t>
          </a:r>
          <a:r>
            <a:rPr kumimoji="1" lang="en-US" altLang="ja-JP" sz="1100">
              <a:solidFill>
                <a:srgbClr val="FF0000"/>
              </a:solidFill>
              <a:effectLst/>
              <a:latin typeface="+mn-lt"/>
              <a:ea typeface="+mn-ea"/>
              <a:cs typeface="+mn-cs"/>
            </a:rPr>
            <a:t>6</a:t>
          </a:r>
          <a:r>
            <a:rPr kumimoji="1" lang="ja-JP" altLang="ja-JP" sz="1100">
              <a:solidFill>
                <a:schemeClr val="dk1"/>
              </a:solidFill>
              <a:effectLst/>
              <a:latin typeface="+mn-lt"/>
              <a:ea typeface="+mn-ea"/>
              <a:cs typeface="+mn-cs"/>
            </a:rPr>
            <a:t>：</a:t>
          </a:r>
          <a:r>
            <a:rPr kumimoji="1" lang="en-US" altLang="ja-JP" sz="1100">
              <a:solidFill>
                <a:srgbClr val="FF0000"/>
              </a:solidFill>
              <a:effectLst/>
              <a:latin typeface="+mn-lt"/>
              <a:ea typeface="+mn-ea"/>
              <a:cs typeface="+mn-cs"/>
            </a:rPr>
            <a:t>00</a:t>
          </a:r>
          <a:endParaRPr lang="ja-JP" altLang="ja-JP">
            <a:solidFill>
              <a:srgbClr val="FF0000"/>
            </a:solidFill>
            <a:effectLst/>
          </a:endParaRPr>
        </a:p>
      </xdr:txBody>
    </xdr:sp>
    <xdr:clientData/>
  </xdr:twoCellAnchor>
  <xdr:twoCellAnchor>
    <xdr:from>
      <xdr:col>0</xdr:col>
      <xdr:colOff>78441</xdr:colOff>
      <xdr:row>66</xdr:row>
      <xdr:rowOff>168087</xdr:rowOff>
    </xdr:from>
    <xdr:to>
      <xdr:col>61</xdr:col>
      <xdr:colOff>123264</xdr:colOff>
      <xdr:row>90</xdr:row>
      <xdr:rowOff>1848971</xdr:rowOff>
    </xdr:to>
    <xdr:sp macro="" textlink="">
      <xdr:nvSpPr>
        <xdr:cNvPr id="5" name="正方形/長方形 4"/>
        <xdr:cNvSpPr/>
      </xdr:nvSpPr>
      <xdr:spPr>
        <a:xfrm>
          <a:off x="78441" y="18513237"/>
          <a:ext cx="13198848" cy="8176934"/>
        </a:xfrm>
        <a:prstGeom prst="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7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＜共同生活援助に関する留意事項＞</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入居者状況から得られる国基準分の時間数を満たすように記入すること。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職員が、夜間（支援）の時間帯以外に勤務する時間数を記載すること。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⇒「夜間（支援）の時間帯」については、実態及び事業計画等に応じて法人が設定する必要があります。</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「勤務形態」の左側の欄には「常勤・専従」や「非常勤・兼務」等を記載し、右側の欄には支援先の</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ユニット名を記載すること（すべてのユニットに関わり支援している場合は「全ユニット」と記載すること。）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なお、夜間支援従事者を兼ねる場合は「常勤・兼務」又は「非常勤・兼務」と記載すること。</a:t>
          </a:r>
          <a:endParaRPr kumimoji="1" lang="en-US" altLang="ja-JP" sz="1200">
            <a:latin typeface="ＭＳ 明朝" panose="02020609040205080304" pitchFamily="17" charset="-128"/>
            <a:ea typeface="ＭＳ 明朝" panose="02020609040205080304" pitchFamily="17" charset="-128"/>
          </a:endParaRPr>
        </a:p>
        <a:p>
          <a:pPr algn="l"/>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特定有資格者（社会福祉士「社」・精神保健福祉士「精」・介護福祉士「介」）には名前</a:t>
          </a:r>
          <a:r>
            <a:rPr kumimoji="1" lang="ja-JP" altLang="ja-JP" sz="1100">
              <a:solidFill>
                <a:schemeClr val="dk1"/>
              </a:solidFill>
              <a:effectLst/>
              <a:latin typeface="+mn-lt"/>
              <a:ea typeface="+mn-ea"/>
              <a:cs typeface="+mn-cs"/>
            </a:rPr>
            <a:t>の後に</a:t>
          </a:r>
          <a:endParaRPr kumimoji="1" lang="en-US" altLang="ja-JP" sz="1200">
            <a:latin typeface="ＭＳ 明朝" panose="02020609040205080304" pitchFamily="17" charset="-128"/>
            <a:ea typeface="ＭＳ 明朝" panose="02020609040205080304" pitchFamily="17" charset="-128"/>
          </a:endParaRPr>
        </a:p>
        <a:p>
          <a:pPr algn="l"/>
          <a:r>
            <a:rPr kumimoji="1" lang="ja-JP" altLang="en-US" sz="1200">
              <a:latin typeface="ＭＳ 明朝" panose="02020609040205080304" pitchFamily="17" charset="-128"/>
              <a:ea typeface="ＭＳ 明朝" panose="02020609040205080304" pitchFamily="17" charset="-128"/>
            </a:rPr>
            <a:t>　資格名と勤続年数（経験３年以上の者のみ）を記入すること。</a:t>
          </a:r>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1200">
            <a:latin typeface="ＭＳ 明朝" panose="02020609040205080304" pitchFamily="17" charset="-128"/>
            <a:ea typeface="ＭＳ 明朝" panose="02020609040205080304" pitchFamily="17" charset="-128"/>
          </a:endParaRPr>
        </a:p>
        <a:p>
          <a:pPr algn="l"/>
          <a:endParaRPr kumimoji="1" lang="en-US" altLang="ja-JP" sz="600">
            <a:latin typeface="ＭＳ 明朝" panose="02020609040205080304" pitchFamily="17" charset="-128"/>
            <a:ea typeface="ＭＳ 明朝" panose="02020609040205080304" pitchFamily="17"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短期入所</a:t>
          </a:r>
          <a:r>
            <a:rPr kumimoji="1" lang="ja-JP" altLang="ja-JP" sz="1400" b="1">
              <a:solidFill>
                <a:schemeClr val="dk1"/>
              </a:solidFill>
              <a:effectLst/>
              <a:latin typeface="+mn-lt"/>
              <a:ea typeface="+mn-ea"/>
              <a:cs typeface="+mn-cs"/>
            </a:rPr>
            <a:t>に関する留意事項＞</a:t>
          </a:r>
          <a:endParaRPr lang="ja-JP"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国基準の人員配置（最低基準６：１）を満たすように記入すること。（但しＧＨのサービス提供時間帯は、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ＧＨ利用者及びＳＳ利用者の合計数をＧＨ利用者数とみなした場合においてＧＨでの基準人員配置が必須。）</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夜間の時間帯についても記入すること。（宿直に関しても事業所に滞在している時間数は記入する⇒参考例参照）</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「勤務形態」についてはＳＳのみ従事する場合は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非常勤・専従</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、他の職務を兼ねる場合は</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とすること。</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　（ＳＳのみ従事であっても、管理者・支援員兼務の場合は</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常勤</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or</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非常勤・兼務</a:t>
          </a:r>
          <a:r>
            <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a:t>
          </a:r>
          <a:r>
            <a:rPr kumimoji="1" lang="ja-JP" altLang="en-US"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rPr>
            <a:t>とする。）</a:t>
          </a:r>
          <a:endParaRPr kumimoji="1" lang="en-US" altLang="ja-JP" sz="12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en-US" sz="1200" b="0" i="0" baseline="0">
              <a:solidFill>
                <a:schemeClr val="dk1"/>
              </a:solidFill>
              <a:effectLst/>
              <a:latin typeface="+mn-lt"/>
              <a:ea typeface="+mn-ea"/>
              <a:cs typeface="+mn-cs"/>
            </a:rPr>
            <a:t>それぞれの</a:t>
          </a:r>
          <a:r>
            <a:rPr kumimoji="1" lang="ja-JP" altLang="ja-JP" sz="1200" b="0" i="0" baseline="0">
              <a:solidFill>
                <a:schemeClr val="dk1"/>
              </a:solidFill>
              <a:effectLst/>
              <a:latin typeface="+mn-lt"/>
              <a:ea typeface="+mn-ea"/>
              <a:cs typeface="+mn-cs"/>
            </a:rPr>
            <a:t>短期入所事業所の支援員についてはそれぞれの事業所での人員配置基準</a:t>
          </a:r>
          <a:r>
            <a:rPr kumimoji="1" lang="ja-JP" altLang="en-US" sz="1200" b="0" i="0" baseline="0">
              <a:solidFill>
                <a:schemeClr val="dk1"/>
              </a:solidFill>
              <a:effectLst/>
              <a:latin typeface="+mn-lt"/>
              <a:ea typeface="+mn-ea"/>
              <a:cs typeface="+mn-cs"/>
            </a:rPr>
            <a:t>を満たす</a:t>
          </a:r>
          <a:r>
            <a:rPr kumimoji="1" lang="ja-JP" altLang="ja-JP" sz="1200" b="0" i="0" baseline="0">
              <a:solidFill>
                <a:schemeClr val="dk1"/>
              </a:solidFill>
              <a:effectLst/>
              <a:latin typeface="+mn-lt"/>
              <a:ea typeface="+mn-ea"/>
              <a:cs typeface="+mn-cs"/>
            </a:rPr>
            <a:t>必要</a:t>
          </a:r>
          <a:r>
            <a:rPr kumimoji="1" lang="ja-JP" altLang="en-US" sz="1200" b="0" i="0" baseline="0">
              <a:solidFill>
                <a:schemeClr val="dk1"/>
              </a:solidFill>
              <a:effectLst/>
              <a:latin typeface="+mn-lt"/>
              <a:ea typeface="+mn-ea"/>
              <a:cs typeface="+mn-cs"/>
            </a:rPr>
            <a:t>がある</a:t>
          </a:r>
          <a:r>
            <a:rPr kumimoji="1" lang="ja-JP" altLang="ja-JP" sz="1200" b="0" i="0" baseline="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b="0" i="0" baseline="0">
              <a:solidFill>
                <a:schemeClr val="dk1"/>
              </a:solidFill>
              <a:effectLst/>
              <a:latin typeface="+mn-lt"/>
              <a:ea typeface="+mn-ea"/>
              <a:cs typeface="+mn-cs"/>
            </a:rPr>
            <a:t>そのため、ＧＨの人員配置と兼務する場合（併設型ＳＳ）でも</a:t>
          </a:r>
          <a:r>
            <a:rPr kumimoji="1" lang="ja-JP" altLang="en-US"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夜間等のＧＨのサービス提供時間帯以外について</a:t>
          </a:r>
          <a:r>
            <a:rPr kumimoji="1" lang="ja-JP" altLang="en-US" sz="1200" b="0" i="0" baseline="0">
              <a:solidFill>
                <a:schemeClr val="dk1"/>
              </a:solidFill>
              <a:effectLst/>
              <a:latin typeface="+mn-lt"/>
              <a:ea typeface="+mn-ea"/>
              <a:cs typeface="+mn-cs"/>
            </a:rPr>
            <a:t>は</a:t>
          </a:r>
          <a:endParaRPr lang="ja-JP" altLang="ja-JP" sz="1200">
            <a:effectLst/>
          </a:endParaRPr>
        </a:p>
        <a:p>
          <a:pPr eaLnBrk="1" fontAlgn="auto" latinLnBrk="0" hangingPunct="1"/>
          <a:r>
            <a:rPr kumimoji="1" lang="ja-JP" altLang="ja-JP" sz="1200" b="0" i="0" baseline="0">
              <a:solidFill>
                <a:schemeClr val="dk1"/>
              </a:solidFill>
              <a:effectLst/>
              <a:latin typeface="+mn-lt"/>
              <a:ea typeface="+mn-ea"/>
              <a:cs typeface="+mn-cs"/>
            </a:rPr>
            <a:t>ＳＳ事業所</a:t>
          </a:r>
          <a:r>
            <a:rPr kumimoji="1" lang="ja-JP" altLang="en-US" sz="1200" b="0" i="0" baseline="0">
              <a:solidFill>
                <a:schemeClr val="dk1"/>
              </a:solidFill>
              <a:effectLst/>
              <a:latin typeface="+mn-lt"/>
              <a:ea typeface="+mn-ea"/>
              <a:cs typeface="+mn-cs"/>
            </a:rPr>
            <a:t>の</a:t>
          </a:r>
          <a:r>
            <a:rPr kumimoji="1" lang="ja-JP" altLang="ja-JP" sz="1200" b="0" i="0" baseline="0">
              <a:solidFill>
                <a:schemeClr val="dk1"/>
              </a:solidFill>
              <a:effectLst/>
              <a:latin typeface="+mn-lt"/>
              <a:ea typeface="+mn-ea"/>
              <a:cs typeface="+mn-cs"/>
            </a:rPr>
            <a:t>人員配置</a:t>
          </a:r>
          <a:r>
            <a:rPr kumimoji="1" lang="ja-JP" altLang="en-US" sz="1200" b="0" i="0" baseline="0">
              <a:solidFill>
                <a:schemeClr val="dk1"/>
              </a:solidFill>
              <a:effectLst/>
              <a:latin typeface="+mn-lt"/>
              <a:ea typeface="+mn-ea"/>
              <a:cs typeface="+mn-cs"/>
            </a:rPr>
            <a:t>は別で配置を</a:t>
          </a:r>
          <a:r>
            <a:rPr kumimoji="1" lang="ja-JP" altLang="ja-JP" sz="1200" b="0" i="0" baseline="0">
              <a:solidFill>
                <a:schemeClr val="dk1"/>
              </a:solidFill>
              <a:effectLst/>
              <a:latin typeface="+mn-lt"/>
              <a:ea typeface="+mn-ea"/>
              <a:cs typeface="+mn-cs"/>
            </a:rPr>
            <a:t>必要とする。</a:t>
          </a:r>
          <a:endParaRPr lang="ja-JP" altLang="ja-JP"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39</xdr:col>
      <xdr:colOff>100855</xdr:colOff>
      <xdr:row>67</xdr:row>
      <xdr:rowOff>101976</xdr:rowOff>
    </xdr:from>
    <xdr:to>
      <xdr:col>60</xdr:col>
      <xdr:colOff>190501</xdr:colOff>
      <xdr:row>74</xdr:row>
      <xdr:rowOff>212912</xdr:rowOff>
    </xdr:to>
    <xdr:sp macro="" textlink="">
      <xdr:nvSpPr>
        <xdr:cNvPr id="6" name="Rectangle 5"/>
        <xdr:cNvSpPr>
          <a:spLocks noChangeArrowheads="1"/>
        </xdr:cNvSpPr>
      </xdr:nvSpPr>
      <xdr:spPr bwMode="auto">
        <a:xfrm>
          <a:off x="8701930" y="18713826"/>
          <a:ext cx="4442571" cy="1977836"/>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配置基準</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○世話人（常勤換算）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利用者の数を４、５、６又は１０で除した数以上</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○生活支援員（常勤換算）</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障害程度区分３の利用者を９で除した数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障害程度区分４の利用者を６で除した数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障害程度区分５の利用者を４で除した数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障害程度区分６の利用者を２．５で除した数</a:t>
          </a:r>
        </a:p>
        <a:p>
          <a:pPr algn="l" rtl="0">
            <a:lnSpc>
              <a:spcPts val="12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の合計数以上</a:t>
          </a:r>
        </a:p>
        <a:p>
          <a:pPr algn="l" rtl="0">
            <a:lnSpc>
              <a:spcPts val="11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※個人単位で居宅介護を利用している場合は１／２の配置が必要</a:t>
          </a:r>
        </a:p>
      </xdr:txBody>
    </xdr:sp>
    <xdr:clientData/>
  </xdr:twoCellAnchor>
  <xdr:twoCellAnchor>
    <xdr:from>
      <xdr:col>70</xdr:col>
      <xdr:colOff>78441</xdr:colOff>
      <xdr:row>67</xdr:row>
      <xdr:rowOff>67234</xdr:rowOff>
    </xdr:from>
    <xdr:to>
      <xdr:col>73</xdr:col>
      <xdr:colOff>107702</xdr:colOff>
      <xdr:row>68</xdr:row>
      <xdr:rowOff>128493</xdr:rowOff>
    </xdr:to>
    <xdr:sp macro="" textlink="">
      <xdr:nvSpPr>
        <xdr:cNvPr id="7" name="Rectangle 216"/>
        <xdr:cNvSpPr>
          <a:spLocks noChangeArrowheads="1"/>
        </xdr:cNvSpPr>
      </xdr:nvSpPr>
      <xdr:spPr bwMode="auto">
        <a:xfrm>
          <a:off x="15032691" y="18679084"/>
          <a:ext cx="1600886" cy="327959"/>
        </a:xfrm>
        <a:prstGeom prst="rect">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FFFFFF"/>
              </a:solidFill>
              <a:effectLst/>
              <a:uLnTx/>
              <a:uFillTx/>
              <a:latin typeface="ＭＳ Ｐゴシック"/>
              <a:ea typeface="ＭＳ Ｐゴシック"/>
            </a:rPr>
            <a:t>参考例</a:t>
          </a:r>
        </a:p>
      </xdr:txBody>
    </xdr:sp>
    <xdr:clientData/>
  </xdr:twoCellAnchor>
  <xdr:twoCellAnchor>
    <xdr:from>
      <xdr:col>70</xdr:col>
      <xdr:colOff>89647</xdr:colOff>
      <xdr:row>67</xdr:row>
      <xdr:rowOff>78441</xdr:rowOff>
    </xdr:from>
    <xdr:to>
      <xdr:col>87</xdr:col>
      <xdr:colOff>254994</xdr:colOff>
      <xdr:row>78</xdr:row>
      <xdr:rowOff>212912</xdr:rowOff>
    </xdr:to>
    <xdr:sp macro="" textlink="">
      <xdr:nvSpPr>
        <xdr:cNvPr id="8" name="Rectangle 187"/>
        <xdr:cNvSpPr>
          <a:spLocks noChangeArrowheads="1"/>
        </xdr:cNvSpPr>
      </xdr:nvSpPr>
      <xdr:spPr bwMode="auto">
        <a:xfrm>
          <a:off x="15043897" y="18690291"/>
          <a:ext cx="11338172" cy="3068171"/>
        </a:xfrm>
        <a:prstGeom prst="rect">
          <a:avLst/>
        </a:prstGeom>
        <a:noFill/>
        <a:ln w="38100" cmpd="dbl"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73</xdr:col>
      <xdr:colOff>392205</xdr:colOff>
      <xdr:row>67</xdr:row>
      <xdr:rowOff>179293</xdr:rowOff>
    </xdr:from>
    <xdr:to>
      <xdr:col>84</xdr:col>
      <xdr:colOff>425824</xdr:colOff>
      <xdr:row>69</xdr:row>
      <xdr:rowOff>190499</xdr:rowOff>
    </xdr:to>
    <xdr:sp macro="" textlink="">
      <xdr:nvSpPr>
        <xdr:cNvPr id="9" name="Rectangle 15"/>
        <xdr:cNvSpPr>
          <a:spLocks noChangeArrowheads="1"/>
        </xdr:cNvSpPr>
      </xdr:nvSpPr>
      <xdr:spPr bwMode="auto">
        <a:xfrm>
          <a:off x="16918080" y="18791143"/>
          <a:ext cx="7577419" cy="5446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GHの夜間時間帯（短期入所はサービス提供時間帯）　22：00  ～ 6：00　の場合</a:t>
          </a:r>
          <a:endPar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18</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　翌</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a:t>
          </a:r>
          <a:r>
            <a:rPr kumimoji="0" lang="en-US" altLang="ja-JP" sz="1400" b="0" i="0" u="none" strike="noStrike" kern="0" cap="none" spc="0" normalizeH="0" baseline="0" noProof="0">
              <a:ln>
                <a:noFill/>
              </a:ln>
              <a:solidFill>
                <a:srgbClr val="000000"/>
              </a:solidFill>
              <a:effectLst/>
              <a:uLnTx/>
              <a:uFillTx/>
              <a:latin typeface="HGS創英角ﾎﾟｯﾌﾟ体"/>
              <a:ea typeface="HGS創英角ﾎﾟｯﾌﾟ体"/>
            </a:rPr>
            <a:t>00</a:t>
          </a:r>
          <a:r>
            <a:rPr kumimoji="0" lang="ja-JP" altLang="en-US" sz="1400" b="0" i="0" u="none" strike="noStrike" kern="0" cap="none" spc="0" normalizeH="0" baseline="0" noProof="0">
              <a:ln>
                <a:noFill/>
              </a:ln>
              <a:solidFill>
                <a:srgbClr val="000000"/>
              </a:solidFill>
              <a:effectLst/>
              <a:uLnTx/>
              <a:uFillTx/>
              <a:latin typeface="HGS創英角ﾎﾟｯﾌﾟ体"/>
              <a:ea typeface="HGS創英角ﾎﾟｯﾌﾟ体"/>
            </a:rPr>
            <a:t>　の勤務の場合の勤務表記載時間</a:t>
          </a:r>
        </a:p>
      </xdr:txBody>
    </xdr:sp>
    <xdr:clientData/>
  </xdr:twoCellAnchor>
  <xdr:twoCellAnchor>
    <xdr:from>
      <xdr:col>39</xdr:col>
      <xdr:colOff>123265</xdr:colOff>
      <xdr:row>76</xdr:row>
      <xdr:rowOff>33617</xdr:rowOff>
    </xdr:from>
    <xdr:to>
      <xdr:col>60</xdr:col>
      <xdr:colOff>179292</xdr:colOff>
      <xdr:row>82</xdr:row>
      <xdr:rowOff>89646</xdr:rowOff>
    </xdr:to>
    <xdr:sp macro="" textlink="">
      <xdr:nvSpPr>
        <xdr:cNvPr id="10" name="AutoShape 215"/>
        <xdr:cNvSpPr>
          <a:spLocks/>
        </xdr:cNvSpPr>
      </xdr:nvSpPr>
      <xdr:spPr bwMode="auto">
        <a:xfrm>
          <a:off x="8724340" y="21045767"/>
          <a:ext cx="4408952" cy="1656229"/>
        </a:xfrm>
        <a:prstGeom prst="roundRect">
          <a:avLst>
            <a:gd name="adj" fmla="val 8865"/>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＜夜間時間帯について＞</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○サービス提供時間の考え方</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・ＧＨ　　 ：サービス提供時間外。別途加算あり。</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・短期入所：サービス提供時間内。</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基準通りの職員の配置が必要。</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○兼務の可</a:t>
          </a:r>
          <a:r>
            <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・単独型　 ：ＧＨの夜間支援員は兼務不可。</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　・併設型　 ：ＧＨの夜間支援員が兼務可能。</a:t>
          </a:r>
        </a:p>
      </xdr:txBody>
    </xdr:sp>
    <xdr:clientData/>
  </xdr:twoCellAnchor>
  <xdr:twoCellAnchor>
    <xdr:from>
      <xdr:col>72</xdr:col>
      <xdr:colOff>1</xdr:colOff>
      <xdr:row>72</xdr:row>
      <xdr:rowOff>11207</xdr:rowOff>
    </xdr:from>
    <xdr:to>
      <xdr:col>86</xdr:col>
      <xdr:colOff>462119</xdr:colOff>
      <xdr:row>72</xdr:row>
      <xdr:rowOff>11207</xdr:rowOff>
    </xdr:to>
    <xdr:sp macro="" textlink="">
      <xdr:nvSpPr>
        <xdr:cNvPr id="11" name="Line 164"/>
        <xdr:cNvSpPr>
          <a:spLocks noChangeShapeType="1"/>
        </xdr:cNvSpPr>
      </xdr:nvSpPr>
      <xdr:spPr bwMode="auto">
        <a:xfrm>
          <a:off x="15840076" y="19956557"/>
          <a:ext cx="10063318"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392207</xdr:colOff>
      <xdr:row>71</xdr:row>
      <xdr:rowOff>100853</xdr:rowOff>
    </xdr:from>
    <xdr:to>
      <xdr:col>72</xdr:col>
      <xdr:colOff>392207</xdr:colOff>
      <xdr:row>72</xdr:row>
      <xdr:rowOff>219262</xdr:rowOff>
    </xdr:to>
    <xdr:sp macro="" textlink="">
      <xdr:nvSpPr>
        <xdr:cNvPr id="12" name="Line 167"/>
        <xdr:cNvSpPr>
          <a:spLocks noChangeShapeType="1"/>
        </xdr:cNvSpPr>
      </xdr:nvSpPr>
      <xdr:spPr bwMode="auto">
        <a:xfrm>
          <a:off x="16232282" y="1977950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29133</xdr:colOff>
      <xdr:row>71</xdr:row>
      <xdr:rowOff>107574</xdr:rowOff>
    </xdr:from>
    <xdr:to>
      <xdr:col>76</xdr:col>
      <xdr:colOff>29133</xdr:colOff>
      <xdr:row>72</xdr:row>
      <xdr:rowOff>225983</xdr:rowOff>
    </xdr:to>
    <xdr:sp macro="" textlink="">
      <xdr:nvSpPr>
        <xdr:cNvPr id="13" name="Line 167"/>
        <xdr:cNvSpPr>
          <a:spLocks noChangeShapeType="1"/>
        </xdr:cNvSpPr>
      </xdr:nvSpPr>
      <xdr:spPr bwMode="auto">
        <a:xfrm>
          <a:off x="18612408" y="19786224"/>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459441</xdr:colOff>
      <xdr:row>71</xdr:row>
      <xdr:rowOff>112058</xdr:rowOff>
    </xdr:from>
    <xdr:to>
      <xdr:col>77</xdr:col>
      <xdr:colOff>459441</xdr:colOff>
      <xdr:row>72</xdr:row>
      <xdr:rowOff>230467</xdr:rowOff>
    </xdr:to>
    <xdr:sp macro="" textlink="">
      <xdr:nvSpPr>
        <xdr:cNvPr id="14" name="Line 167"/>
        <xdr:cNvSpPr>
          <a:spLocks noChangeShapeType="1"/>
        </xdr:cNvSpPr>
      </xdr:nvSpPr>
      <xdr:spPr bwMode="auto">
        <a:xfrm>
          <a:off x="19728516" y="19790708"/>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571499</xdr:colOff>
      <xdr:row>71</xdr:row>
      <xdr:rowOff>100853</xdr:rowOff>
    </xdr:from>
    <xdr:to>
      <xdr:col>82</xdr:col>
      <xdr:colOff>571499</xdr:colOff>
      <xdr:row>72</xdr:row>
      <xdr:rowOff>219262</xdr:rowOff>
    </xdr:to>
    <xdr:sp macro="" textlink="">
      <xdr:nvSpPr>
        <xdr:cNvPr id="15" name="Line 167"/>
        <xdr:cNvSpPr>
          <a:spLocks noChangeShapeType="1"/>
        </xdr:cNvSpPr>
      </xdr:nvSpPr>
      <xdr:spPr bwMode="auto">
        <a:xfrm>
          <a:off x="23269574" y="1977950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86</xdr:col>
      <xdr:colOff>22412</xdr:colOff>
      <xdr:row>71</xdr:row>
      <xdr:rowOff>100853</xdr:rowOff>
    </xdr:from>
    <xdr:to>
      <xdr:col>86</xdr:col>
      <xdr:colOff>22412</xdr:colOff>
      <xdr:row>72</xdr:row>
      <xdr:rowOff>219262</xdr:rowOff>
    </xdr:to>
    <xdr:sp macro="" textlink="">
      <xdr:nvSpPr>
        <xdr:cNvPr id="16" name="Line 167"/>
        <xdr:cNvSpPr>
          <a:spLocks noChangeShapeType="1"/>
        </xdr:cNvSpPr>
      </xdr:nvSpPr>
      <xdr:spPr bwMode="auto">
        <a:xfrm>
          <a:off x="25463687" y="19779503"/>
          <a:ext cx="0" cy="385109"/>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72</xdr:col>
      <xdr:colOff>89648</xdr:colOff>
      <xdr:row>70</xdr:row>
      <xdr:rowOff>33617</xdr:rowOff>
    </xdr:from>
    <xdr:ext cx="608372" cy="237053"/>
    <xdr:sp macro="" textlink="">
      <xdr:nvSpPr>
        <xdr:cNvPr id="17" name="Rectangle 174"/>
        <xdr:cNvSpPr>
          <a:spLocks noChangeArrowheads="1"/>
        </xdr:cNvSpPr>
      </xdr:nvSpPr>
      <xdr:spPr bwMode="auto">
        <a:xfrm>
          <a:off x="15929723" y="19445567"/>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18：00</a:t>
          </a:r>
        </a:p>
      </xdr:txBody>
    </xdr:sp>
    <xdr:clientData/>
  </xdr:oneCellAnchor>
  <xdr:oneCellAnchor>
    <xdr:from>
      <xdr:col>75</xdr:col>
      <xdr:colOff>392205</xdr:colOff>
      <xdr:row>70</xdr:row>
      <xdr:rowOff>11206</xdr:rowOff>
    </xdr:from>
    <xdr:ext cx="608372" cy="237053"/>
    <xdr:sp macro="" textlink="">
      <xdr:nvSpPr>
        <xdr:cNvPr id="18" name="Rectangle 173"/>
        <xdr:cNvSpPr>
          <a:spLocks noChangeArrowheads="1"/>
        </xdr:cNvSpPr>
      </xdr:nvSpPr>
      <xdr:spPr bwMode="auto">
        <a:xfrm>
          <a:off x="18289680" y="19423156"/>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22：00</a:t>
          </a:r>
        </a:p>
      </xdr:txBody>
    </xdr:sp>
    <xdr:clientData/>
  </xdr:oneCellAnchor>
  <xdr:oneCellAnchor>
    <xdr:from>
      <xdr:col>85</xdr:col>
      <xdr:colOff>369794</xdr:colOff>
      <xdr:row>70</xdr:row>
      <xdr:rowOff>11206</xdr:rowOff>
    </xdr:from>
    <xdr:ext cx="608372" cy="237053"/>
    <xdr:sp macro="" textlink="">
      <xdr:nvSpPr>
        <xdr:cNvPr id="19" name="Rectangle 96"/>
        <xdr:cNvSpPr>
          <a:spLocks noChangeArrowheads="1"/>
        </xdr:cNvSpPr>
      </xdr:nvSpPr>
      <xdr:spPr bwMode="auto">
        <a:xfrm>
          <a:off x="25125269" y="19423156"/>
          <a:ext cx="608372"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10：00</a:t>
          </a:r>
        </a:p>
      </xdr:txBody>
    </xdr:sp>
    <xdr:clientData/>
  </xdr:oneCellAnchor>
  <xdr:oneCellAnchor>
    <xdr:from>
      <xdr:col>82</xdr:col>
      <xdr:colOff>280148</xdr:colOff>
      <xdr:row>70</xdr:row>
      <xdr:rowOff>0</xdr:rowOff>
    </xdr:from>
    <xdr:ext cx="508601" cy="237053"/>
    <xdr:sp macro="" textlink="">
      <xdr:nvSpPr>
        <xdr:cNvPr id="20" name="Rectangle 175"/>
        <xdr:cNvSpPr>
          <a:spLocks noChangeArrowheads="1"/>
        </xdr:cNvSpPr>
      </xdr:nvSpPr>
      <xdr:spPr bwMode="auto">
        <a:xfrm>
          <a:off x="22978223" y="19411950"/>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6：00</a:t>
          </a:r>
        </a:p>
      </xdr:txBody>
    </xdr:sp>
    <xdr:clientData/>
  </xdr:oneCellAnchor>
  <xdr:oneCellAnchor>
    <xdr:from>
      <xdr:col>77</xdr:col>
      <xdr:colOff>168087</xdr:colOff>
      <xdr:row>70</xdr:row>
      <xdr:rowOff>22411</xdr:rowOff>
    </xdr:from>
    <xdr:ext cx="508601" cy="237053"/>
    <xdr:sp macro="" textlink="">
      <xdr:nvSpPr>
        <xdr:cNvPr id="21" name="Rectangle 166"/>
        <xdr:cNvSpPr>
          <a:spLocks noChangeArrowheads="1"/>
        </xdr:cNvSpPr>
      </xdr:nvSpPr>
      <xdr:spPr bwMode="auto">
        <a:xfrm>
          <a:off x="19437162" y="19434361"/>
          <a:ext cx="508601" cy="2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0：00</a:t>
          </a:r>
        </a:p>
      </xdr:txBody>
    </xdr:sp>
    <xdr:clientData/>
  </xdr:oneCellAnchor>
  <xdr:twoCellAnchor>
    <xdr:from>
      <xdr:col>71</xdr:col>
      <xdr:colOff>145676</xdr:colOff>
      <xdr:row>74</xdr:row>
      <xdr:rowOff>1</xdr:rowOff>
    </xdr:from>
    <xdr:to>
      <xdr:col>72</xdr:col>
      <xdr:colOff>74893</xdr:colOff>
      <xdr:row>75</xdr:row>
      <xdr:rowOff>39034</xdr:rowOff>
    </xdr:to>
    <xdr:sp macro="" textlink="">
      <xdr:nvSpPr>
        <xdr:cNvPr id="22" name="Rectangle 218"/>
        <xdr:cNvSpPr>
          <a:spLocks noChangeArrowheads="1"/>
        </xdr:cNvSpPr>
      </xdr:nvSpPr>
      <xdr:spPr bwMode="auto">
        <a:xfrm>
          <a:off x="15299951" y="20478751"/>
          <a:ext cx="615017" cy="305733"/>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GH</a:t>
          </a:r>
        </a:p>
      </xdr:txBody>
    </xdr:sp>
    <xdr:clientData/>
  </xdr:twoCellAnchor>
  <xdr:twoCellAnchor>
    <xdr:from>
      <xdr:col>71</xdr:col>
      <xdr:colOff>22413</xdr:colOff>
      <xdr:row>76</xdr:row>
      <xdr:rowOff>190500</xdr:rowOff>
    </xdr:from>
    <xdr:to>
      <xdr:col>72</xdr:col>
      <xdr:colOff>267013</xdr:colOff>
      <xdr:row>77</xdr:row>
      <xdr:rowOff>232709</xdr:rowOff>
    </xdr:to>
    <xdr:sp macro="" textlink="">
      <xdr:nvSpPr>
        <xdr:cNvPr id="23" name="Rectangle 219"/>
        <xdr:cNvSpPr>
          <a:spLocks noChangeArrowheads="1"/>
        </xdr:cNvSpPr>
      </xdr:nvSpPr>
      <xdr:spPr bwMode="auto">
        <a:xfrm>
          <a:off x="15176688" y="21202650"/>
          <a:ext cx="930400" cy="308909"/>
        </a:xfrm>
        <a:prstGeom prst="rect">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45720"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丸ｺﾞｼｯｸM-PRO"/>
              <a:ea typeface="HG丸ｺﾞｼｯｸM-PRO"/>
            </a:rPr>
            <a:t>短期入所</a:t>
          </a:r>
        </a:p>
      </xdr:txBody>
    </xdr:sp>
    <xdr:clientData/>
  </xdr:twoCellAnchor>
  <xdr:twoCellAnchor>
    <xdr:from>
      <xdr:col>72</xdr:col>
      <xdr:colOff>392206</xdr:colOff>
      <xdr:row>72</xdr:row>
      <xdr:rowOff>219262</xdr:rowOff>
    </xdr:from>
    <xdr:to>
      <xdr:col>72</xdr:col>
      <xdr:colOff>392208</xdr:colOff>
      <xdr:row>78</xdr:row>
      <xdr:rowOff>78441</xdr:rowOff>
    </xdr:to>
    <xdr:cxnSp macro="">
      <xdr:nvCxnSpPr>
        <xdr:cNvPr id="24" name="直線コネクタ 23"/>
        <xdr:cNvCxnSpPr>
          <a:stCxn id="12" idx="1"/>
        </xdr:cNvCxnSpPr>
      </xdr:nvCxnSpPr>
      <xdr:spPr>
        <a:xfrm flipH="1">
          <a:off x="16232281" y="20164612"/>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72</xdr:col>
      <xdr:colOff>425827</xdr:colOff>
      <xdr:row>75</xdr:row>
      <xdr:rowOff>246528</xdr:rowOff>
    </xdr:from>
    <xdr:to>
      <xdr:col>77</xdr:col>
      <xdr:colOff>437033</xdr:colOff>
      <xdr:row>76</xdr:row>
      <xdr:rowOff>246528</xdr:rowOff>
    </xdr:to>
    <xdr:sp macro="" textlink="">
      <xdr:nvSpPr>
        <xdr:cNvPr id="25" name="AutoShape 178"/>
        <xdr:cNvSpPr>
          <a:spLocks/>
        </xdr:cNvSpPr>
      </xdr:nvSpPr>
      <xdr:spPr bwMode="auto">
        <a:xfrm rot="16200000">
          <a:off x="17852655" y="19405225"/>
          <a:ext cx="266700" cy="3440206"/>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74</xdr:col>
      <xdr:colOff>571500</xdr:colOff>
      <xdr:row>77</xdr:row>
      <xdr:rowOff>0</xdr:rowOff>
    </xdr:from>
    <xdr:ext cx="309059" cy="237053"/>
    <xdr:sp macro="" textlink="">
      <xdr:nvSpPr>
        <xdr:cNvPr id="26" name="Rectangle 104"/>
        <xdr:cNvSpPr>
          <a:spLocks noChangeArrowheads="1"/>
        </xdr:cNvSpPr>
      </xdr:nvSpPr>
      <xdr:spPr bwMode="auto">
        <a:xfrm>
          <a:off x="17783175" y="21278850"/>
          <a:ext cx="309059"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6ｈ</a:t>
          </a:r>
        </a:p>
      </xdr:txBody>
    </xdr:sp>
    <xdr:clientData/>
  </xdr:oneCellAnchor>
  <xdr:twoCellAnchor>
    <xdr:from>
      <xdr:col>72</xdr:col>
      <xdr:colOff>414619</xdr:colOff>
      <xdr:row>73</xdr:row>
      <xdr:rowOff>44823</xdr:rowOff>
    </xdr:from>
    <xdr:to>
      <xdr:col>76</xdr:col>
      <xdr:colOff>1</xdr:colOff>
      <xdr:row>74</xdr:row>
      <xdr:rowOff>33617</xdr:rowOff>
    </xdr:to>
    <xdr:sp macro="" textlink="">
      <xdr:nvSpPr>
        <xdr:cNvPr id="27" name="AutoShape 178"/>
        <xdr:cNvSpPr>
          <a:spLocks/>
        </xdr:cNvSpPr>
      </xdr:nvSpPr>
      <xdr:spPr bwMode="auto">
        <a:xfrm rot="16200000">
          <a:off x="17291238" y="19220329"/>
          <a:ext cx="255494" cy="2328582"/>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77</xdr:col>
      <xdr:colOff>526676</xdr:colOff>
      <xdr:row>75</xdr:row>
      <xdr:rowOff>268939</xdr:rowOff>
    </xdr:from>
    <xdr:to>
      <xdr:col>85</xdr:col>
      <xdr:colOff>627530</xdr:colOff>
      <xdr:row>77</xdr:row>
      <xdr:rowOff>11205</xdr:rowOff>
    </xdr:to>
    <xdr:sp macro="" textlink="">
      <xdr:nvSpPr>
        <xdr:cNvPr id="28" name="AutoShape 178"/>
        <xdr:cNvSpPr>
          <a:spLocks/>
        </xdr:cNvSpPr>
      </xdr:nvSpPr>
      <xdr:spPr bwMode="auto">
        <a:xfrm rot="16200000">
          <a:off x="22451545" y="18358595"/>
          <a:ext cx="275666" cy="5587254"/>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638735</xdr:colOff>
      <xdr:row>73</xdr:row>
      <xdr:rowOff>67235</xdr:rowOff>
    </xdr:from>
    <xdr:to>
      <xdr:col>85</xdr:col>
      <xdr:colOff>649942</xdr:colOff>
      <xdr:row>74</xdr:row>
      <xdr:rowOff>67235</xdr:rowOff>
    </xdr:to>
    <xdr:sp macro="" textlink="">
      <xdr:nvSpPr>
        <xdr:cNvPr id="29" name="AutoShape 178"/>
        <xdr:cNvSpPr>
          <a:spLocks/>
        </xdr:cNvSpPr>
      </xdr:nvSpPr>
      <xdr:spPr bwMode="auto">
        <a:xfrm rot="16200000">
          <a:off x="24237764" y="19378331"/>
          <a:ext cx="266700" cy="2068607"/>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67235</xdr:colOff>
      <xdr:row>73</xdr:row>
      <xdr:rowOff>67235</xdr:rowOff>
    </xdr:from>
    <xdr:to>
      <xdr:col>82</xdr:col>
      <xdr:colOff>493058</xdr:colOff>
      <xdr:row>74</xdr:row>
      <xdr:rowOff>33617</xdr:rowOff>
    </xdr:to>
    <xdr:sp macro="" textlink="">
      <xdr:nvSpPr>
        <xdr:cNvPr id="30" name="AutoShape 178"/>
        <xdr:cNvSpPr>
          <a:spLocks/>
        </xdr:cNvSpPr>
      </xdr:nvSpPr>
      <xdr:spPr bwMode="auto">
        <a:xfrm rot="16200000">
          <a:off x="20804281" y="18125514"/>
          <a:ext cx="233082" cy="4540623"/>
        </a:xfrm>
        <a:prstGeom prst="leftBrace">
          <a:avLst>
            <a:gd name="adj1" fmla="val 147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76</xdr:col>
      <xdr:colOff>33617</xdr:colOff>
      <xdr:row>72</xdr:row>
      <xdr:rowOff>235323</xdr:rowOff>
    </xdr:from>
    <xdr:to>
      <xdr:col>76</xdr:col>
      <xdr:colOff>33619</xdr:colOff>
      <xdr:row>78</xdr:row>
      <xdr:rowOff>94502</xdr:rowOff>
    </xdr:to>
    <xdr:cxnSp macro="">
      <xdr:nvCxnSpPr>
        <xdr:cNvPr id="31" name="直線コネクタ 30"/>
        <xdr:cNvCxnSpPr/>
      </xdr:nvCxnSpPr>
      <xdr:spPr>
        <a:xfrm flipH="1">
          <a:off x="18616892" y="20180673"/>
          <a:ext cx="2" cy="1459379"/>
        </a:xfrm>
        <a:prstGeom prst="line">
          <a:avLst/>
        </a:prstGeom>
        <a:noFill/>
        <a:ln w="19050" cap="flat" cmpd="sng" algn="ctr">
          <a:solidFill>
            <a:sysClr val="windowText" lastClr="000000">
              <a:shade val="95000"/>
              <a:satMod val="105000"/>
            </a:sysClr>
          </a:solidFill>
          <a:prstDash val="sysDot"/>
        </a:ln>
        <a:effectLst/>
      </xdr:spPr>
    </xdr:cxnSp>
    <xdr:clientData/>
  </xdr:twoCellAnchor>
  <xdr:twoCellAnchor>
    <xdr:from>
      <xdr:col>77</xdr:col>
      <xdr:colOff>459441</xdr:colOff>
      <xdr:row>72</xdr:row>
      <xdr:rowOff>257735</xdr:rowOff>
    </xdr:from>
    <xdr:to>
      <xdr:col>77</xdr:col>
      <xdr:colOff>459443</xdr:colOff>
      <xdr:row>78</xdr:row>
      <xdr:rowOff>116914</xdr:rowOff>
    </xdr:to>
    <xdr:cxnSp macro="">
      <xdr:nvCxnSpPr>
        <xdr:cNvPr id="32" name="直線コネクタ 31"/>
        <xdr:cNvCxnSpPr/>
      </xdr:nvCxnSpPr>
      <xdr:spPr>
        <a:xfrm flipH="1">
          <a:off x="19728516" y="20203085"/>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571500</xdr:colOff>
      <xdr:row>72</xdr:row>
      <xdr:rowOff>246530</xdr:rowOff>
    </xdr:from>
    <xdr:to>
      <xdr:col>82</xdr:col>
      <xdr:colOff>571502</xdr:colOff>
      <xdr:row>78</xdr:row>
      <xdr:rowOff>105709</xdr:rowOff>
    </xdr:to>
    <xdr:cxnSp macro="">
      <xdr:nvCxnSpPr>
        <xdr:cNvPr id="33" name="直線コネクタ 32"/>
        <xdr:cNvCxnSpPr/>
      </xdr:nvCxnSpPr>
      <xdr:spPr>
        <a:xfrm flipH="1">
          <a:off x="23269575" y="20191880"/>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22411</xdr:colOff>
      <xdr:row>72</xdr:row>
      <xdr:rowOff>257735</xdr:rowOff>
    </xdr:from>
    <xdr:to>
      <xdr:col>86</xdr:col>
      <xdr:colOff>22413</xdr:colOff>
      <xdr:row>78</xdr:row>
      <xdr:rowOff>116914</xdr:rowOff>
    </xdr:to>
    <xdr:cxnSp macro="">
      <xdr:nvCxnSpPr>
        <xdr:cNvPr id="34" name="直線コネクタ 33"/>
        <xdr:cNvCxnSpPr/>
      </xdr:nvCxnSpPr>
      <xdr:spPr>
        <a:xfrm flipH="1">
          <a:off x="25463686" y="20203085"/>
          <a:ext cx="2" cy="1459379"/>
        </a:xfrm>
        <a:prstGeom prst="line">
          <a:avLst/>
        </a:prstGeom>
        <a:ln w="19050">
          <a:prstDash val="sysDot"/>
        </a:ln>
      </xdr:spPr>
      <xdr:style>
        <a:lnRef idx="1">
          <a:schemeClr val="dk1"/>
        </a:lnRef>
        <a:fillRef idx="0">
          <a:schemeClr val="dk1"/>
        </a:fillRef>
        <a:effectRef idx="0">
          <a:schemeClr val="dk1"/>
        </a:effectRef>
        <a:fontRef idx="minor">
          <a:schemeClr val="tx1"/>
        </a:fontRef>
      </xdr:style>
    </xdr:cxnSp>
    <xdr:clientData/>
  </xdr:twoCellAnchor>
  <xdr:oneCellAnchor>
    <xdr:from>
      <xdr:col>74</xdr:col>
      <xdr:colOff>44822</xdr:colOff>
      <xdr:row>74</xdr:row>
      <xdr:rowOff>67236</xdr:rowOff>
    </xdr:from>
    <xdr:ext cx="309060" cy="237053"/>
    <xdr:sp macro="" textlink="">
      <xdr:nvSpPr>
        <xdr:cNvPr id="35" name="Rectangle 104"/>
        <xdr:cNvSpPr>
          <a:spLocks noChangeArrowheads="1"/>
        </xdr:cNvSpPr>
      </xdr:nvSpPr>
      <xdr:spPr bwMode="auto">
        <a:xfrm>
          <a:off x="17256497" y="20545986"/>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78</xdr:col>
      <xdr:colOff>87270</xdr:colOff>
      <xdr:row>74</xdr:row>
      <xdr:rowOff>89648</xdr:rowOff>
    </xdr:from>
    <xdr:ext cx="1748171" cy="237053"/>
    <xdr:sp macro="" textlink="">
      <xdr:nvSpPr>
        <xdr:cNvPr id="36" name="Rectangle 104"/>
        <xdr:cNvSpPr>
          <a:spLocks noChangeArrowheads="1"/>
        </xdr:cNvSpPr>
      </xdr:nvSpPr>
      <xdr:spPr bwMode="auto">
        <a:xfrm>
          <a:off x="20042145" y="20568398"/>
          <a:ext cx="174817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夜間支援員の欄に「○」</a:t>
          </a:r>
        </a:p>
      </xdr:txBody>
    </xdr:sp>
    <xdr:clientData/>
  </xdr:oneCellAnchor>
  <xdr:oneCellAnchor>
    <xdr:from>
      <xdr:col>81</xdr:col>
      <xdr:colOff>364732</xdr:colOff>
      <xdr:row>77</xdr:row>
      <xdr:rowOff>67235</xdr:rowOff>
    </xdr:from>
    <xdr:ext cx="408831" cy="237053"/>
    <xdr:sp macro="" textlink="">
      <xdr:nvSpPr>
        <xdr:cNvPr id="37" name="Rectangle 104"/>
        <xdr:cNvSpPr>
          <a:spLocks noChangeArrowheads="1"/>
        </xdr:cNvSpPr>
      </xdr:nvSpPr>
      <xdr:spPr bwMode="auto">
        <a:xfrm>
          <a:off x="22377007" y="21346085"/>
          <a:ext cx="408831"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10</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xdr:oneCellAnchor>
    <xdr:from>
      <xdr:col>84</xdr:col>
      <xdr:colOff>134470</xdr:colOff>
      <xdr:row>74</xdr:row>
      <xdr:rowOff>112059</xdr:rowOff>
    </xdr:from>
    <xdr:ext cx="309060" cy="237053"/>
    <xdr:sp macro="" textlink="">
      <xdr:nvSpPr>
        <xdr:cNvPr id="38" name="Rectangle 104"/>
        <xdr:cNvSpPr>
          <a:spLocks noChangeArrowheads="1"/>
        </xdr:cNvSpPr>
      </xdr:nvSpPr>
      <xdr:spPr bwMode="auto">
        <a:xfrm>
          <a:off x="24204145" y="20590809"/>
          <a:ext cx="309060" cy="23705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27432" tIns="18288" rIns="27432" bIns="18288" anchor="ctr" upright="1">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HGS創英角ﾎﾟｯﾌﾟ体"/>
              <a:ea typeface="HGS創英角ﾎﾟｯﾌﾟ体"/>
            </a:rPr>
            <a:t>4</a:t>
          </a:r>
          <a:r>
            <a:rPr kumimoji="0" lang="ja-JP" altLang="en-US" sz="1200" b="0" i="0" u="none" strike="noStrike" kern="0" cap="none" spc="0" normalizeH="0" baseline="0" noProof="0">
              <a:ln>
                <a:noFill/>
              </a:ln>
              <a:solidFill>
                <a:srgbClr val="000000"/>
              </a:solidFill>
              <a:effectLst/>
              <a:uLnTx/>
              <a:uFillTx/>
              <a:latin typeface="HGS創英角ﾎﾟｯﾌﾟ体"/>
              <a:ea typeface="HGS創英角ﾎﾟｯﾌﾟ体"/>
            </a:rPr>
            <a:t>ｈ</a:t>
          </a:r>
        </a:p>
      </xdr:txBody>
    </xdr:sp>
    <xdr:clientData/>
  </xdr:oneCellAnchor>
  <mc:AlternateContent xmlns:mc="http://schemas.openxmlformats.org/markup-compatibility/2006">
    <mc:Choice xmlns:a14="http://schemas.microsoft.com/office/drawing/2010/main" Requires="a14">
      <xdr:twoCellAnchor editAs="oneCell">
        <xdr:from>
          <xdr:col>0</xdr:col>
          <xdr:colOff>123265</xdr:colOff>
          <xdr:row>84</xdr:row>
          <xdr:rowOff>56029</xdr:rowOff>
        </xdr:from>
        <xdr:to>
          <xdr:col>53</xdr:col>
          <xdr:colOff>161365</xdr:colOff>
          <xdr:row>90</xdr:row>
          <xdr:rowOff>1560979</xdr:rowOff>
        </xdr:to>
        <xdr:pic>
          <xdr:nvPicPr>
            <xdr:cNvPr id="39" name="図 38"/>
            <xdr:cNvPicPr>
              <a:picLocks noChangeAspect="1" noChangeArrowheads="1"/>
              <a:extLst>
                <a:ext uri="{84589F7E-364E-4C9E-8A38-B11213B215E9}">
                  <a14:cameraTool cellRange="$BS$68:$CJ$79" spid="_x0000_s65545"/>
                </a:ext>
              </a:extLst>
            </xdr:cNvPicPr>
          </xdr:nvPicPr>
          <xdr:blipFill>
            <a:blip xmlns:r="http://schemas.openxmlformats.org/officeDocument/2006/relationships" r:embed="rId1"/>
            <a:srcRect/>
            <a:stretch>
              <a:fillRect/>
            </a:stretch>
          </xdr:blipFill>
          <xdr:spPr bwMode="auto">
            <a:xfrm>
              <a:off x="123265" y="23201779"/>
              <a:ext cx="11591925" cy="3200400"/>
            </a:xfrm>
            <a:prstGeom prst="rect">
              <a:avLst/>
            </a:prstGeom>
            <a:noFill/>
            <a:ln w="9525">
              <a:noFill/>
              <a:miter lim="800000"/>
              <a:headEnd/>
              <a:tailEnd/>
            </a:ln>
          </xdr:spPr>
        </xdr:pic>
        <xdr:clientData/>
      </xdr:twoCellAnchor>
    </mc:Choice>
    <mc:Fallback/>
  </mc:AlternateContent>
  <xdr:twoCellAnchor>
    <xdr:from>
      <xdr:col>0</xdr:col>
      <xdr:colOff>89647</xdr:colOff>
      <xdr:row>65</xdr:row>
      <xdr:rowOff>201706</xdr:rowOff>
    </xdr:from>
    <xdr:to>
      <xdr:col>61</xdr:col>
      <xdr:colOff>100852</xdr:colOff>
      <xdr:row>66</xdr:row>
      <xdr:rowOff>110938</xdr:rowOff>
    </xdr:to>
    <xdr:sp macro="" textlink="">
      <xdr:nvSpPr>
        <xdr:cNvPr id="40" name="AutoShape 4"/>
        <xdr:cNvSpPr>
          <a:spLocks noChangeArrowheads="1"/>
        </xdr:cNvSpPr>
      </xdr:nvSpPr>
      <xdr:spPr bwMode="auto">
        <a:xfrm>
          <a:off x="89647" y="17984881"/>
          <a:ext cx="13165230" cy="47120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ＭＳ Ｐゴシック"/>
              <a:ea typeface="ＭＳ Ｐゴシック"/>
            </a:rPr>
            <a:t>共同生活援助事業と短期入所事業を同一建物で行う場合の職員配置状況確認調査票の記載について</a:t>
          </a:r>
        </a:p>
      </xdr:txBody>
    </xdr:sp>
    <xdr:clientData/>
  </xdr:twoCellAnchor>
  <xdr:twoCellAnchor>
    <xdr:from>
      <xdr:col>29</xdr:col>
      <xdr:colOff>123264</xdr:colOff>
      <xdr:row>12</xdr:row>
      <xdr:rowOff>89647</xdr:rowOff>
    </xdr:from>
    <xdr:to>
      <xdr:col>45</xdr:col>
      <xdr:colOff>145676</xdr:colOff>
      <xdr:row>14</xdr:row>
      <xdr:rowOff>168090</xdr:rowOff>
    </xdr:to>
    <xdr:sp macro="" textlink="">
      <xdr:nvSpPr>
        <xdr:cNvPr id="41" name="AutoShape 119"/>
        <xdr:cNvSpPr>
          <a:spLocks/>
        </xdr:cNvSpPr>
      </xdr:nvSpPr>
      <xdr:spPr bwMode="auto">
        <a:xfrm>
          <a:off x="6533589" y="3290047"/>
          <a:ext cx="3527612" cy="611843"/>
        </a:xfrm>
        <a:prstGeom prst="borderCallout2">
          <a:avLst>
            <a:gd name="adj1" fmla="val 17394"/>
            <a:gd name="adj2" fmla="val -2694"/>
            <a:gd name="adj3" fmla="val 81030"/>
            <a:gd name="adj4" fmla="val -6348"/>
            <a:gd name="adj5" fmla="val 212817"/>
            <a:gd name="adj6" fmla="val -63689"/>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管理者を兼務する場合は、各サービスでの管理者業務に必要な時間数を確保する必要があるため、兼務する職務と時間を按分してください</a:t>
          </a:r>
        </a:p>
      </xdr:txBody>
    </xdr:sp>
    <xdr:clientData/>
  </xdr:twoCellAnchor>
  <xdr:twoCellAnchor>
    <xdr:from>
      <xdr:col>18</xdr:col>
      <xdr:colOff>112059</xdr:colOff>
      <xdr:row>12</xdr:row>
      <xdr:rowOff>67237</xdr:rowOff>
    </xdr:from>
    <xdr:to>
      <xdr:col>28</xdr:col>
      <xdr:colOff>145678</xdr:colOff>
      <xdr:row>14</xdr:row>
      <xdr:rowOff>145680</xdr:rowOff>
    </xdr:to>
    <xdr:sp macro="" textlink="">
      <xdr:nvSpPr>
        <xdr:cNvPr id="42" name="AutoShape 119"/>
        <xdr:cNvSpPr>
          <a:spLocks/>
        </xdr:cNvSpPr>
      </xdr:nvSpPr>
      <xdr:spPr bwMode="auto">
        <a:xfrm>
          <a:off x="3941109" y="3267637"/>
          <a:ext cx="2395819" cy="611843"/>
        </a:xfrm>
        <a:prstGeom prst="borderCallout2">
          <a:avLst>
            <a:gd name="adj1" fmla="val -11697"/>
            <a:gd name="adj2" fmla="val 6480"/>
            <a:gd name="adj3" fmla="val -349877"/>
            <a:gd name="adj4" fmla="val -843"/>
            <a:gd name="adj5" fmla="val -374454"/>
            <a:gd name="adj6" fmla="val -38918"/>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rPr>
            <a:t>1</a:t>
          </a: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週間に当該事業所における常勤</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職員の勤務すべき時間数</a:t>
          </a:r>
          <a:endParaRPr kumimoji="0" lang="en-US" altLang="ja-JP" sz="11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（就業規則上に定める時間数）</a:t>
          </a:r>
        </a:p>
      </xdr:txBody>
    </xdr:sp>
    <xdr:clientData/>
  </xdr:twoCellAnchor>
  <xdr:twoCellAnchor>
    <xdr:from>
      <xdr:col>48</xdr:col>
      <xdr:colOff>168089</xdr:colOff>
      <xdr:row>12</xdr:row>
      <xdr:rowOff>123264</xdr:rowOff>
    </xdr:from>
    <xdr:to>
      <xdr:col>61</xdr:col>
      <xdr:colOff>111312</xdr:colOff>
      <xdr:row>14</xdr:row>
      <xdr:rowOff>89648</xdr:rowOff>
    </xdr:to>
    <xdr:sp macro="" textlink="">
      <xdr:nvSpPr>
        <xdr:cNvPr id="43" name="AutoShape 6"/>
        <xdr:cNvSpPr>
          <a:spLocks/>
        </xdr:cNvSpPr>
      </xdr:nvSpPr>
      <xdr:spPr bwMode="auto">
        <a:xfrm>
          <a:off x="10721789" y="3323664"/>
          <a:ext cx="2543548" cy="499784"/>
        </a:xfrm>
        <a:prstGeom prst="borderCallout2">
          <a:avLst>
            <a:gd name="adj1" fmla="val 18750"/>
            <a:gd name="adj2" fmla="val -8333"/>
            <a:gd name="adj3" fmla="val 18750"/>
            <a:gd name="adj4" fmla="val -16667"/>
            <a:gd name="adj5" fmla="val 418949"/>
            <a:gd name="adj6" fmla="val 39384"/>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同一職種の従業者を複数配置する場合、</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セルを結合してください</a:t>
          </a:r>
        </a:p>
      </xdr:txBody>
    </xdr:sp>
    <xdr:clientData/>
  </xdr:twoCellAnchor>
  <xdr:twoCellAnchor>
    <xdr:from>
      <xdr:col>29</xdr:col>
      <xdr:colOff>212911</xdr:colOff>
      <xdr:row>18</xdr:row>
      <xdr:rowOff>78443</xdr:rowOff>
    </xdr:from>
    <xdr:to>
      <xdr:col>46</xdr:col>
      <xdr:colOff>123264</xdr:colOff>
      <xdr:row>20</xdr:row>
      <xdr:rowOff>268941</xdr:rowOff>
    </xdr:to>
    <xdr:sp macro="" textlink="">
      <xdr:nvSpPr>
        <xdr:cNvPr id="44" name="AutoShape 7"/>
        <xdr:cNvSpPr>
          <a:spLocks/>
        </xdr:cNvSpPr>
      </xdr:nvSpPr>
      <xdr:spPr bwMode="auto">
        <a:xfrm>
          <a:off x="6623236" y="4898093"/>
          <a:ext cx="3634628" cy="761998"/>
        </a:xfrm>
        <a:prstGeom prst="borderCallout2">
          <a:avLst>
            <a:gd name="adj1" fmla="val 26667"/>
            <a:gd name="adj2" fmla="val 102144"/>
            <a:gd name="adj3" fmla="val 26667"/>
            <a:gd name="adj4" fmla="val 112602"/>
            <a:gd name="adj5" fmla="val 164488"/>
            <a:gd name="adj6" fmla="val 138767"/>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40+24+30+24+8+8+12+4</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）／４０＝</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3.75</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lang="ja-JP" altLang="en-US"/>
            <a:t> </a:t>
          </a:r>
          <a:r>
            <a:rPr lang="ja-JP" altLang="en-US" sz="1000" b="0" i="0" u="none" strike="noStrike">
              <a:effectLst/>
              <a:latin typeface="+mn-lt"/>
              <a:ea typeface="+mn-ea"/>
              <a:cs typeface="+mn-cs"/>
            </a:rPr>
            <a:t>　</a:t>
          </a:r>
          <a:r>
            <a:rPr lang="ja-JP" altLang="en-US"/>
            <a:t> </a:t>
          </a:r>
          <a:r>
            <a:rPr lang="ja-JP" altLang="en-US" sz="1000" b="0" i="0" u="none" strike="noStrike">
              <a:effectLst/>
              <a:latin typeface="+mn-lt"/>
              <a:ea typeface="+mn-ea"/>
              <a:cs typeface="+mn-cs"/>
            </a:rPr>
            <a:t>　</a:t>
          </a:r>
          <a:r>
            <a:rPr lang="ja-JP" altLang="en-US"/>
            <a:t> </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3.7</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（小数点第２位以下切り捨て）</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ＧＨの報酬区分は</a:t>
          </a:r>
          <a:r>
            <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rPr>
            <a:t>Ⅱ</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型（５：１）になる</a:t>
          </a:r>
        </a:p>
      </xdr:txBody>
    </xdr:sp>
    <xdr:clientData/>
  </xdr:twoCellAnchor>
  <xdr:twoCellAnchor>
    <xdr:from>
      <xdr:col>26</xdr:col>
      <xdr:colOff>169769</xdr:colOff>
      <xdr:row>26</xdr:row>
      <xdr:rowOff>100855</xdr:rowOff>
    </xdr:from>
    <xdr:to>
      <xdr:col>43</xdr:col>
      <xdr:colOff>145678</xdr:colOff>
      <xdr:row>28</xdr:row>
      <xdr:rowOff>44826</xdr:rowOff>
    </xdr:to>
    <xdr:sp macro="" textlink="">
      <xdr:nvSpPr>
        <xdr:cNvPr id="45" name="AutoShape 8"/>
        <xdr:cNvSpPr>
          <a:spLocks/>
        </xdr:cNvSpPr>
      </xdr:nvSpPr>
      <xdr:spPr bwMode="auto">
        <a:xfrm>
          <a:off x="5922869" y="7206505"/>
          <a:ext cx="3700184" cy="515471"/>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夜間支援員と兼務する場合であっても、</a:t>
          </a:r>
          <a:r>
            <a:rPr lang="ja-JP" altLang="ja-JP" sz="1000" b="1" i="0" baseline="0">
              <a:effectLst/>
              <a:latin typeface="HG丸ｺﾞｼｯｸM-PRO" panose="020F0600000000000000" pitchFamily="50" charset="-128"/>
              <a:ea typeface="HG丸ｺﾞｼｯｸM-PRO" panose="020F0600000000000000" pitchFamily="50" charset="-128"/>
              <a:cs typeface="+mn-cs"/>
            </a:rPr>
            <a:t>ＧＨの</a:t>
          </a:r>
          <a:endParaRPr lang="en-US" altLang="ja-JP" sz="1000" b="1" i="0" baseline="0">
            <a:effectLst/>
            <a:latin typeface="HG丸ｺﾞｼｯｸM-PRO" panose="020F0600000000000000" pitchFamily="50" charset="-128"/>
            <a:ea typeface="HG丸ｺﾞｼｯｸM-PRO" panose="020F0600000000000000" pitchFamily="50" charset="-128"/>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000" b="1" i="0" baseline="0">
              <a:effectLst/>
              <a:latin typeface="HG丸ｺﾞｼｯｸM-PRO" panose="020F0600000000000000" pitchFamily="50" charset="-128"/>
              <a:ea typeface="HG丸ｺﾞｼｯｸM-PRO" panose="020F0600000000000000" pitchFamily="50" charset="-128"/>
              <a:cs typeface="+mn-cs"/>
            </a:rPr>
            <a:t>勤務表</a:t>
          </a:r>
          <a:r>
            <a:rPr lang="ja-JP" altLang="ja-JP" sz="1000" b="1" i="0" baseline="0">
              <a:effectLst/>
              <a:latin typeface="HG丸ｺﾞｼｯｸM-PRO" panose="020F0600000000000000" pitchFamily="50" charset="-128"/>
              <a:ea typeface="HG丸ｺﾞｼｯｸM-PRO" panose="020F0600000000000000" pitchFamily="50" charset="-128"/>
              <a:cs typeface="+mn-cs"/>
            </a:rPr>
            <a:t>には</a:t>
          </a: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夜間時間帯の勤務時間を入れないでください。</a:t>
          </a:r>
        </a:p>
      </xdr:txBody>
    </xdr:sp>
    <xdr:clientData/>
  </xdr:twoCellAnchor>
  <xdr:twoCellAnchor>
    <xdr:from>
      <xdr:col>27</xdr:col>
      <xdr:colOff>113738</xdr:colOff>
      <xdr:row>35</xdr:row>
      <xdr:rowOff>156882</xdr:rowOff>
    </xdr:from>
    <xdr:to>
      <xdr:col>41</xdr:col>
      <xdr:colOff>56029</xdr:colOff>
      <xdr:row>37</xdr:row>
      <xdr:rowOff>123264</xdr:rowOff>
    </xdr:to>
    <xdr:sp macro="" textlink="">
      <xdr:nvSpPr>
        <xdr:cNvPr id="46" name="AutoShape 8"/>
        <xdr:cNvSpPr>
          <a:spLocks/>
        </xdr:cNvSpPr>
      </xdr:nvSpPr>
      <xdr:spPr bwMode="auto">
        <a:xfrm>
          <a:off x="6085913" y="9796182"/>
          <a:ext cx="3009341" cy="537882"/>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夜間支援を行う日に「○」を付けてください</a:t>
          </a:r>
        </a:p>
      </xdr:txBody>
    </xdr:sp>
    <xdr:clientData/>
  </xdr:twoCellAnchor>
  <xdr:twoCellAnchor>
    <xdr:from>
      <xdr:col>18</xdr:col>
      <xdr:colOff>310962</xdr:colOff>
      <xdr:row>47</xdr:row>
      <xdr:rowOff>55469</xdr:rowOff>
    </xdr:from>
    <xdr:to>
      <xdr:col>19</xdr:col>
      <xdr:colOff>168087</xdr:colOff>
      <xdr:row>48</xdr:row>
      <xdr:rowOff>112619</xdr:rowOff>
    </xdr:to>
    <xdr:sp macro="" textlink="">
      <xdr:nvSpPr>
        <xdr:cNvPr id="47" name="Arc 39"/>
        <xdr:cNvSpPr>
          <a:spLocks/>
        </xdr:cNvSpPr>
      </xdr:nvSpPr>
      <xdr:spPr bwMode="auto">
        <a:xfrm rot="7835724">
          <a:off x="4101912" y="13066619"/>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141194</xdr:colOff>
      <xdr:row>46</xdr:row>
      <xdr:rowOff>21852</xdr:rowOff>
    </xdr:from>
    <xdr:to>
      <xdr:col>25</xdr:col>
      <xdr:colOff>169769</xdr:colOff>
      <xdr:row>47</xdr:row>
      <xdr:rowOff>79002</xdr:rowOff>
    </xdr:to>
    <xdr:sp macro="" textlink="">
      <xdr:nvSpPr>
        <xdr:cNvPr id="48" name="Arc 138"/>
        <xdr:cNvSpPr>
          <a:spLocks/>
        </xdr:cNvSpPr>
      </xdr:nvSpPr>
      <xdr:spPr bwMode="auto">
        <a:xfrm rot="7835724">
          <a:off x="5418044"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177612</xdr:colOff>
      <xdr:row>46</xdr:row>
      <xdr:rowOff>10645</xdr:rowOff>
    </xdr:from>
    <xdr:to>
      <xdr:col>20</xdr:col>
      <xdr:colOff>211230</xdr:colOff>
      <xdr:row>47</xdr:row>
      <xdr:rowOff>67795</xdr:rowOff>
    </xdr:to>
    <xdr:sp macro="" textlink="">
      <xdr:nvSpPr>
        <xdr:cNvPr id="49" name="Arc 139"/>
        <xdr:cNvSpPr>
          <a:spLocks/>
        </xdr:cNvSpPr>
      </xdr:nvSpPr>
      <xdr:spPr bwMode="auto">
        <a:xfrm rot="7835724">
          <a:off x="4361609"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149038</xdr:colOff>
      <xdr:row>45</xdr:row>
      <xdr:rowOff>7283</xdr:rowOff>
    </xdr:from>
    <xdr:to>
      <xdr:col>23</xdr:col>
      <xdr:colOff>177613</xdr:colOff>
      <xdr:row>46</xdr:row>
      <xdr:rowOff>0</xdr:rowOff>
    </xdr:to>
    <xdr:sp macro="" textlink="">
      <xdr:nvSpPr>
        <xdr:cNvPr id="50" name="Arc 140"/>
        <xdr:cNvSpPr>
          <a:spLocks/>
        </xdr:cNvSpPr>
      </xdr:nvSpPr>
      <xdr:spPr bwMode="auto">
        <a:xfrm rot="7835724">
          <a:off x="5019954"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145676</xdr:colOff>
      <xdr:row>58</xdr:row>
      <xdr:rowOff>134471</xdr:rowOff>
    </xdr:from>
    <xdr:to>
      <xdr:col>46</xdr:col>
      <xdr:colOff>168089</xdr:colOff>
      <xdr:row>60</xdr:row>
      <xdr:rowOff>0</xdr:rowOff>
    </xdr:to>
    <xdr:sp macro="" textlink="">
      <xdr:nvSpPr>
        <xdr:cNvPr id="51" name="AutoShape 8"/>
        <xdr:cNvSpPr>
          <a:spLocks/>
        </xdr:cNvSpPr>
      </xdr:nvSpPr>
      <xdr:spPr bwMode="auto">
        <a:xfrm>
          <a:off x="6556001" y="16050746"/>
          <a:ext cx="3746688" cy="398929"/>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　日中の勤務時間　　　　　　　　⇒　セルを着色する</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　翌日に連続する夜間の勤務時間　⇒　弧でつなぐ</a:t>
          </a:r>
        </a:p>
      </xdr:txBody>
    </xdr:sp>
    <xdr:clientData/>
  </xdr:twoCellAnchor>
  <xdr:twoCellAnchor>
    <xdr:from>
      <xdr:col>15</xdr:col>
      <xdr:colOff>67236</xdr:colOff>
      <xdr:row>58</xdr:row>
      <xdr:rowOff>67236</xdr:rowOff>
    </xdr:from>
    <xdr:to>
      <xdr:col>28</xdr:col>
      <xdr:colOff>10585</xdr:colOff>
      <xdr:row>60</xdr:row>
      <xdr:rowOff>0</xdr:rowOff>
    </xdr:to>
    <xdr:sp macro="" textlink="">
      <xdr:nvSpPr>
        <xdr:cNvPr id="52" name="AutoShape 10"/>
        <xdr:cNvSpPr>
          <a:spLocks/>
        </xdr:cNvSpPr>
      </xdr:nvSpPr>
      <xdr:spPr bwMode="auto">
        <a:xfrm>
          <a:off x="3296211" y="15983511"/>
          <a:ext cx="2905624" cy="466164"/>
        </a:xfrm>
        <a:prstGeom prst="rect">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短期入所の勤務表には、夜勤／宿直としての勤務時間も記載してください</a:t>
          </a:r>
        </a:p>
      </xdr:txBody>
    </xdr:sp>
    <xdr:clientData/>
  </xdr:twoCellAnchor>
  <xdr:twoCellAnchor>
    <xdr:from>
      <xdr:col>18</xdr:col>
      <xdr:colOff>310962</xdr:colOff>
      <xdr:row>55</xdr:row>
      <xdr:rowOff>55469</xdr:rowOff>
    </xdr:from>
    <xdr:to>
      <xdr:col>19</xdr:col>
      <xdr:colOff>168087</xdr:colOff>
      <xdr:row>56</xdr:row>
      <xdr:rowOff>112619</xdr:rowOff>
    </xdr:to>
    <xdr:sp macro="" textlink="">
      <xdr:nvSpPr>
        <xdr:cNvPr id="53" name="Arc 39"/>
        <xdr:cNvSpPr>
          <a:spLocks/>
        </xdr:cNvSpPr>
      </xdr:nvSpPr>
      <xdr:spPr bwMode="auto">
        <a:xfrm rot="7835724">
          <a:off x="4101912" y="15209744"/>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141194</xdr:colOff>
      <xdr:row>54</xdr:row>
      <xdr:rowOff>21852</xdr:rowOff>
    </xdr:from>
    <xdr:to>
      <xdr:col>25</xdr:col>
      <xdr:colOff>169769</xdr:colOff>
      <xdr:row>55</xdr:row>
      <xdr:rowOff>79002</xdr:rowOff>
    </xdr:to>
    <xdr:sp macro="" textlink="">
      <xdr:nvSpPr>
        <xdr:cNvPr id="54" name="Arc 138"/>
        <xdr:cNvSpPr>
          <a:spLocks/>
        </xdr:cNvSpPr>
      </xdr:nvSpPr>
      <xdr:spPr bwMode="auto">
        <a:xfrm rot="7835724">
          <a:off x="5418044"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177612</xdr:colOff>
      <xdr:row>54</xdr:row>
      <xdr:rowOff>10645</xdr:rowOff>
    </xdr:from>
    <xdr:to>
      <xdr:col>20</xdr:col>
      <xdr:colOff>211230</xdr:colOff>
      <xdr:row>55</xdr:row>
      <xdr:rowOff>67795</xdr:rowOff>
    </xdr:to>
    <xdr:sp macro="" textlink="">
      <xdr:nvSpPr>
        <xdr:cNvPr id="55" name="Arc 139"/>
        <xdr:cNvSpPr>
          <a:spLocks/>
        </xdr:cNvSpPr>
      </xdr:nvSpPr>
      <xdr:spPr bwMode="auto">
        <a:xfrm rot="7835724">
          <a:off x="4361609"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149038</xdr:colOff>
      <xdr:row>53</xdr:row>
      <xdr:rowOff>7283</xdr:rowOff>
    </xdr:from>
    <xdr:to>
      <xdr:col>23</xdr:col>
      <xdr:colOff>177613</xdr:colOff>
      <xdr:row>54</xdr:row>
      <xdr:rowOff>0</xdr:rowOff>
    </xdr:to>
    <xdr:sp macro="" textlink="">
      <xdr:nvSpPr>
        <xdr:cNvPr id="56" name="Arc 140"/>
        <xdr:cNvSpPr>
          <a:spLocks/>
        </xdr:cNvSpPr>
      </xdr:nvSpPr>
      <xdr:spPr bwMode="auto">
        <a:xfrm rot="7835724">
          <a:off x="5019954"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221314</xdr:colOff>
      <xdr:row>47</xdr:row>
      <xdr:rowOff>44264</xdr:rowOff>
    </xdr:from>
    <xdr:to>
      <xdr:col>23</xdr:col>
      <xdr:colOff>22410</xdr:colOff>
      <xdr:row>48</xdr:row>
      <xdr:rowOff>101414</xdr:rowOff>
    </xdr:to>
    <xdr:sp macro="" textlink="">
      <xdr:nvSpPr>
        <xdr:cNvPr id="57" name="Arc 39"/>
        <xdr:cNvSpPr>
          <a:spLocks/>
        </xdr:cNvSpPr>
      </xdr:nvSpPr>
      <xdr:spPr bwMode="auto">
        <a:xfrm rot="7835724">
          <a:off x="4836737"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310962</xdr:colOff>
      <xdr:row>55</xdr:row>
      <xdr:rowOff>55469</xdr:rowOff>
    </xdr:from>
    <xdr:to>
      <xdr:col>19</xdr:col>
      <xdr:colOff>168087</xdr:colOff>
      <xdr:row>56</xdr:row>
      <xdr:rowOff>112619</xdr:rowOff>
    </xdr:to>
    <xdr:sp macro="" textlink="">
      <xdr:nvSpPr>
        <xdr:cNvPr id="58" name="Arc 39"/>
        <xdr:cNvSpPr>
          <a:spLocks/>
        </xdr:cNvSpPr>
      </xdr:nvSpPr>
      <xdr:spPr bwMode="auto">
        <a:xfrm rot="7835724">
          <a:off x="4101912" y="15209744"/>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190501</xdr:colOff>
      <xdr:row>39</xdr:row>
      <xdr:rowOff>168094</xdr:rowOff>
    </xdr:from>
    <xdr:to>
      <xdr:col>46</xdr:col>
      <xdr:colOff>134471</xdr:colOff>
      <xdr:row>41</xdr:row>
      <xdr:rowOff>190502</xdr:rowOff>
    </xdr:to>
    <xdr:sp macro="" textlink="">
      <xdr:nvSpPr>
        <xdr:cNvPr id="59" name="AutoShape 9"/>
        <xdr:cNvSpPr>
          <a:spLocks/>
        </xdr:cNvSpPr>
      </xdr:nvSpPr>
      <xdr:spPr bwMode="auto">
        <a:xfrm>
          <a:off x="6600826" y="10950394"/>
          <a:ext cx="3668245" cy="593908"/>
        </a:xfrm>
        <a:prstGeom prst="borderCallout2">
          <a:avLst>
            <a:gd name="adj1" fmla="val 14458"/>
            <a:gd name="adj2" fmla="val -3019"/>
            <a:gd name="adj3" fmla="val -32209"/>
            <a:gd name="adj4" fmla="val -19879"/>
            <a:gd name="adj5" fmla="val -32964"/>
            <a:gd name="adj6" fmla="val -40312"/>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短期入所が「単独型」の場合は、</a:t>
          </a:r>
          <a:endParaRPr kumimoji="0" lang="en-US" altLang="ja-JP" sz="1000" b="1" i="0" u="none" strike="noStrike" kern="0" cap="none" spc="0" normalizeH="0" baseline="0" noProof="0">
            <a:ln>
              <a:noFill/>
            </a:ln>
            <a:solidFill>
              <a:srgbClr val="000000"/>
            </a:solidFill>
            <a:effectLst/>
            <a:uLnTx/>
            <a:uFillTx/>
            <a:latin typeface="HG丸ｺﾞｼｯｸM-PRO"/>
            <a:ea typeface="HG丸ｺﾞｼｯｸM-PRO"/>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GHには短期入所とは別の夜間支援員の配置が必要です</a:t>
          </a:r>
        </a:p>
      </xdr:txBody>
    </xdr:sp>
    <xdr:clientData/>
  </xdr:twoCellAnchor>
  <xdr:twoCellAnchor>
    <xdr:from>
      <xdr:col>31</xdr:col>
      <xdr:colOff>141194</xdr:colOff>
      <xdr:row>54</xdr:row>
      <xdr:rowOff>21852</xdr:rowOff>
    </xdr:from>
    <xdr:to>
      <xdr:col>32</xdr:col>
      <xdr:colOff>169769</xdr:colOff>
      <xdr:row>55</xdr:row>
      <xdr:rowOff>79002</xdr:rowOff>
    </xdr:to>
    <xdr:sp macro="" textlink="">
      <xdr:nvSpPr>
        <xdr:cNvPr id="60" name="Arc 138"/>
        <xdr:cNvSpPr>
          <a:spLocks/>
        </xdr:cNvSpPr>
      </xdr:nvSpPr>
      <xdr:spPr bwMode="auto">
        <a:xfrm rot="7835724">
          <a:off x="695156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177612</xdr:colOff>
      <xdr:row>54</xdr:row>
      <xdr:rowOff>10645</xdr:rowOff>
    </xdr:from>
    <xdr:to>
      <xdr:col>27</xdr:col>
      <xdr:colOff>211230</xdr:colOff>
      <xdr:row>55</xdr:row>
      <xdr:rowOff>67795</xdr:rowOff>
    </xdr:to>
    <xdr:sp macro="" textlink="">
      <xdr:nvSpPr>
        <xdr:cNvPr id="61" name="Arc 139"/>
        <xdr:cNvSpPr>
          <a:spLocks/>
        </xdr:cNvSpPr>
      </xdr:nvSpPr>
      <xdr:spPr bwMode="auto">
        <a:xfrm rot="7835724">
          <a:off x="589513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62" name="Arc 39"/>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141194</xdr:colOff>
      <xdr:row>54</xdr:row>
      <xdr:rowOff>21852</xdr:rowOff>
    </xdr:from>
    <xdr:to>
      <xdr:col>39</xdr:col>
      <xdr:colOff>169769</xdr:colOff>
      <xdr:row>55</xdr:row>
      <xdr:rowOff>79002</xdr:rowOff>
    </xdr:to>
    <xdr:sp macro="" textlink="">
      <xdr:nvSpPr>
        <xdr:cNvPr id="63" name="Arc 138"/>
        <xdr:cNvSpPr>
          <a:spLocks/>
        </xdr:cNvSpPr>
      </xdr:nvSpPr>
      <xdr:spPr bwMode="auto">
        <a:xfrm rot="7835724">
          <a:off x="8485094"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177612</xdr:colOff>
      <xdr:row>54</xdr:row>
      <xdr:rowOff>10645</xdr:rowOff>
    </xdr:from>
    <xdr:to>
      <xdr:col>34</xdr:col>
      <xdr:colOff>211230</xdr:colOff>
      <xdr:row>55</xdr:row>
      <xdr:rowOff>67795</xdr:rowOff>
    </xdr:to>
    <xdr:sp macro="" textlink="">
      <xdr:nvSpPr>
        <xdr:cNvPr id="64" name="Arc 139"/>
        <xdr:cNvSpPr>
          <a:spLocks/>
        </xdr:cNvSpPr>
      </xdr:nvSpPr>
      <xdr:spPr bwMode="auto">
        <a:xfrm rot="7835724">
          <a:off x="7428659"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149038</xdr:colOff>
      <xdr:row>53</xdr:row>
      <xdr:rowOff>7283</xdr:rowOff>
    </xdr:from>
    <xdr:to>
      <xdr:col>37</xdr:col>
      <xdr:colOff>177613</xdr:colOff>
      <xdr:row>54</xdr:row>
      <xdr:rowOff>0</xdr:rowOff>
    </xdr:to>
    <xdr:sp macro="" textlink="">
      <xdr:nvSpPr>
        <xdr:cNvPr id="65" name="Arc 140"/>
        <xdr:cNvSpPr>
          <a:spLocks/>
        </xdr:cNvSpPr>
      </xdr:nvSpPr>
      <xdr:spPr bwMode="auto">
        <a:xfrm rot="7835724">
          <a:off x="8087004"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66" name="Arc 39"/>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67" name="Arc 39"/>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141194</xdr:colOff>
      <xdr:row>54</xdr:row>
      <xdr:rowOff>21852</xdr:rowOff>
    </xdr:from>
    <xdr:to>
      <xdr:col>46</xdr:col>
      <xdr:colOff>169769</xdr:colOff>
      <xdr:row>55</xdr:row>
      <xdr:rowOff>79002</xdr:rowOff>
    </xdr:to>
    <xdr:sp macro="" textlink="">
      <xdr:nvSpPr>
        <xdr:cNvPr id="68" name="Arc 138"/>
        <xdr:cNvSpPr>
          <a:spLocks/>
        </xdr:cNvSpPr>
      </xdr:nvSpPr>
      <xdr:spPr bwMode="auto">
        <a:xfrm rot="7835724">
          <a:off x="1001861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177612</xdr:colOff>
      <xdr:row>54</xdr:row>
      <xdr:rowOff>10645</xdr:rowOff>
    </xdr:from>
    <xdr:to>
      <xdr:col>41</xdr:col>
      <xdr:colOff>211230</xdr:colOff>
      <xdr:row>55</xdr:row>
      <xdr:rowOff>67795</xdr:rowOff>
    </xdr:to>
    <xdr:sp macro="" textlink="">
      <xdr:nvSpPr>
        <xdr:cNvPr id="69" name="Arc 139"/>
        <xdr:cNvSpPr>
          <a:spLocks/>
        </xdr:cNvSpPr>
      </xdr:nvSpPr>
      <xdr:spPr bwMode="auto">
        <a:xfrm rot="7835724">
          <a:off x="896218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149038</xdr:colOff>
      <xdr:row>53</xdr:row>
      <xdr:rowOff>7283</xdr:rowOff>
    </xdr:from>
    <xdr:to>
      <xdr:col>44</xdr:col>
      <xdr:colOff>177613</xdr:colOff>
      <xdr:row>54</xdr:row>
      <xdr:rowOff>0</xdr:rowOff>
    </xdr:to>
    <xdr:sp macro="" textlink="">
      <xdr:nvSpPr>
        <xdr:cNvPr id="70" name="Arc 140"/>
        <xdr:cNvSpPr>
          <a:spLocks/>
        </xdr:cNvSpPr>
      </xdr:nvSpPr>
      <xdr:spPr bwMode="auto">
        <a:xfrm rot="7835724">
          <a:off x="9620529"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71" name="Arc 39"/>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165285</xdr:colOff>
      <xdr:row>48</xdr:row>
      <xdr:rowOff>44264</xdr:rowOff>
    </xdr:from>
    <xdr:to>
      <xdr:col>24</xdr:col>
      <xdr:colOff>190498</xdr:colOff>
      <xdr:row>49</xdr:row>
      <xdr:rowOff>0</xdr:rowOff>
    </xdr:to>
    <xdr:sp macro="" textlink="">
      <xdr:nvSpPr>
        <xdr:cNvPr id="72" name="Arc 39"/>
        <xdr:cNvSpPr>
          <a:spLocks/>
        </xdr:cNvSpPr>
      </xdr:nvSpPr>
      <xdr:spPr bwMode="auto">
        <a:xfrm rot="7835724">
          <a:off x="5272086"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148475</xdr:colOff>
      <xdr:row>56</xdr:row>
      <xdr:rowOff>21852</xdr:rowOff>
    </xdr:from>
    <xdr:to>
      <xdr:col>24</xdr:col>
      <xdr:colOff>100850</xdr:colOff>
      <xdr:row>57</xdr:row>
      <xdr:rowOff>0</xdr:rowOff>
    </xdr:to>
    <xdr:sp macro="" textlink="">
      <xdr:nvSpPr>
        <xdr:cNvPr id="73" name="Arc 39"/>
        <xdr:cNvSpPr>
          <a:spLocks/>
        </xdr:cNvSpPr>
      </xdr:nvSpPr>
      <xdr:spPr bwMode="auto">
        <a:xfrm rot="7835724">
          <a:off x="5207651" y="15441426"/>
          <a:ext cx="244848"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159682</xdr:colOff>
      <xdr:row>56</xdr:row>
      <xdr:rowOff>10646</xdr:rowOff>
    </xdr:from>
    <xdr:to>
      <xdr:col>31</xdr:col>
      <xdr:colOff>112057</xdr:colOff>
      <xdr:row>57</xdr:row>
      <xdr:rowOff>0</xdr:rowOff>
    </xdr:to>
    <xdr:sp macro="" textlink="">
      <xdr:nvSpPr>
        <xdr:cNvPr id="74" name="Arc 39"/>
        <xdr:cNvSpPr>
          <a:spLocks/>
        </xdr:cNvSpPr>
      </xdr:nvSpPr>
      <xdr:spPr bwMode="auto">
        <a:xfrm rot="7835724">
          <a:off x="6746780" y="15435823"/>
          <a:ext cx="256054"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204505</xdr:colOff>
      <xdr:row>56</xdr:row>
      <xdr:rowOff>44264</xdr:rowOff>
    </xdr:from>
    <xdr:to>
      <xdr:col>38</xdr:col>
      <xdr:colOff>156880</xdr:colOff>
      <xdr:row>57</xdr:row>
      <xdr:rowOff>0</xdr:rowOff>
    </xdr:to>
    <xdr:sp macro="" textlink="">
      <xdr:nvSpPr>
        <xdr:cNvPr id="75" name="Arc 39"/>
        <xdr:cNvSpPr>
          <a:spLocks/>
        </xdr:cNvSpPr>
      </xdr:nvSpPr>
      <xdr:spPr bwMode="auto">
        <a:xfrm rot="7835724">
          <a:off x="8341937" y="15452632"/>
          <a:ext cx="222436"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193300</xdr:colOff>
      <xdr:row>56</xdr:row>
      <xdr:rowOff>55470</xdr:rowOff>
    </xdr:from>
    <xdr:to>
      <xdr:col>45</xdr:col>
      <xdr:colOff>145675</xdr:colOff>
      <xdr:row>57</xdr:row>
      <xdr:rowOff>0</xdr:rowOff>
    </xdr:to>
    <xdr:sp macro="" textlink="">
      <xdr:nvSpPr>
        <xdr:cNvPr id="76" name="Arc 39"/>
        <xdr:cNvSpPr>
          <a:spLocks/>
        </xdr:cNvSpPr>
      </xdr:nvSpPr>
      <xdr:spPr bwMode="auto">
        <a:xfrm rot="7835724">
          <a:off x="9869860" y="15458235"/>
          <a:ext cx="21123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149037</xdr:colOff>
      <xdr:row>53</xdr:row>
      <xdr:rowOff>40901</xdr:rowOff>
    </xdr:from>
    <xdr:to>
      <xdr:col>42</xdr:col>
      <xdr:colOff>177612</xdr:colOff>
      <xdr:row>54</xdr:row>
      <xdr:rowOff>33618</xdr:rowOff>
    </xdr:to>
    <xdr:sp macro="" textlink="">
      <xdr:nvSpPr>
        <xdr:cNvPr id="77" name="Arc 140"/>
        <xdr:cNvSpPr>
          <a:spLocks/>
        </xdr:cNvSpPr>
      </xdr:nvSpPr>
      <xdr:spPr bwMode="auto">
        <a:xfrm rot="7835724">
          <a:off x="9182378" y="14629560"/>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171450</xdr:colOff>
      <xdr:row>53</xdr:row>
      <xdr:rowOff>52108</xdr:rowOff>
    </xdr:from>
    <xdr:to>
      <xdr:col>21</xdr:col>
      <xdr:colOff>200025</xdr:colOff>
      <xdr:row>54</xdr:row>
      <xdr:rowOff>44825</xdr:rowOff>
    </xdr:to>
    <xdr:sp macro="" textlink="">
      <xdr:nvSpPr>
        <xdr:cNvPr id="78" name="Arc 140"/>
        <xdr:cNvSpPr>
          <a:spLocks/>
        </xdr:cNvSpPr>
      </xdr:nvSpPr>
      <xdr:spPr bwMode="auto">
        <a:xfrm rot="7835724">
          <a:off x="4604216" y="1464076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163606</xdr:colOff>
      <xdr:row>55</xdr:row>
      <xdr:rowOff>21852</xdr:rowOff>
    </xdr:from>
    <xdr:to>
      <xdr:col>22</xdr:col>
      <xdr:colOff>192181</xdr:colOff>
      <xdr:row>56</xdr:row>
      <xdr:rowOff>79002</xdr:rowOff>
    </xdr:to>
    <xdr:sp macro="" textlink="">
      <xdr:nvSpPr>
        <xdr:cNvPr id="79" name="Arc 138"/>
        <xdr:cNvSpPr>
          <a:spLocks/>
        </xdr:cNvSpPr>
      </xdr:nvSpPr>
      <xdr:spPr bwMode="auto">
        <a:xfrm rot="7835724">
          <a:off x="4783231"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310962</xdr:colOff>
      <xdr:row>55</xdr:row>
      <xdr:rowOff>55469</xdr:rowOff>
    </xdr:from>
    <xdr:to>
      <xdr:col>26</xdr:col>
      <xdr:colOff>168087</xdr:colOff>
      <xdr:row>56</xdr:row>
      <xdr:rowOff>112619</xdr:rowOff>
    </xdr:to>
    <xdr:sp macro="" textlink="">
      <xdr:nvSpPr>
        <xdr:cNvPr id="80" name="Arc 39"/>
        <xdr:cNvSpPr>
          <a:spLocks/>
        </xdr:cNvSpPr>
      </xdr:nvSpPr>
      <xdr:spPr bwMode="auto">
        <a:xfrm rot="7835724">
          <a:off x="567353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141194</xdr:colOff>
      <xdr:row>54</xdr:row>
      <xdr:rowOff>21852</xdr:rowOff>
    </xdr:from>
    <xdr:to>
      <xdr:col>32</xdr:col>
      <xdr:colOff>169769</xdr:colOff>
      <xdr:row>55</xdr:row>
      <xdr:rowOff>79002</xdr:rowOff>
    </xdr:to>
    <xdr:sp macro="" textlink="">
      <xdr:nvSpPr>
        <xdr:cNvPr id="81" name="Arc 138"/>
        <xdr:cNvSpPr>
          <a:spLocks/>
        </xdr:cNvSpPr>
      </xdr:nvSpPr>
      <xdr:spPr bwMode="auto">
        <a:xfrm rot="7835724">
          <a:off x="695156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177612</xdr:colOff>
      <xdr:row>54</xdr:row>
      <xdr:rowOff>10645</xdr:rowOff>
    </xdr:from>
    <xdr:to>
      <xdr:col>27</xdr:col>
      <xdr:colOff>211230</xdr:colOff>
      <xdr:row>55</xdr:row>
      <xdr:rowOff>67795</xdr:rowOff>
    </xdr:to>
    <xdr:sp macro="" textlink="">
      <xdr:nvSpPr>
        <xdr:cNvPr id="82" name="Arc 139"/>
        <xdr:cNvSpPr>
          <a:spLocks/>
        </xdr:cNvSpPr>
      </xdr:nvSpPr>
      <xdr:spPr bwMode="auto">
        <a:xfrm rot="7835724">
          <a:off x="589513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149038</xdr:colOff>
      <xdr:row>53</xdr:row>
      <xdr:rowOff>7283</xdr:rowOff>
    </xdr:from>
    <xdr:to>
      <xdr:col>30</xdr:col>
      <xdr:colOff>177613</xdr:colOff>
      <xdr:row>54</xdr:row>
      <xdr:rowOff>0</xdr:rowOff>
    </xdr:to>
    <xdr:sp macro="" textlink="">
      <xdr:nvSpPr>
        <xdr:cNvPr id="83" name="Arc 140"/>
        <xdr:cNvSpPr>
          <a:spLocks/>
        </xdr:cNvSpPr>
      </xdr:nvSpPr>
      <xdr:spPr bwMode="auto">
        <a:xfrm rot="7835724">
          <a:off x="6553479" y="14595942"/>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310962</xdr:colOff>
      <xdr:row>55</xdr:row>
      <xdr:rowOff>55469</xdr:rowOff>
    </xdr:from>
    <xdr:to>
      <xdr:col>26</xdr:col>
      <xdr:colOff>168087</xdr:colOff>
      <xdr:row>56</xdr:row>
      <xdr:rowOff>112619</xdr:rowOff>
    </xdr:to>
    <xdr:sp macro="" textlink="">
      <xdr:nvSpPr>
        <xdr:cNvPr id="84" name="Arc 39"/>
        <xdr:cNvSpPr>
          <a:spLocks/>
        </xdr:cNvSpPr>
      </xdr:nvSpPr>
      <xdr:spPr bwMode="auto">
        <a:xfrm rot="7835724">
          <a:off x="567353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148475</xdr:colOff>
      <xdr:row>56</xdr:row>
      <xdr:rowOff>21852</xdr:rowOff>
    </xdr:from>
    <xdr:to>
      <xdr:col>31</xdr:col>
      <xdr:colOff>100850</xdr:colOff>
      <xdr:row>57</xdr:row>
      <xdr:rowOff>0</xdr:rowOff>
    </xdr:to>
    <xdr:sp macro="" textlink="">
      <xdr:nvSpPr>
        <xdr:cNvPr id="85" name="Arc 39"/>
        <xdr:cNvSpPr>
          <a:spLocks/>
        </xdr:cNvSpPr>
      </xdr:nvSpPr>
      <xdr:spPr bwMode="auto">
        <a:xfrm rot="7835724">
          <a:off x="6741176" y="15441426"/>
          <a:ext cx="244848"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171450</xdr:colOff>
      <xdr:row>53</xdr:row>
      <xdr:rowOff>52108</xdr:rowOff>
    </xdr:from>
    <xdr:to>
      <xdr:col>28</xdr:col>
      <xdr:colOff>200025</xdr:colOff>
      <xdr:row>54</xdr:row>
      <xdr:rowOff>44825</xdr:rowOff>
    </xdr:to>
    <xdr:sp macro="" textlink="">
      <xdr:nvSpPr>
        <xdr:cNvPr id="86" name="Arc 140"/>
        <xdr:cNvSpPr>
          <a:spLocks/>
        </xdr:cNvSpPr>
      </xdr:nvSpPr>
      <xdr:spPr bwMode="auto">
        <a:xfrm rot="7835724">
          <a:off x="6137741" y="1464076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163606</xdr:colOff>
      <xdr:row>55</xdr:row>
      <xdr:rowOff>21852</xdr:rowOff>
    </xdr:from>
    <xdr:to>
      <xdr:col>29</xdr:col>
      <xdr:colOff>192181</xdr:colOff>
      <xdr:row>56</xdr:row>
      <xdr:rowOff>79002</xdr:rowOff>
    </xdr:to>
    <xdr:sp macro="" textlink="">
      <xdr:nvSpPr>
        <xdr:cNvPr id="87" name="Arc 138"/>
        <xdr:cNvSpPr>
          <a:spLocks/>
        </xdr:cNvSpPr>
      </xdr:nvSpPr>
      <xdr:spPr bwMode="auto">
        <a:xfrm rot="7835724">
          <a:off x="6316756"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88" name="Arc 39"/>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141194</xdr:colOff>
      <xdr:row>54</xdr:row>
      <xdr:rowOff>21852</xdr:rowOff>
    </xdr:from>
    <xdr:to>
      <xdr:col>39</xdr:col>
      <xdr:colOff>169769</xdr:colOff>
      <xdr:row>55</xdr:row>
      <xdr:rowOff>79002</xdr:rowOff>
    </xdr:to>
    <xdr:sp macro="" textlink="">
      <xdr:nvSpPr>
        <xdr:cNvPr id="89" name="Arc 138"/>
        <xdr:cNvSpPr>
          <a:spLocks/>
        </xdr:cNvSpPr>
      </xdr:nvSpPr>
      <xdr:spPr bwMode="auto">
        <a:xfrm rot="7835724">
          <a:off x="8485094"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177612</xdr:colOff>
      <xdr:row>54</xdr:row>
      <xdr:rowOff>10645</xdr:rowOff>
    </xdr:from>
    <xdr:to>
      <xdr:col>34</xdr:col>
      <xdr:colOff>211230</xdr:colOff>
      <xdr:row>55</xdr:row>
      <xdr:rowOff>67795</xdr:rowOff>
    </xdr:to>
    <xdr:sp macro="" textlink="">
      <xdr:nvSpPr>
        <xdr:cNvPr id="90" name="Arc 139"/>
        <xdr:cNvSpPr>
          <a:spLocks/>
        </xdr:cNvSpPr>
      </xdr:nvSpPr>
      <xdr:spPr bwMode="auto">
        <a:xfrm rot="7835724">
          <a:off x="7428659"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55</xdr:row>
      <xdr:rowOff>55469</xdr:rowOff>
    </xdr:from>
    <xdr:to>
      <xdr:col>33</xdr:col>
      <xdr:colOff>168087</xdr:colOff>
      <xdr:row>56</xdr:row>
      <xdr:rowOff>112619</xdr:rowOff>
    </xdr:to>
    <xdr:sp macro="" textlink="">
      <xdr:nvSpPr>
        <xdr:cNvPr id="91" name="Arc 39"/>
        <xdr:cNvSpPr>
          <a:spLocks/>
        </xdr:cNvSpPr>
      </xdr:nvSpPr>
      <xdr:spPr bwMode="auto">
        <a:xfrm rot="7835724">
          <a:off x="7207062"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171450</xdr:colOff>
      <xdr:row>53</xdr:row>
      <xdr:rowOff>52108</xdr:rowOff>
    </xdr:from>
    <xdr:to>
      <xdr:col>35</xdr:col>
      <xdr:colOff>200025</xdr:colOff>
      <xdr:row>54</xdr:row>
      <xdr:rowOff>44825</xdr:rowOff>
    </xdr:to>
    <xdr:sp macro="" textlink="">
      <xdr:nvSpPr>
        <xdr:cNvPr id="92" name="Arc 140"/>
        <xdr:cNvSpPr>
          <a:spLocks/>
        </xdr:cNvSpPr>
      </xdr:nvSpPr>
      <xdr:spPr bwMode="auto">
        <a:xfrm rot="7835724">
          <a:off x="7671266" y="1464076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163606</xdr:colOff>
      <xdr:row>55</xdr:row>
      <xdr:rowOff>21852</xdr:rowOff>
    </xdr:from>
    <xdr:to>
      <xdr:col>36</xdr:col>
      <xdr:colOff>192181</xdr:colOff>
      <xdr:row>56</xdr:row>
      <xdr:rowOff>79002</xdr:rowOff>
    </xdr:to>
    <xdr:sp macro="" textlink="">
      <xdr:nvSpPr>
        <xdr:cNvPr id="93" name="Arc 138"/>
        <xdr:cNvSpPr>
          <a:spLocks/>
        </xdr:cNvSpPr>
      </xdr:nvSpPr>
      <xdr:spPr bwMode="auto">
        <a:xfrm rot="7835724">
          <a:off x="7850281"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94" name="Arc 39"/>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141194</xdr:colOff>
      <xdr:row>54</xdr:row>
      <xdr:rowOff>21852</xdr:rowOff>
    </xdr:from>
    <xdr:to>
      <xdr:col>46</xdr:col>
      <xdr:colOff>169769</xdr:colOff>
      <xdr:row>55</xdr:row>
      <xdr:rowOff>79002</xdr:rowOff>
    </xdr:to>
    <xdr:sp macro="" textlink="">
      <xdr:nvSpPr>
        <xdr:cNvPr id="95" name="Arc 138"/>
        <xdr:cNvSpPr>
          <a:spLocks/>
        </xdr:cNvSpPr>
      </xdr:nvSpPr>
      <xdr:spPr bwMode="auto">
        <a:xfrm rot="7835724">
          <a:off x="10018619" y="149094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177612</xdr:colOff>
      <xdr:row>54</xdr:row>
      <xdr:rowOff>10645</xdr:rowOff>
    </xdr:from>
    <xdr:to>
      <xdr:col>41</xdr:col>
      <xdr:colOff>211230</xdr:colOff>
      <xdr:row>55</xdr:row>
      <xdr:rowOff>67795</xdr:rowOff>
    </xdr:to>
    <xdr:sp macro="" textlink="">
      <xdr:nvSpPr>
        <xdr:cNvPr id="96" name="Arc 139"/>
        <xdr:cNvSpPr>
          <a:spLocks/>
        </xdr:cNvSpPr>
      </xdr:nvSpPr>
      <xdr:spPr bwMode="auto">
        <a:xfrm rot="7835724">
          <a:off x="8962184" y="14895698"/>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55</xdr:row>
      <xdr:rowOff>55469</xdr:rowOff>
    </xdr:from>
    <xdr:to>
      <xdr:col>40</xdr:col>
      <xdr:colOff>168087</xdr:colOff>
      <xdr:row>56</xdr:row>
      <xdr:rowOff>112619</xdr:rowOff>
    </xdr:to>
    <xdr:sp macro="" textlink="">
      <xdr:nvSpPr>
        <xdr:cNvPr id="97" name="Arc 39"/>
        <xdr:cNvSpPr>
          <a:spLocks/>
        </xdr:cNvSpPr>
      </xdr:nvSpPr>
      <xdr:spPr bwMode="auto">
        <a:xfrm rot="7835724">
          <a:off x="8740587" y="15247844"/>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163606</xdr:colOff>
      <xdr:row>55</xdr:row>
      <xdr:rowOff>21852</xdr:rowOff>
    </xdr:from>
    <xdr:to>
      <xdr:col>43</xdr:col>
      <xdr:colOff>192181</xdr:colOff>
      <xdr:row>56</xdr:row>
      <xdr:rowOff>79002</xdr:rowOff>
    </xdr:to>
    <xdr:sp macro="" textlink="">
      <xdr:nvSpPr>
        <xdr:cNvPr id="98" name="Arc 138"/>
        <xdr:cNvSpPr>
          <a:spLocks/>
        </xdr:cNvSpPr>
      </xdr:nvSpPr>
      <xdr:spPr bwMode="auto">
        <a:xfrm rot="7835724">
          <a:off x="9383806" y="15176127"/>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165286</xdr:colOff>
      <xdr:row>45</xdr:row>
      <xdr:rowOff>10645</xdr:rowOff>
    </xdr:from>
    <xdr:to>
      <xdr:col>21</xdr:col>
      <xdr:colOff>190499</xdr:colOff>
      <xdr:row>46</xdr:row>
      <xdr:rowOff>67795</xdr:rowOff>
    </xdr:to>
    <xdr:sp macro="" textlink="">
      <xdr:nvSpPr>
        <xdr:cNvPr id="99" name="Arc 39"/>
        <xdr:cNvSpPr>
          <a:spLocks/>
        </xdr:cNvSpPr>
      </xdr:nvSpPr>
      <xdr:spPr bwMode="auto">
        <a:xfrm rot="7835724">
          <a:off x="4564155"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310962</xdr:colOff>
      <xdr:row>47</xdr:row>
      <xdr:rowOff>55469</xdr:rowOff>
    </xdr:from>
    <xdr:to>
      <xdr:col>26</xdr:col>
      <xdr:colOff>168087</xdr:colOff>
      <xdr:row>48</xdr:row>
      <xdr:rowOff>112619</xdr:rowOff>
    </xdr:to>
    <xdr:sp macro="" textlink="">
      <xdr:nvSpPr>
        <xdr:cNvPr id="100" name="Arc 39"/>
        <xdr:cNvSpPr>
          <a:spLocks/>
        </xdr:cNvSpPr>
      </xdr:nvSpPr>
      <xdr:spPr bwMode="auto">
        <a:xfrm rot="7835724">
          <a:off x="5673537" y="13104719"/>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141194</xdr:colOff>
      <xdr:row>46</xdr:row>
      <xdr:rowOff>21852</xdr:rowOff>
    </xdr:from>
    <xdr:to>
      <xdr:col>32</xdr:col>
      <xdr:colOff>169769</xdr:colOff>
      <xdr:row>47</xdr:row>
      <xdr:rowOff>79002</xdr:rowOff>
    </xdr:to>
    <xdr:sp macro="" textlink="">
      <xdr:nvSpPr>
        <xdr:cNvPr id="101" name="Arc 138"/>
        <xdr:cNvSpPr>
          <a:spLocks/>
        </xdr:cNvSpPr>
      </xdr:nvSpPr>
      <xdr:spPr bwMode="auto">
        <a:xfrm rot="7835724">
          <a:off x="6951569"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177612</xdr:colOff>
      <xdr:row>46</xdr:row>
      <xdr:rowOff>10645</xdr:rowOff>
    </xdr:from>
    <xdr:to>
      <xdr:col>27</xdr:col>
      <xdr:colOff>211230</xdr:colOff>
      <xdr:row>47</xdr:row>
      <xdr:rowOff>67795</xdr:rowOff>
    </xdr:to>
    <xdr:sp macro="" textlink="">
      <xdr:nvSpPr>
        <xdr:cNvPr id="102" name="Arc 139"/>
        <xdr:cNvSpPr>
          <a:spLocks/>
        </xdr:cNvSpPr>
      </xdr:nvSpPr>
      <xdr:spPr bwMode="auto">
        <a:xfrm rot="7835724">
          <a:off x="5895134"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149038</xdr:colOff>
      <xdr:row>45</xdr:row>
      <xdr:rowOff>7283</xdr:rowOff>
    </xdr:from>
    <xdr:to>
      <xdr:col>30</xdr:col>
      <xdr:colOff>177613</xdr:colOff>
      <xdr:row>46</xdr:row>
      <xdr:rowOff>0</xdr:rowOff>
    </xdr:to>
    <xdr:sp macro="" textlink="">
      <xdr:nvSpPr>
        <xdr:cNvPr id="103" name="Arc 140"/>
        <xdr:cNvSpPr>
          <a:spLocks/>
        </xdr:cNvSpPr>
      </xdr:nvSpPr>
      <xdr:spPr bwMode="auto">
        <a:xfrm rot="7835724">
          <a:off x="6553479"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221314</xdr:colOff>
      <xdr:row>47</xdr:row>
      <xdr:rowOff>44264</xdr:rowOff>
    </xdr:from>
    <xdr:to>
      <xdr:col>30</xdr:col>
      <xdr:colOff>22410</xdr:colOff>
      <xdr:row>48</xdr:row>
      <xdr:rowOff>101414</xdr:rowOff>
    </xdr:to>
    <xdr:sp macro="" textlink="">
      <xdr:nvSpPr>
        <xdr:cNvPr id="104" name="Arc 39"/>
        <xdr:cNvSpPr>
          <a:spLocks/>
        </xdr:cNvSpPr>
      </xdr:nvSpPr>
      <xdr:spPr bwMode="auto">
        <a:xfrm rot="7835724">
          <a:off x="6370262"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165285</xdr:colOff>
      <xdr:row>48</xdr:row>
      <xdr:rowOff>44264</xdr:rowOff>
    </xdr:from>
    <xdr:to>
      <xdr:col>31</xdr:col>
      <xdr:colOff>190498</xdr:colOff>
      <xdr:row>49</xdr:row>
      <xdr:rowOff>0</xdr:rowOff>
    </xdr:to>
    <xdr:sp macro="" textlink="">
      <xdr:nvSpPr>
        <xdr:cNvPr id="105" name="Arc 39"/>
        <xdr:cNvSpPr>
          <a:spLocks/>
        </xdr:cNvSpPr>
      </xdr:nvSpPr>
      <xdr:spPr bwMode="auto">
        <a:xfrm rot="7835724">
          <a:off x="6805611"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165286</xdr:colOff>
      <xdr:row>45</xdr:row>
      <xdr:rowOff>10645</xdr:rowOff>
    </xdr:from>
    <xdr:to>
      <xdr:col>28</xdr:col>
      <xdr:colOff>190499</xdr:colOff>
      <xdr:row>46</xdr:row>
      <xdr:rowOff>67795</xdr:rowOff>
    </xdr:to>
    <xdr:sp macro="" textlink="">
      <xdr:nvSpPr>
        <xdr:cNvPr id="106" name="Arc 39"/>
        <xdr:cNvSpPr>
          <a:spLocks/>
        </xdr:cNvSpPr>
      </xdr:nvSpPr>
      <xdr:spPr bwMode="auto">
        <a:xfrm rot="7835724">
          <a:off x="6097680"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310962</xdr:colOff>
      <xdr:row>47</xdr:row>
      <xdr:rowOff>55469</xdr:rowOff>
    </xdr:from>
    <xdr:to>
      <xdr:col>33</xdr:col>
      <xdr:colOff>168087</xdr:colOff>
      <xdr:row>48</xdr:row>
      <xdr:rowOff>112619</xdr:rowOff>
    </xdr:to>
    <xdr:sp macro="" textlink="">
      <xdr:nvSpPr>
        <xdr:cNvPr id="107" name="Arc 39"/>
        <xdr:cNvSpPr>
          <a:spLocks/>
        </xdr:cNvSpPr>
      </xdr:nvSpPr>
      <xdr:spPr bwMode="auto">
        <a:xfrm rot="7835724">
          <a:off x="7207062" y="13104719"/>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38</xdr:col>
      <xdr:colOff>141194</xdr:colOff>
      <xdr:row>46</xdr:row>
      <xdr:rowOff>21852</xdr:rowOff>
    </xdr:from>
    <xdr:to>
      <xdr:col>39</xdr:col>
      <xdr:colOff>169769</xdr:colOff>
      <xdr:row>47</xdr:row>
      <xdr:rowOff>79002</xdr:rowOff>
    </xdr:to>
    <xdr:sp macro="" textlink="">
      <xdr:nvSpPr>
        <xdr:cNvPr id="108" name="Arc 138"/>
        <xdr:cNvSpPr>
          <a:spLocks/>
        </xdr:cNvSpPr>
      </xdr:nvSpPr>
      <xdr:spPr bwMode="auto">
        <a:xfrm rot="7835724">
          <a:off x="8485094"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177612</xdr:colOff>
      <xdr:row>46</xdr:row>
      <xdr:rowOff>10645</xdr:rowOff>
    </xdr:from>
    <xdr:to>
      <xdr:col>34</xdr:col>
      <xdr:colOff>211230</xdr:colOff>
      <xdr:row>47</xdr:row>
      <xdr:rowOff>67795</xdr:rowOff>
    </xdr:to>
    <xdr:sp macro="" textlink="">
      <xdr:nvSpPr>
        <xdr:cNvPr id="109" name="Arc 139"/>
        <xdr:cNvSpPr>
          <a:spLocks/>
        </xdr:cNvSpPr>
      </xdr:nvSpPr>
      <xdr:spPr bwMode="auto">
        <a:xfrm rot="7835724">
          <a:off x="7428659"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149038</xdr:colOff>
      <xdr:row>45</xdr:row>
      <xdr:rowOff>7283</xdr:rowOff>
    </xdr:from>
    <xdr:to>
      <xdr:col>37</xdr:col>
      <xdr:colOff>177613</xdr:colOff>
      <xdr:row>46</xdr:row>
      <xdr:rowOff>0</xdr:rowOff>
    </xdr:to>
    <xdr:sp macro="" textlink="">
      <xdr:nvSpPr>
        <xdr:cNvPr id="110" name="Arc 140"/>
        <xdr:cNvSpPr>
          <a:spLocks/>
        </xdr:cNvSpPr>
      </xdr:nvSpPr>
      <xdr:spPr bwMode="auto">
        <a:xfrm rot="7835724">
          <a:off x="8087004"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221314</xdr:colOff>
      <xdr:row>47</xdr:row>
      <xdr:rowOff>44264</xdr:rowOff>
    </xdr:from>
    <xdr:to>
      <xdr:col>37</xdr:col>
      <xdr:colOff>22410</xdr:colOff>
      <xdr:row>48</xdr:row>
      <xdr:rowOff>101414</xdr:rowOff>
    </xdr:to>
    <xdr:sp macro="" textlink="">
      <xdr:nvSpPr>
        <xdr:cNvPr id="111" name="Arc 39"/>
        <xdr:cNvSpPr>
          <a:spLocks/>
        </xdr:cNvSpPr>
      </xdr:nvSpPr>
      <xdr:spPr bwMode="auto">
        <a:xfrm rot="7835724">
          <a:off x="7903787"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165285</xdr:colOff>
      <xdr:row>48</xdr:row>
      <xdr:rowOff>44264</xdr:rowOff>
    </xdr:from>
    <xdr:to>
      <xdr:col>38</xdr:col>
      <xdr:colOff>190498</xdr:colOff>
      <xdr:row>49</xdr:row>
      <xdr:rowOff>0</xdr:rowOff>
    </xdr:to>
    <xdr:sp macro="" textlink="">
      <xdr:nvSpPr>
        <xdr:cNvPr id="112" name="Arc 39"/>
        <xdr:cNvSpPr>
          <a:spLocks/>
        </xdr:cNvSpPr>
      </xdr:nvSpPr>
      <xdr:spPr bwMode="auto">
        <a:xfrm rot="7835724">
          <a:off x="8339136"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165286</xdr:colOff>
      <xdr:row>45</xdr:row>
      <xdr:rowOff>10645</xdr:rowOff>
    </xdr:from>
    <xdr:to>
      <xdr:col>35</xdr:col>
      <xdr:colOff>190499</xdr:colOff>
      <xdr:row>46</xdr:row>
      <xdr:rowOff>67795</xdr:rowOff>
    </xdr:to>
    <xdr:sp macro="" textlink="">
      <xdr:nvSpPr>
        <xdr:cNvPr id="113" name="Arc 39"/>
        <xdr:cNvSpPr>
          <a:spLocks/>
        </xdr:cNvSpPr>
      </xdr:nvSpPr>
      <xdr:spPr bwMode="auto">
        <a:xfrm rot="7835724">
          <a:off x="7631205"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310962</xdr:colOff>
      <xdr:row>47</xdr:row>
      <xdr:rowOff>55469</xdr:rowOff>
    </xdr:from>
    <xdr:to>
      <xdr:col>40</xdr:col>
      <xdr:colOff>168087</xdr:colOff>
      <xdr:row>48</xdr:row>
      <xdr:rowOff>112619</xdr:rowOff>
    </xdr:to>
    <xdr:sp macro="" textlink="">
      <xdr:nvSpPr>
        <xdr:cNvPr id="114" name="Arc 39"/>
        <xdr:cNvSpPr>
          <a:spLocks/>
        </xdr:cNvSpPr>
      </xdr:nvSpPr>
      <xdr:spPr bwMode="auto">
        <a:xfrm rot="7835724">
          <a:off x="8740587" y="13104719"/>
          <a:ext cx="323850" cy="1714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45</xdr:col>
      <xdr:colOff>141194</xdr:colOff>
      <xdr:row>46</xdr:row>
      <xdr:rowOff>21852</xdr:rowOff>
    </xdr:from>
    <xdr:to>
      <xdr:col>46</xdr:col>
      <xdr:colOff>169769</xdr:colOff>
      <xdr:row>47</xdr:row>
      <xdr:rowOff>79002</xdr:rowOff>
    </xdr:to>
    <xdr:sp macro="" textlink="">
      <xdr:nvSpPr>
        <xdr:cNvPr id="115" name="Arc 138"/>
        <xdr:cNvSpPr>
          <a:spLocks/>
        </xdr:cNvSpPr>
      </xdr:nvSpPr>
      <xdr:spPr bwMode="auto">
        <a:xfrm rot="7835724">
          <a:off x="10018619" y="12766302"/>
          <a:ext cx="323850"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177612</xdr:colOff>
      <xdr:row>46</xdr:row>
      <xdr:rowOff>10645</xdr:rowOff>
    </xdr:from>
    <xdr:to>
      <xdr:col>41</xdr:col>
      <xdr:colOff>211230</xdr:colOff>
      <xdr:row>47</xdr:row>
      <xdr:rowOff>67795</xdr:rowOff>
    </xdr:to>
    <xdr:sp macro="" textlink="">
      <xdr:nvSpPr>
        <xdr:cNvPr id="116" name="Arc 139"/>
        <xdr:cNvSpPr>
          <a:spLocks/>
        </xdr:cNvSpPr>
      </xdr:nvSpPr>
      <xdr:spPr bwMode="auto">
        <a:xfrm rot="7835724">
          <a:off x="8962184" y="12752573"/>
          <a:ext cx="323850" cy="252693"/>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43</xdr:col>
      <xdr:colOff>149038</xdr:colOff>
      <xdr:row>45</xdr:row>
      <xdr:rowOff>7283</xdr:rowOff>
    </xdr:from>
    <xdr:to>
      <xdr:col>44</xdr:col>
      <xdr:colOff>177613</xdr:colOff>
      <xdr:row>46</xdr:row>
      <xdr:rowOff>0</xdr:rowOff>
    </xdr:to>
    <xdr:sp macro="" textlink="">
      <xdr:nvSpPr>
        <xdr:cNvPr id="117" name="Arc 140"/>
        <xdr:cNvSpPr>
          <a:spLocks/>
        </xdr:cNvSpPr>
      </xdr:nvSpPr>
      <xdr:spPr bwMode="auto">
        <a:xfrm rot="7835724">
          <a:off x="9620529" y="12452817"/>
          <a:ext cx="259417" cy="247650"/>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221314</xdr:colOff>
      <xdr:row>47</xdr:row>
      <xdr:rowOff>44264</xdr:rowOff>
    </xdr:from>
    <xdr:to>
      <xdr:col>44</xdr:col>
      <xdr:colOff>22410</xdr:colOff>
      <xdr:row>48</xdr:row>
      <xdr:rowOff>101414</xdr:rowOff>
    </xdr:to>
    <xdr:sp macro="" textlink="">
      <xdr:nvSpPr>
        <xdr:cNvPr id="118" name="Arc 39"/>
        <xdr:cNvSpPr>
          <a:spLocks/>
        </xdr:cNvSpPr>
      </xdr:nvSpPr>
      <xdr:spPr bwMode="auto">
        <a:xfrm rot="7835724">
          <a:off x="9437312" y="13059616"/>
          <a:ext cx="323850" cy="239246"/>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165285</xdr:colOff>
      <xdr:row>48</xdr:row>
      <xdr:rowOff>44264</xdr:rowOff>
    </xdr:from>
    <xdr:to>
      <xdr:col>45</xdr:col>
      <xdr:colOff>190498</xdr:colOff>
      <xdr:row>49</xdr:row>
      <xdr:rowOff>0</xdr:rowOff>
    </xdr:to>
    <xdr:sp macro="" textlink="">
      <xdr:nvSpPr>
        <xdr:cNvPr id="119" name="Arc 39"/>
        <xdr:cNvSpPr>
          <a:spLocks/>
        </xdr:cNvSpPr>
      </xdr:nvSpPr>
      <xdr:spPr bwMode="auto">
        <a:xfrm rot="7835724">
          <a:off x="9872661" y="13273088"/>
          <a:ext cx="222436"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165286</xdr:colOff>
      <xdr:row>45</xdr:row>
      <xdr:rowOff>10645</xdr:rowOff>
    </xdr:from>
    <xdr:to>
      <xdr:col>42</xdr:col>
      <xdr:colOff>190499</xdr:colOff>
      <xdr:row>46</xdr:row>
      <xdr:rowOff>67795</xdr:rowOff>
    </xdr:to>
    <xdr:sp macro="" textlink="">
      <xdr:nvSpPr>
        <xdr:cNvPr id="120" name="Arc 39"/>
        <xdr:cNvSpPr>
          <a:spLocks/>
        </xdr:cNvSpPr>
      </xdr:nvSpPr>
      <xdr:spPr bwMode="auto">
        <a:xfrm rot="7835724">
          <a:off x="9164730" y="12490076"/>
          <a:ext cx="323850" cy="244288"/>
        </a:xfrm>
        <a:custGeom>
          <a:avLst/>
          <a:gdLst>
            <a:gd name="G0" fmla="+- 0 0 0"/>
            <a:gd name="G1" fmla="+- 19266 0 0"/>
            <a:gd name="G2" fmla="+- 21600 0 0"/>
            <a:gd name="T0" fmla="*/ 9766 w 21600"/>
            <a:gd name="T1" fmla="*/ 0 h 24567"/>
            <a:gd name="T2" fmla="*/ 20939 w 21600"/>
            <a:gd name="T3" fmla="*/ 24567 h 24567"/>
            <a:gd name="T4" fmla="*/ 0 w 21600"/>
            <a:gd name="T5" fmla="*/ 19266 h 24567"/>
          </a:gdLst>
          <a:ahLst/>
          <a:cxnLst>
            <a:cxn ang="0">
              <a:pos x="T0" y="T1"/>
            </a:cxn>
            <a:cxn ang="0">
              <a:pos x="T2" y="T3"/>
            </a:cxn>
            <a:cxn ang="0">
              <a:pos x="T4" y="T5"/>
            </a:cxn>
          </a:cxnLst>
          <a:rect l="0" t="0" r="r" b="b"/>
          <a:pathLst>
            <a:path w="21600" h="24567" fill="none" extrusionOk="0">
              <a:moveTo>
                <a:pt x="9766" y="-1"/>
              </a:moveTo>
              <a:cubicBezTo>
                <a:pt x="17025" y="3679"/>
                <a:pt x="21600" y="11127"/>
                <a:pt x="21600" y="19266"/>
              </a:cubicBezTo>
              <a:cubicBezTo>
                <a:pt x="21600" y="21053"/>
                <a:pt x="21378" y="22834"/>
                <a:pt x="20939" y="24567"/>
              </a:cubicBezTo>
            </a:path>
            <a:path w="21600" h="24567" stroke="0" extrusionOk="0">
              <a:moveTo>
                <a:pt x="9766" y="-1"/>
              </a:moveTo>
              <a:cubicBezTo>
                <a:pt x="17025" y="3679"/>
                <a:pt x="21600" y="11127"/>
                <a:pt x="21600" y="19266"/>
              </a:cubicBezTo>
              <a:cubicBezTo>
                <a:pt x="21600" y="21053"/>
                <a:pt x="21378" y="22834"/>
                <a:pt x="20939" y="24567"/>
              </a:cubicBezTo>
              <a:lnTo>
                <a:pt x="0" y="19266"/>
              </a:lnTo>
              <a:close/>
            </a:path>
          </a:pathLst>
        </a:custGeom>
        <a:noFill/>
        <a:ln w="222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179296</xdr:colOff>
      <xdr:row>48</xdr:row>
      <xdr:rowOff>168087</xdr:rowOff>
    </xdr:from>
    <xdr:to>
      <xdr:col>60</xdr:col>
      <xdr:colOff>190501</xdr:colOff>
      <xdr:row>53</xdr:row>
      <xdr:rowOff>168088</xdr:rowOff>
    </xdr:to>
    <xdr:sp macro="" textlink="">
      <xdr:nvSpPr>
        <xdr:cNvPr id="121" name="AutoShape 9"/>
        <xdr:cNvSpPr>
          <a:spLocks/>
        </xdr:cNvSpPr>
      </xdr:nvSpPr>
      <xdr:spPr bwMode="auto">
        <a:xfrm>
          <a:off x="9437596" y="13407837"/>
          <a:ext cx="3706905" cy="1343026"/>
        </a:xfrm>
        <a:prstGeom prst="borderCallout2">
          <a:avLst>
            <a:gd name="adj1" fmla="val 14458"/>
            <a:gd name="adj2" fmla="val -3019"/>
            <a:gd name="adj3" fmla="val -17394"/>
            <a:gd name="adj4" fmla="val -11819"/>
            <a:gd name="adj5" fmla="val -20001"/>
            <a:gd name="adj6" fmla="val -22700"/>
          </a:avLst>
        </a:prstGeom>
        <a:solidFill>
          <a:srgbClr xmlns:mc="http://schemas.openxmlformats.org/markup-compatibility/2006" xmlns:a14="http://schemas.microsoft.com/office/drawing/2010/main" val="FFFFFF" mc:Ignorable="a14" a14:legacySpreadsheetColorIndex="9"/>
        </a:solid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短期入所事業所はＧＨのユニットにそれぞれ併設している異なる事業所のため、夜間支援員などＧＨのサービス提供時間帯以外の職員についてはそれぞれ配置する必要がある。</a:t>
          </a:r>
          <a:endParaRPr kumimoji="0" lang="en-US" altLang="ja-JP"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HG丸ｺﾞｼｯｸM-PRO"/>
              <a:ea typeface="HG丸ｺﾞｼｯｸM-PRO"/>
            </a:rPr>
            <a:t>同一建物内のＧＨとＳＳの夜間支援員の同一時間帯の兼務は可能だが、ＳＳ①とＳＳ②の人員配置は別で配置が必要。</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95250</xdr:colOff>
      <xdr:row>0</xdr:row>
      <xdr:rowOff>123825</xdr:rowOff>
    </xdr:from>
    <xdr:to>
      <xdr:col>16</xdr:col>
      <xdr:colOff>180975</xdr:colOff>
      <xdr:row>2</xdr:row>
      <xdr:rowOff>209550</xdr:rowOff>
    </xdr:to>
    <xdr:sp macro="" textlink="">
      <xdr:nvSpPr>
        <xdr:cNvPr id="2" name="角丸四角形 1"/>
        <xdr:cNvSpPr/>
      </xdr:nvSpPr>
      <xdr:spPr bwMode="auto">
        <a:xfrm>
          <a:off x="1695450" y="12382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4</xdr:row>
      <xdr:rowOff>142875</xdr:rowOff>
    </xdr:from>
    <xdr:to>
      <xdr:col>7</xdr:col>
      <xdr:colOff>161925</xdr:colOff>
      <xdr:row>7</xdr:row>
      <xdr:rowOff>219075</xdr:rowOff>
    </xdr:to>
    <xdr:sp macro="" textlink="">
      <xdr:nvSpPr>
        <xdr:cNvPr id="2" name="Rectangle 3"/>
        <xdr:cNvSpPr>
          <a:spLocks noChangeArrowheads="1"/>
        </xdr:cNvSpPr>
      </xdr:nvSpPr>
      <xdr:spPr bwMode="auto">
        <a:xfrm>
          <a:off x="47625" y="1209675"/>
          <a:ext cx="1514475" cy="876300"/>
        </a:xfrm>
        <a:prstGeom prst="rect">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地域移行支援・地域定着支援を担当する者として従事する場合、該当する支援形態に○をします。</a:t>
          </a:r>
        </a:p>
      </xdr:txBody>
    </xdr:sp>
    <xdr:clientData/>
  </xdr:twoCellAnchor>
  <xdr:twoCellAnchor>
    <xdr:from>
      <xdr:col>6</xdr:col>
      <xdr:colOff>123825</xdr:colOff>
      <xdr:row>7</xdr:row>
      <xdr:rowOff>152400</xdr:rowOff>
    </xdr:from>
    <xdr:to>
      <xdr:col>8</xdr:col>
      <xdr:colOff>95250</xdr:colOff>
      <xdr:row>9</xdr:row>
      <xdr:rowOff>95250</xdr:rowOff>
    </xdr:to>
    <xdr:sp macro="" textlink="">
      <xdr:nvSpPr>
        <xdr:cNvPr id="3" name="Line 4"/>
        <xdr:cNvSpPr>
          <a:spLocks noChangeShapeType="1"/>
        </xdr:cNvSpPr>
      </xdr:nvSpPr>
      <xdr:spPr bwMode="auto">
        <a:xfrm>
          <a:off x="1323975" y="2019300"/>
          <a:ext cx="371475" cy="476250"/>
        </a:xfrm>
        <a:prstGeom prst="line">
          <a:avLst/>
        </a:prstGeom>
        <a:noFill/>
        <a:ln w="222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9</xdr:row>
      <xdr:rowOff>66675</xdr:rowOff>
    </xdr:from>
    <xdr:to>
      <xdr:col>9</xdr:col>
      <xdr:colOff>209550</xdr:colOff>
      <xdr:row>13</xdr:row>
      <xdr:rowOff>9525</xdr:rowOff>
    </xdr:to>
    <xdr:sp macro="" textlink="">
      <xdr:nvSpPr>
        <xdr:cNvPr id="4" name="AutoShape 5"/>
        <xdr:cNvSpPr>
          <a:spLocks noChangeArrowheads="1"/>
        </xdr:cNvSpPr>
      </xdr:nvSpPr>
      <xdr:spPr bwMode="auto">
        <a:xfrm>
          <a:off x="1609725" y="2466975"/>
          <a:ext cx="428625" cy="1009650"/>
        </a:xfrm>
        <a:prstGeom prst="flowChartAlternateProcess">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123825</xdr:colOff>
      <xdr:row>1</xdr:row>
      <xdr:rowOff>190500</xdr:rowOff>
    </xdr:from>
    <xdr:to>
      <xdr:col>22</xdr:col>
      <xdr:colOff>104775</xdr:colOff>
      <xdr:row>3</xdr:row>
      <xdr:rowOff>95250</xdr:rowOff>
    </xdr:to>
    <xdr:sp macro="" textlink="">
      <xdr:nvSpPr>
        <xdr:cNvPr id="2" name="AutoShape 9"/>
        <xdr:cNvSpPr>
          <a:spLocks noChangeArrowheads="1"/>
        </xdr:cNvSpPr>
      </xdr:nvSpPr>
      <xdr:spPr bwMode="auto">
        <a:xfrm>
          <a:off x="3552825" y="457200"/>
          <a:ext cx="11639550" cy="438150"/>
        </a:xfrm>
        <a:prstGeom prst="wedgeEllipseCallout">
          <a:avLst>
            <a:gd name="adj1" fmla="val 49236"/>
            <a:gd name="adj2" fmla="val 147824"/>
          </a:avLst>
        </a:prstGeom>
        <a:solidFill>
          <a:srgbClr val="00FF00"/>
        </a:solidFill>
        <a:ln w="9525">
          <a:solidFill>
            <a:srgbClr val="000000"/>
          </a:solidFill>
          <a:miter lim="800000"/>
          <a:headEnd/>
          <a:tailEnd/>
        </a:ln>
      </xdr:spPr>
      <xdr:txBody>
        <a:bodyPr vertOverflow="clip" wrap="square" lIns="27432" tIns="18288" rIns="0" bIns="0" anchor="t"/>
        <a:lstStyle/>
        <a:p>
          <a:pPr algn="ctr" rtl="0">
            <a:defRPr sz="1000"/>
          </a:pPr>
          <a:r>
            <a:rPr lang="ja-JP" altLang="en-US" sz="1000" b="0" i="0" u="none" strike="noStrike" baseline="0">
              <a:solidFill>
                <a:srgbClr val="000000"/>
              </a:solidFill>
              <a:latin typeface="ＭＳ Ｐゴシック"/>
              <a:ea typeface="ＭＳ Ｐゴシック"/>
            </a:rPr>
            <a:t>申請する人員配置区分を記載してください。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24803100" y="2590800"/>
          <a:ext cx="6791325" cy="390525"/>
        </a:xfrm>
        <a:prstGeom prst="wedgeEllipseCallout">
          <a:avLst>
            <a:gd name="adj1" fmla="val 18611"/>
            <a:gd name="adj2" fmla="val -101218"/>
          </a:avLst>
        </a:prstGeom>
        <a:solidFill>
          <a:srgbClr val="00FF00"/>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21</xdr:row>
      <xdr:rowOff>142875</xdr:rowOff>
    </xdr:from>
    <xdr:to>
      <xdr:col>45</xdr:col>
      <xdr:colOff>171450</xdr:colOff>
      <xdr:row>24</xdr:row>
      <xdr:rowOff>247650</xdr:rowOff>
    </xdr:to>
    <xdr:sp macro="" textlink="">
      <xdr:nvSpPr>
        <xdr:cNvPr id="4" name="AutoShape 7"/>
        <xdr:cNvSpPr>
          <a:spLocks noChangeArrowheads="1"/>
        </xdr:cNvSpPr>
      </xdr:nvSpPr>
      <xdr:spPr bwMode="auto">
        <a:xfrm>
          <a:off x="24888825" y="5743575"/>
          <a:ext cx="6143625" cy="904875"/>
        </a:xfrm>
        <a:prstGeom prst="wedgeEllipseCallout">
          <a:avLst>
            <a:gd name="adj1" fmla="val 82352"/>
            <a:gd name="adj2" fmla="val 59472"/>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180975</xdr:colOff>
      <xdr:row>7</xdr:row>
      <xdr:rowOff>180975</xdr:rowOff>
    </xdr:from>
    <xdr:to>
      <xdr:col>36</xdr:col>
      <xdr:colOff>28575</xdr:colOff>
      <xdr:row>9</xdr:row>
      <xdr:rowOff>114300</xdr:rowOff>
    </xdr:to>
    <xdr:sp macro="" textlink="">
      <xdr:nvSpPr>
        <xdr:cNvPr id="5" name="AutoShape 7"/>
        <xdr:cNvSpPr>
          <a:spLocks noChangeArrowheads="1"/>
        </xdr:cNvSpPr>
      </xdr:nvSpPr>
      <xdr:spPr bwMode="auto">
        <a:xfrm>
          <a:off x="16640175" y="2047875"/>
          <a:ext cx="8077200" cy="466725"/>
        </a:xfrm>
        <a:prstGeom prst="wedgeEllipseCallout">
          <a:avLst>
            <a:gd name="adj1" fmla="val 3847"/>
            <a:gd name="adj2" fmla="val -209185"/>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37</xdr:col>
      <xdr:colOff>142875</xdr:colOff>
      <xdr:row>0</xdr:row>
      <xdr:rowOff>171450</xdr:rowOff>
    </xdr:from>
    <xdr:to>
      <xdr:col>49</xdr:col>
      <xdr:colOff>47625</xdr:colOff>
      <xdr:row>3</xdr:row>
      <xdr:rowOff>47625</xdr:rowOff>
    </xdr:to>
    <xdr:sp macro="" textlink="">
      <xdr:nvSpPr>
        <xdr:cNvPr id="6" name="AutoShape 7"/>
        <xdr:cNvSpPr>
          <a:spLocks noChangeArrowheads="1"/>
        </xdr:cNvSpPr>
      </xdr:nvSpPr>
      <xdr:spPr bwMode="auto">
        <a:xfrm>
          <a:off x="25517475" y="171450"/>
          <a:ext cx="8134350" cy="676275"/>
        </a:xfrm>
        <a:prstGeom prst="wedgeEllipseCallout">
          <a:avLst>
            <a:gd name="adj1" fmla="val 28079"/>
            <a:gd name="adj2" fmla="val 85213"/>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施設の</a:t>
          </a:r>
          <a:r>
            <a:rPr lang="ja-JP" altLang="en-US" sz="1000" b="1" i="0" u="sng" strike="noStrike" baseline="0">
              <a:solidFill>
                <a:srgbClr val="000000"/>
              </a:solidFill>
              <a:latin typeface="ＭＳ Ｐゴシック"/>
              <a:ea typeface="ＭＳ Ｐゴシック"/>
            </a:rPr>
            <a:t>最低配置基準</a:t>
          </a:r>
          <a:r>
            <a:rPr lang="ja-JP" altLang="en-US" sz="1000" b="0" i="0" u="none" strike="noStrike" baseline="0">
              <a:solidFill>
                <a:srgbClr val="000000"/>
              </a:solidFill>
              <a:latin typeface="ＭＳ Ｐゴシック"/>
              <a:ea typeface="ＭＳ Ｐゴシック"/>
            </a:rPr>
            <a:t>です。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17</xdr:row>
      <xdr:rowOff>142875</xdr:rowOff>
    </xdr:from>
    <xdr:to>
      <xdr:col>53</xdr:col>
      <xdr:colOff>9525</xdr:colOff>
      <xdr:row>19</xdr:row>
      <xdr:rowOff>142875</xdr:rowOff>
    </xdr:to>
    <xdr:sp macro="" textlink="">
      <xdr:nvSpPr>
        <xdr:cNvPr id="7" name="AutoShape 7"/>
        <xdr:cNvSpPr>
          <a:spLocks noChangeArrowheads="1"/>
        </xdr:cNvSpPr>
      </xdr:nvSpPr>
      <xdr:spPr bwMode="auto">
        <a:xfrm>
          <a:off x="27584400" y="4676775"/>
          <a:ext cx="8772525" cy="533400"/>
        </a:xfrm>
        <a:prstGeom prst="wedgeEllipseCallout">
          <a:avLst>
            <a:gd name="adj1" fmla="val 44444"/>
            <a:gd name="adj2" fmla="val 96431"/>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20</xdr:row>
      <xdr:rowOff>123825</xdr:rowOff>
    </xdr:from>
    <xdr:to>
      <xdr:col>20</xdr:col>
      <xdr:colOff>171450</xdr:colOff>
      <xdr:row>23</xdr:row>
      <xdr:rowOff>257175</xdr:rowOff>
    </xdr:to>
    <xdr:sp macro="" textlink="">
      <xdr:nvSpPr>
        <xdr:cNvPr id="8" name="AutoShape 7"/>
        <xdr:cNvSpPr>
          <a:spLocks noChangeArrowheads="1"/>
        </xdr:cNvSpPr>
      </xdr:nvSpPr>
      <xdr:spPr bwMode="auto">
        <a:xfrm>
          <a:off x="7610475" y="5457825"/>
          <a:ext cx="6276975" cy="933450"/>
        </a:xfrm>
        <a:prstGeom prst="wedgeEllipseCallout">
          <a:avLst>
            <a:gd name="adj1" fmla="val -57352"/>
            <a:gd name="adj2" fmla="val 58162"/>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0</xdr:col>
      <xdr:colOff>161925</xdr:colOff>
      <xdr:row>4</xdr:row>
      <xdr:rowOff>66675</xdr:rowOff>
    </xdr:from>
    <xdr:to>
      <xdr:col>17</xdr:col>
      <xdr:colOff>133350</xdr:colOff>
      <xdr:row>7</xdr:row>
      <xdr:rowOff>209550</xdr:rowOff>
    </xdr:to>
    <xdr:sp macro="" textlink="">
      <xdr:nvSpPr>
        <xdr:cNvPr id="9" name="AutoShape 9"/>
        <xdr:cNvSpPr>
          <a:spLocks noChangeArrowheads="1"/>
        </xdr:cNvSpPr>
      </xdr:nvSpPr>
      <xdr:spPr bwMode="auto">
        <a:xfrm>
          <a:off x="161925" y="1133475"/>
          <a:ext cx="11630025" cy="942975"/>
        </a:xfrm>
        <a:prstGeom prst="wedgeEllipseCallout">
          <a:avLst>
            <a:gd name="adj1" fmla="val -12431"/>
            <a:gd name="adj2" fmla="val 83333"/>
          </a:avLst>
        </a:prstGeom>
        <a:solidFill>
          <a:srgbClr val="00FF00"/>
        </a:solidFill>
        <a:ln w="9525">
          <a:solidFill>
            <a:srgbClr val="000000"/>
          </a:solidFill>
          <a:miter lim="800000"/>
          <a:headEnd/>
          <a:tailEnd/>
        </a:ln>
      </xdr:spPr>
      <xdr:txBody>
        <a:bodyPr vertOverflow="clip" wrap="square" lIns="27432" tIns="18288" rIns="0" bIns="0" anchor="t"/>
        <a:lstStyle/>
        <a:p>
          <a:pPr algn="ctr"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twoCellAnchor>
    <xdr:from>
      <xdr:col>0</xdr:col>
      <xdr:colOff>123825</xdr:colOff>
      <xdr:row>1</xdr:row>
      <xdr:rowOff>0</xdr:rowOff>
    </xdr:from>
    <xdr:to>
      <xdr:col>5</xdr:col>
      <xdr:colOff>114300</xdr:colOff>
      <xdr:row>2</xdr:row>
      <xdr:rowOff>85725</xdr:rowOff>
    </xdr:to>
    <xdr:sp macro="" textlink="">
      <xdr:nvSpPr>
        <xdr:cNvPr id="10" name="テキスト ボックス 9"/>
        <xdr:cNvSpPr txBox="1"/>
      </xdr:nvSpPr>
      <xdr:spPr>
        <a:xfrm>
          <a:off x="123825" y="266700"/>
          <a:ext cx="3419475" cy="3524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記載例</a:t>
          </a:r>
          <a:endParaRPr kumimoji="1" lang="en-US" altLang="ja-JP" sz="12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114300</xdr:colOff>
      <xdr:row>9</xdr:row>
      <xdr:rowOff>190500</xdr:rowOff>
    </xdr:from>
    <xdr:to>
      <xdr:col>46</xdr:col>
      <xdr:colOff>47625</xdr:colOff>
      <xdr:row>11</xdr:row>
      <xdr:rowOff>47625</xdr:rowOff>
    </xdr:to>
    <xdr:sp macro="" textlink="">
      <xdr:nvSpPr>
        <xdr:cNvPr id="2" name="AutoShape 7"/>
        <xdr:cNvSpPr>
          <a:spLocks noChangeArrowheads="1"/>
        </xdr:cNvSpPr>
      </xdr:nvSpPr>
      <xdr:spPr bwMode="auto">
        <a:xfrm>
          <a:off x="24803100" y="2590800"/>
          <a:ext cx="6791325" cy="390525"/>
        </a:xfrm>
        <a:prstGeom prst="wedgeEllipseCallout">
          <a:avLst>
            <a:gd name="adj1" fmla="val 18611"/>
            <a:gd name="adj2" fmla="val -10121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37</xdr:col>
      <xdr:colOff>47625</xdr:colOff>
      <xdr:row>22</xdr:row>
      <xdr:rowOff>0</xdr:rowOff>
    </xdr:from>
    <xdr:to>
      <xdr:col>47</xdr:col>
      <xdr:colOff>66675</xdr:colOff>
      <xdr:row>24</xdr:row>
      <xdr:rowOff>247650</xdr:rowOff>
    </xdr:to>
    <xdr:sp macro="" textlink="">
      <xdr:nvSpPr>
        <xdr:cNvPr id="3" name="AutoShape 7"/>
        <xdr:cNvSpPr>
          <a:spLocks noChangeArrowheads="1"/>
        </xdr:cNvSpPr>
      </xdr:nvSpPr>
      <xdr:spPr bwMode="auto">
        <a:xfrm>
          <a:off x="25422225" y="5867400"/>
          <a:ext cx="6877050" cy="781050"/>
        </a:xfrm>
        <a:prstGeom prst="wedgeEllipseCallout">
          <a:avLst>
            <a:gd name="adj1" fmla="val 70870"/>
            <a:gd name="adj2" fmla="val 6097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161925</xdr:rowOff>
    </xdr:to>
    <xdr:sp macro="" textlink="">
      <xdr:nvSpPr>
        <xdr:cNvPr id="4" name="AutoShape 7"/>
        <xdr:cNvSpPr>
          <a:spLocks noChangeArrowheads="1"/>
        </xdr:cNvSpPr>
      </xdr:nvSpPr>
      <xdr:spPr bwMode="auto">
        <a:xfrm>
          <a:off x="16630650" y="2000250"/>
          <a:ext cx="8077200" cy="561975"/>
        </a:xfrm>
        <a:prstGeom prst="wedgeEllipseCallout">
          <a:avLst>
            <a:gd name="adj1" fmla="val 3847"/>
            <a:gd name="adj2" fmla="val -182204"/>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8</xdr:col>
      <xdr:colOff>47625</xdr:colOff>
      <xdr:row>20</xdr:row>
      <xdr:rowOff>57150</xdr:rowOff>
    </xdr:from>
    <xdr:to>
      <xdr:col>19</xdr:col>
      <xdr:colOff>57150</xdr:colOff>
      <xdr:row>23</xdr:row>
      <xdr:rowOff>161925</xdr:rowOff>
    </xdr:to>
    <xdr:sp macro="" textlink="">
      <xdr:nvSpPr>
        <xdr:cNvPr id="5" name="AutoShape 7"/>
        <xdr:cNvSpPr>
          <a:spLocks noChangeArrowheads="1"/>
        </xdr:cNvSpPr>
      </xdr:nvSpPr>
      <xdr:spPr bwMode="auto">
        <a:xfrm>
          <a:off x="5534025" y="5391150"/>
          <a:ext cx="7553325" cy="904875"/>
        </a:xfrm>
        <a:prstGeom prst="wedgeEllipseCallout">
          <a:avLst>
            <a:gd name="adj1" fmla="val -34616"/>
            <a:gd name="adj2" fmla="val 67894"/>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6</xdr:col>
      <xdr:colOff>180975</xdr:colOff>
      <xdr:row>0</xdr:row>
      <xdr:rowOff>57150</xdr:rowOff>
    </xdr:from>
    <xdr:to>
      <xdr:col>16</xdr:col>
      <xdr:colOff>76200</xdr:colOff>
      <xdr:row>2</xdr:row>
      <xdr:rowOff>95250</xdr:rowOff>
    </xdr:to>
    <xdr:sp macro="" textlink="">
      <xdr:nvSpPr>
        <xdr:cNvPr id="6" name="Text Box 14"/>
        <xdr:cNvSpPr txBox="1">
          <a:spLocks noChangeArrowheads="1"/>
        </xdr:cNvSpPr>
      </xdr:nvSpPr>
      <xdr:spPr bwMode="auto">
        <a:xfrm>
          <a:off x="4295775" y="57150"/>
          <a:ext cx="6753225" cy="571500"/>
        </a:xfrm>
        <a:prstGeom prst="rect">
          <a:avLst/>
        </a:prstGeom>
        <a:solidFill>
          <a:srgbClr val="FFFF99"/>
        </a:solidFill>
        <a:ln w="9525">
          <a:solidFill>
            <a:srgbClr val="000000"/>
          </a:solidFill>
          <a:miter lim="800000"/>
          <a:headEnd/>
          <a:tailEnd/>
        </a:ln>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日中活動として生活介護を行っているものとする。</a:t>
          </a:r>
        </a:p>
      </xdr:txBody>
    </xdr:sp>
    <xdr:clientData/>
  </xdr:twoCellAnchor>
  <xdr:twoCellAnchor>
    <xdr:from>
      <xdr:col>40</xdr:col>
      <xdr:colOff>152400</xdr:colOff>
      <xdr:row>17</xdr:row>
      <xdr:rowOff>142875</xdr:rowOff>
    </xdr:from>
    <xdr:to>
      <xdr:col>53</xdr:col>
      <xdr:colOff>9525</xdr:colOff>
      <xdr:row>19</xdr:row>
      <xdr:rowOff>142875</xdr:rowOff>
    </xdr:to>
    <xdr:sp macro="" textlink="">
      <xdr:nvSpPr>
        <xdr:cNvPr id="7" name="AutoShape 7"/>
        <xdr:cNvSpPr>
          <a:spLocks noChangeArrowheads="1"/>
        </xdr:cNvSpPr>
      </xdr:nvSpPr>
      <xdr:spPr bwMode="auto">
        <a:xfrm>
          <a:off x="27584400" y="4676775"/>
          <a:ext cx="8772525" cy="533400"/>
        </a:xfrm>
        <a:prstGeom prst="wedgeEllipseCallout">
          <a:avLst>
            <a:gd name="adj1" fmla="val 44444"/>
            <a:gd name="adj2" fmla="val 96431"/>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2</xdr:col>
      <xdr:colOff>47625</xdr:colOff>
      <xdr:row>4</xdr:row>
      <xdr:rowOff>76200</xdr:rowOff>
    </xdr:from>
    <xdr:to>
      <xdr:col>19</xdr:col>
      <xdr:colOff>0</xdr:colOff>
      <xdr:row>7</xdr:row>
      <xdr:rowOff>219075</xdr:rowOff>
    </xdr:to>
    <xdr:sp macro="" textlink="">
      <xdr:nvSpPr>
        <xdr:cNvPr id="8" name="AutoShape 9"/>
        <xdr:cNvSpPr>
          <a:spLocks noChangeArrowheads="1"/>
        </xdr:cNvSpPr>
      </xdr:nvSpPr>
      <xdr:spPr bwMode="auto">
        <a:xfrm>
          <a:off x="1419225" y="1143000"/>
          <a:ext cx="11610975" cy="942975"/>
        </a:xfrm>
        <a:prstGeom prst="wedgeEllipseCallout">
          <a:avLst>
            <a:gd name="adj1" fmla="val -19491"/>
            <a:gd name="adj2" fmla="val 81315"/>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twoCellAnchor>
    <xdr:from>
      <xdr:col>0</xdr:col>
      <xdr:colOff>152400</xdr:colOff>
      <xdr:row>0</xdr:row>
      <xdr:rowOff>257175</xdr:rowOff>
    </xdr:from>
    <xdr:to>
      <xdr:col>5</xdr:col>
      <xdr:colOff>142875</xdr:colOff>
      <xdr:row>2</xdr:row>
      <xdr:rowOff>76200</xdr:rowOff>
    </xdr:to>
    <xdr:sp macro="" textlink="">
      <xdr:nvSpPr>
        <xdr:cNvPr id="9" name="テキスト ボックス 8"/>
        <xdr:cNvSpPr txBox="1"/>
      </xdr:nvSpPr>
      <xdr:spPr>
        <a:xfrm>
          <a:off x="152400" y="257175"/>
          <a:ext cx="3419475" cy="35242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記載例</a:t>
          </a:r>
          <a:endParaRPr kumimoji="1" lang="en-US" altLang="ja-JP" sz="1200" b="1"/>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200025</xdr:colOff>
      <xdr:row>0</xdr:row>
      <xdr:rowOff>247650</xdr:rowOff>
    </xdr:from>
    <xdr:to>
      <xdr:col>48</xdr:col>
      <xdr:colOff>85725</xdr:colOff>
      <xdr:row>2</xdr:row>
      <xdr:rowOff>228600</xdr:rowOff>
    </xdr:to>
    <xdr:sp macro="" textlink="">
      <xdr:nvSpPr>
        <xdr:cNvPr id="2" name="AutoShape 7"/>
        <xdr:cNvSpPr>
          <a:spLocks noChangeArrowheads="1"/>
        </xdr:cNvSpPr>
      </xdr:nvSpPr>
      <xdr:spPr bwMode="auto">
        <a:xfrm>
          <a:off x="24888825" y="247650"/>
          <a:ext cx="8115300" cy="514350"/>
        </a:xfrm>
        <a:prstGeom prst="wedgeEllipseCallout">
          <a:avLst>
            <a:gd name="adj1" fmla="val 44231"/>
            <a:gd name="adj2" fmla="val 125926"/>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24</xdr:col>
      <xdr:colOff>133350</xdr:colOff>
      <xdr:row>7</xdr:row>
      <xdr:rowOff>85725</xdr:rowOff>
    </xdr:from>
    <xdr:to>
      <xdr:col>35</xdr:col>
      <xdr:colOff>200025</xdr:colOff>
      <xdr:row>9</xdr:row>
      <xdr:rowOff>133350</xdr:rowOff>
    </xdr:to>
    <xdr:sp macro="" textlink="">
      <xdr:nvSpPr>
        <xdr:cNvPr id="3" name="AutoShape 7"/>
        <xdr:cNvSpPr>
          <a:spLocks noChangeArrowheads="1"/>
        </xdr:cNvSpPr>
      </xdr:nvSpPr>
      <xdr:spPr bwMode="auto">
        <a:xfrm>
          <a:off x="16592550" y="1952625"/>
          <a:ext cx="7610475" cy="581025"/>
        </a:xfrm>
        <a:prstGeom prst="wedgeEllipseCallout">
          <a:avLst>
            <a:gd name="adj1" fmla="val 4616"/>
            <a:gd name="adj2" fmla="val -161477"/>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4" name="AutoShape 7"/>
        <xdr:cNvSpPr>
          <a:spLocks noChangeArrowheads="1"/>
        </xdr:cNvSpPr>
      </xdr:nvSpPr>
      <xdr:spPr bwMode="auto">
        <a:xfrm>
          <a:off x="24803100" y="2590800"/>
          <a:ext cx="6791325" cy="390525"/>
        </a:xfrm>
        <a:prstGeom prst="wedgeEllipseCallout">
          <a:avLst>
            <a:gd name="adj1" fmla="val 18611"/>
            <a:gd name="adj2" fmla="val -101218"/>
          </a:avLst>
        </a:prstGeom>
        <a:solidFill>
          <a:srgbClr val="00FF00"/>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17</xdr:row>
      <xdr:rowOff>142875</xdr:rowOff>
    </xdr:from>
    <xdr:to>
      <xdr:col>45</xdr:col>
      <xdr:colOff>171450</xdr:colOff>
      <xdr:row>20</xdr:row>
      <xdr:rowOff>247650</xdr:rowOff>
    </xdr:to>
    <xdr:sp macro="" textlink="">
      <xdr:nvSpPr>
        <xdr:cNvPr id="5" name="AutoShape 7"/>
        <xdr:cNvSpPr>
          <a:spLocks noChangeArrowheads="1"/>
        </xdr:cNvSpPr>
      </xdr:nvSpPr>
      <xdr:spPr bwMode="auto">
        <a:xfrm>
          <a:off x="24888825" y="4676775"/>
          <a:ext cx="6143625" cy="904875"/>
        </a:xfrm>
        <a:prstGeom prst="wedgeEllipseCallout">
          <a:avLst>
            <a:gd name="adj1" fmla="val 82352"/>
            <a:gd name="adj2" fmla="val 59472"/>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42</xdr:col>
      <xdr:colOff>0</xdr:colOff>
      <xdr:row>13</xdr:row>
      <xdr:rowOff>200025</xdr:rowOff>
    </xdr:from>
    <xdr:to>
      <xdr:col>53</xdr:col>
      <xdr:colOff>9525</xdr:colOff>
      <xdr:row>16</xdr:row>
      <xdr:rowOff>0</xdr:rowOff>
    </xdr:to>
    <xdr:sp macro="" textlink="">
      <xdr:nvSpPr>
        <xdr:cNvPr id="6" name="AutoShape 7"/>
        <xdr:cNvSpPr>
          <a:spLocks noChangeArrowheads="1"/>
        </xdr:cNvSpPr>
      </xdr:nvSpPr>
      <xdr:spPr bwMode="auto">
        <a:xfrm>
          <a:off x="28803600" y="3667125"/>
          <a:ext cx="7553325" cy="600075"/>
        </a:xfrm>
        <a:prstGeom prst="wedgeEllipseCallout">
          <a:avLst>
            <a:gd name="adj1" fmla="val 43750"/>
            <a:gd name="adj2" fmla="val 59523"/>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16</xdr:row>
      <xdr:rowOff>123825</xdr:rowOff>
    </xdr:from>
    <xdr:to>
      <xdr:col>20</xdr:col>
      <xdr:colOff>171450</xdr:colOff>
      <xdr:row>19</xdr:row>
      <xdr:rowOff>257175</xdr:rowOff>
    </xdr:to>
    <xdr:sp macro="" textlink="">
      <xdr:nvSpPr>
        <xdr:cNvPr id="7" name="AutoShape 7"/>
        <xdr:cNvSpPr>
          <a:spLocks noChangeArrowheads="1"/>
        </xdr:cNvSpPr>
      </xdr:nvSpPr>
      <xdr:spPr bwMode="auto">
        <a:xfrm>
          <a:off x="7610475" y="4391025"/>
          <a:ext cx="6276975" cy="933450"/>
        </a:xfrm>
        <a:prstGeom prst="wedgeEllipseCallout">
          <a:avLst>
            <a:gd name="adj1" fmla="val -57352"/>
            <a:gd name="adj2" fmla="val 58162"/>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3</xdr:col>
      <xdr:colOff>190500</xdr:colOff>
      <xdr:row>4</xdr:row>
      <xdr:rowOff>76200</xdr:rowOff>
    </xdr:from>
    <xdr:to>
      <xdr:col>20</xdr:col>
      <xdr:colOff>123825</xdr:colOff>
      <xdr:row>7</xdr:row>
      <xdr:rowOff>219075</xdr:rowOff>
    </xdr:to>
    <xdr:sp macro="" textlink="">
      <xdr:nvSpPr>
        <xdr:cNvPr id="8" name="AutoShape 9"/>
        <xdr:cNvSpPr>
          <a:spLocks noChangeArrowheads="1"/>
        </xdr:cNvSpPr>
      </xdr:nvSpPr>
      <xdr:spPr bwMode="auto">
        <a:xfrm>
          <a:off x="2247900" y="1143000"/>
          <a:ext cx="11591925" cy="942975"/>
        </a:xfrm>
        <a:prstGeom prst="wedgeEllipseCallout">
          <a:avLst>
            <a:gd name="adj1" fmla="val -28250"/>
            <a:gd name="adj2" fmla="val 85352"/>
          </a:avLst>
        </a:prstGeom>
        <a:solidFill>
          <a:srgbClr val="00FF00"/>
        </a:solidFill>
        <a:ln w="9525">
          <a:solidFill>
            <a:srgbClr val="000000"/>
          </a:solidFill>
          <a:miter lim="800000"/>
          <a:headEnd/>
          <a:tailEnd/>
        </a:ln>
      </xdr:spPr>
      <xdr:txBody>
        <a:bodyPr vertOverflow="clip" wrap="square" lIns="27432" tIns="18288" rIns="0" bIns="0" anchor="t"/>
        <a:lstStyle/>
        <a:p>
          <a:pPr algn="ctr"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19050</xdr:colOff>
      <xdr:row>0</xdr:row>
      <xdr:rowOff>209550</xdr:rowOff>
    </xdr:from>
    <xdr:to>
      <xdr:col>48</xdr:col>
      <xdr:colOff>123825</xdr:colOff>
      <xdr:row>2</xdr:row>
      <xdr:rowOff>200025</xdr:rowOff>
    </xdr:to>
    <xdr:sp macro="" textlink="">
      <xdr:nvSpPr>
        <xdr:cNvPr id="2" name="AutoShape 7"/>
        <xdr:cNvSpPr>
          <a:spLocks noChangeArrowheads="1"/>
        </xdr:cNvSpPr>
      </xdr:nvSpPr>
      <xdr:spPr bwMode="auto">
        <a:xfrm>
          <a:off x="25393650" y="209550"/>
          <a:ext cx="7648575" cy="523875"/>
        </a:xfrm>
        <a:prstGeom prst="wedgeEllipseCallout">
          <a:avLst>
            <a:gd name="adj1" fmla="val 57694"/>
            <a:gd name="adj2" fmla="val 120907"/>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24803100" y="2590800"/>
          <a:ext cx="6791325" cy="390525"/>
        </a:xfrm>
        <a:prstGeom prst="wedgeEllipseCallout">
          <a:avLst>
            <a:gd name="adj1" fmla="val 18611"/>
            <a:gd name="adj2" fmla="val -101218"/>
          </a:avLst>
        </a:prstGeom>
        <a:solidFill>
          <a:srgbClr val="00FF00"/>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47625</xdr:colOff>
      <xdr:row>20</xdr:row>
      <xdr:rowOff>0</xdr:rowOff>
    </xdr:from>
    <xdr:to>
      <xdr:col>46</xdr:col>
      <xdr:colOff>85725</xdr:colOff>
      <xdr:row>22</xdr:row>
      <xdr:rowOff>247650</xdr:rowOff>
    </xdr:to>
    <xdr:sp macro="" textlink="">
      <xdr:nvSpPr>
        <xdr:cNvPr id="4" name="AutoShape 7"/>
        <xdr:cNvSpPr>
          <a:spLocks noChangeArrowheads="1"/>
        </xdr:cNvSpPr>
      </xdr:nvSpPr>
      <xdr:spPr bwMode="auto">
        <a:xfrm>
          <a:off x="24736425" y="5334000"/>
          <a:ext cx="6896100" cy="781050"/>
        </a:xfrm>
        <a:prstGeom prst="wedgeEllipseCallout">
          <a:avLst>
            <a:gd name="adj1" fmla="val 72222"/>
            <a:gd name="adj2" fmla="val 59755"/>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133350</xdr:rowOff>
    </xdr:to>
    <xdr:sp macro="" textlink="">
      <xdr:nvSpPr>
        <xdr:cNvPr id="5" name="AutoShape 7"/>
        <xdr:cNvSpPr>
          <a:spLocks noChangeArrowheads="1"/>
        </xdr:cNvSpPr>
      </xdr:nvSpPr>
      <xdr:spPr bwMode="auto">
        <a:xfrm>
          <a:off x="16630650" y="2000250"/>
          <a:ext cx="8077200" cy="533400"/>
        </a:xfrm>
        <a:prstGeom prst="wedgeEllipseCallout">
          <a:avLst>
            <a:gd name="adj1" fmla="val 3847"/>
            <a:gd name="adj2" fmla="val -189287"/>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17</xdr:row>
      <xdr:rowOff>19050</xdr:rowOff>
    </xdr:from>
    <xdr:to>
      <xdr:col>53</xdr:col>
      <xdr:colOff>9525</xdr:colOff>
      <xdr:row>19</xdr:row>
      <xdr:rowOff>0</xdr:rowOff>
    </xdr:to>
    <xdr:sp macro="" textlink="">
      <xdr:nvSpPr>
        <xdr:cNvPr id="6" name="AutoShape 7"/>
        <xdr:cNvSpPr>
          <a:spLocks noChangeArrowheads="1"/>
        </xdr:cNvSpPr>
      </xdr:nvSpPr>
      <xdr:spPr bwMode="auto">
        <a:xfrm>
          <a:off x="27584400" y="4552950"/>
          <a:ext cx="8772525" cy="514350"/>
        </a:xfrm>
        <a:prstGeom prst="wedgeEllipseCallout">
          <a:avLst>
            <a:gd name="adj1" fmla="val 45185"/>
            <a:gd name="adj2" fmla="val 72222"/>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19</xdr:row>
      <xdr:rowOff>123825</xdr:rowOff>
    </xdr:from>
    <xdr:to>
      <xdr:col>22</xdr:col>
      <xdr:colOff>66675</xdr:colOff>
      <xdr:row>22</xdr:row>
      <xdr:rowOff>104775</xdr:rowOff>
    </xdr:to>
    <xdr:sp macro="" textlink="">
      <xdr:nvSpPr>
        <xdr:cNvPr id="7" name="AutoShape 7"/>
        <xdr:cNvSpPr>
          <a:spLocks noChangeArrowheads="1"/>
        </xdr:cNvSpPr>
      </xdr:nvSpPr>
      <xdr:spPr bwMode="auto">
        <a:xfrm>
          <a:off x="7610475" y="5191125"/>
          <a:ext cx="7543800" cy="781050"/>
        </a:xfrm>
        <a:prstGeom prst="wedgeEllipseCallout">
          <a:avLst>
            <a:gd name="adj1" fmla="val -56278"/>
            <a:gd name="adj2" fmla="val 42685"/>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2</xdr:col>
      <xdr:colOff>104775</xdr:colOff>
      <xdr:row>4</xdr:row>
      <xdr:rowOff>47625</xdr:rowOff>
    </xdr:from>
    <xdr:to>
      <xdr:col>19</xdr:col>
      <xdr:colOff>57150</xdr:colOff>
      <xdr:row>7</xdr:row>
      <xdr:rowOff>190500</xdr:rowOff>
    </xdr:to>
    <xdr:sp macro="" textlink="">
      <xdr:nvSpPr>
        <xdr:cNvPr id="8" name="AutoShape 9"/>
        <xdr:cNvSpPr>
          <a:spLocks noChangeArrowheads="1"/>
        </xdr:cNvSpPr>
      </xdr:nvSpPr>
      <xdr:spPr bwMode="auto">
        <a:xfrm>
          <a:off x="1476375" y="1114425"/>
          <a:ext cx="11610975" cy="942975"/>
        </a:xfrm>
        <a:prstGeom prst="wedgeEllipseCallout">
          <a:avLst>
            <a:gd name="adj1" fmla="val -18644"/>
            <a:gd name="adj2" fmla="val 82324"/>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xdr:colOff>
      <xdr:row>2</xdr:row>
      <xdr:rowOff>0</xdr:rowOff>
    </xdr:from>
    <xdr:to>
      <xdr:col>23</xdr:col>
      <xdr:colOff>133350</xdr:colOff>
      <xdr:row>3</xdr:row>
      <xdr:rowOff>95250</xdr:rowOff>
    </xdr:to>
    <xdr:sp macro="" textlink="">
      <xdr:nvSpPr>
        <xdr:cNvPr id="2" name="AutoShape 9"/>
        <xdr:cNvSpPr>
          <a:spLocks noChangeArrowheads="1"/>
        </xdr:cNvSpPr>
      </xdr:nvSpPr>
      <xdr:spPr bwMode="auto">
        <a:xfrm>
          <a:off x="3438525" y="533400"/>
          <a:ext cx="12468225" cy="361950"/>
        </a:xfrm>
        <a:prstGeom prst="wedgeEllipseCallout">
          <a:avLst>
            <a:gd name="adj1" fmla="val 42769"/>
            <a:gd name="adj2" fmla="val 168421"/>
          </a:avLst>
        </a:prstGeom>
        <a:solidFill>
          <a:srgbClr val="00FF00"/>
        </a:solidFill>
        <a:ln w="9525">
          <a:solidFill>
            <a:srgbClr val="000000"/>
          </a:solidFill>
          <a:miter lim="800000"/>
          <a:headEnd/>
          <a:tailEnd/>
        </a:ln>
      </xdr:spPr>
      <xdr:txBody>
        <a:bodyPr vertOverflow="clip" wrap="square" lIns="27432" tIns="18288" rIns="0" bIns="0" anchor="t"/>
        <a:lstStyle/>
        <a:p>
          <a:pPr algn="ctr" rtl="0">
            <a:defRPr sz="1000"/>
          </a:pPr>
          <a:r>
            <a:rPr lang="ja-JP" altLang="en-US" sz="1000" b="0" i="0" u="none" strike="noStrike" baseline="0">
              <a:solidFill>
                <a:srgbClr val="000000"/>
              </a:solidFill>
              <a:latin typeface="ＭＳ Ｐゴシック"/>
              <a:ea typeface="ＭＳ Ｐゴシック"/>
            </a:rPr>
            <a:t>申請する人員配置区分を記載してください。</a:t>
          </a:r>
        </a:p>
      </xdr:txBody>
    </xdr:sp>
    <xdr:clientData/>
  </xdr:twoCellAnchor>
  <xdr:twoCellAnchor>
    <xdr:from>
      <xdr:col>36</xdr:col>
      <xdr:colOff>114300</xdr:colOff>
      <xdr:row>9</xdr:row>
      <xdr:rowOff>190500</xdr:rowOff>
    </xdr:from>
    <xdr:to>
      <xdr:col>46</xdr:col>
      <xdr:colOff>47625</xdr:colOff>
      <xdr:row>11</xdr:row>
      <xdr:rowOff>47625</xdr:rowOff>
    </xdr:to>
    <xdr:sp macro="" textlink="">
      <xdr:nvSpPr>
        <xdr:cNvPr id="3" name="AutoShape 7"/>
        <xdr:cNvSpPr>
          <a:spLocks noChangeArrowheads="1"/>
        </xdr:cNvSpPr>
      </xdr:nvSpPr>
      <xdr:spPr bwMode="auto">
        <a:xfrm>
          <a:off x="24803100" y="2590800"/>
          <a:ext cx="6791325" cy="390525"/>
        </a:xfrm>
        <a:prstGeom prst="wedgeEllipseCallout">
          <a:avLst>
            <a:gd name="adj1" fmla="val 18611"/>
            <a:gd name="adj2" fmla="val -101218"/>
          </a:avLst>
        </a:prstGeom>
        <a:solidFill>
          <a:srgbClr val="00FF00"/>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曜日を記載してください。</a:t>
          </a:r>
        </a:p>
      </xdr:txBody>
    </xdr:sp>
    <xdr:clientData/>
  </xdr:twoCellAnchor>
  <xdr:twoCellAnchor>
    <xdr:from>
      <xdr:col>36</xdr:col>
      <xdr:colOff>200025</xdr:colOff>
      <xdr:row>17</xdr:row>
      <xdr:rowOff>142875</xdr:rowOff>
    </xdr:from>
    <xdr:to>
      <xdr:col>45</xdr:col>
      <xdr:colOff>171450</xdr:colOff>
      <xdr:row>20</xdr:row>
      <xdr:rowOff>247650</xdr:rowOff>
    </xdr:to>
    <xdr:sp macro="" textlink="">
      <xdr:nvSpPr>
        <xdr:cNvPr id="4" name="AutoShape 7"/>
        <xdr:cNvSpPr>
          <a:spLocks noChangeArrowheads="1"/>
        </xdr:cNvSpPr>
      </xdr:nvSpPr>
      <xdr:spPr bwMode="auto">
        <a:xfrm>
          <a:off x="24888825" y="4676775"/>
          <a:ext cx="6143625" cy="904875"/>
        </a:xfrm>
        <a:prstGeom prst="wedgeEllipseCallout">
          <a:avLst>
            <a:gd name="adj1" fmla="val 82352"/>
            <a:gd name="adj2" fmla="val 59472"/>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900"/>
            </a:lnSpc>
            <a:defRPr sz="1000"/>
          </a:pPr>
          <a:r>
            <a:rPr lang="ja-JP" altLang="en-US" sz="1000" b="0" i="0" u="none" strike="noStrike" baseline="0">
              <a:solidFill>
                <a:srgbClr val="000000"/>
              </a:solidFill>
              <a:latin typeface="ＭＳ Ｐゴシック"/>
              <a:ea typeface="ＭＳ Ｐゴシック"/>
            </a:rPr>
            <a:t>施設・事業所で定められている常勤職員の勤務時間数を記載してください。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24</xdr:col>
      <xdr:colOff>171450</xdr:colOff>
      <xdr:row>7</xdr:row>
      <xdr:rowOff>133350</xdr:rowOff>
    </xdr:from>
    <xdr:to>
      <xdr:col>36</xdr:col>
      <xdr:colOff>19050</xdr:colOff>
      <xdr:row>9</xdr:row>
      <xdr:rowOff>142875</xdr:rowOff>
    </xdr:to>
    <xdr:sp macro="" textlink="">
      <xdr:nvSpPr>
        <xdr:cNvPr id="5" name="AutoShape 7"/>
        <xdr:cNvSpPr>
          <a:spLocks noChangeArrowheads="1"/>
        </xdr:cNvSpPr>
      </xdr:nvSpPr>
      <xdr:spPr bwMode="auto">
        <a:xfrm>
          <a:off x="16630650" y="2000250"/>
          <a:ext cx="8077200" cy="542925"/>
        </a:xfrm>
        <a:prstGeom prst="wedgeEllipseCallout">
          <a:avLst>
            <a:gd name="adj1" fmla="val 3847"/>
            <a:gd name="adj2" fmla="val -186843"/>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切り上げて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36</xdr:col>
      <xdr:colOff>161925</xdr:colOff>
      <xdr:row>0</xdr:row>
      <xdr:rowOff>228600</xdr:rowOff>
    </xdr:from>
    <xdr:to>
      <xdr:col>48</xdr:col>
      <xdr:colOff>47625</xdr:colOff>
      <xdr:row>3</xdr:row>
      <xdr:rowOff>104775</xdr:rowOff>
    </xdr:to>
    <xdr:sp macro="" textlink="">
      <xdr:nvSpPr>
        <xdr:cNvPr id="6" name="AutoShape 7"/>
        <xdr:cNvSpPr>
          <a:spLocks noChangeArrowheads="1"/>
        </xdr:cNvSpPr>
      </xdr:nvSpPr>
      <xdr:spPr bwMode="auto">
        <a:xfrm>
          <a:off x="24850725" y="228600"/>
          <a:ext cx="8115300" cy="676275"/>
        </a:xfrm>
        <a:prstGeom prst="wedgeEllipseCallout">
          <a:avLst>
            <a:gd name="adj1" fmla="val 48847"/>
            <a:gd name="adj2" fmla="val 85213"/>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施設の</a:t>
          </a:r>
          <a:r>
            <a:rPr lang="ja-JP" altLang="en-US" sz="1000" b="1" i="0" u="sng" strike="noStrike" baseline="0">
              <a:solidFill>
                <a:srgbClr val="000000"/>
              </a:solidFill>
              <a:latin typeface="ＭＳ Ｐゴシック"/>
              <a:ea typeface="ＭＳ Ｐゴシック"/>
            </a:rPr>
            <a:t>最低配置基準</a:t>
          </a:r>
          <a:r>
            <a:rPr lang="ja-JP" altLang="en-US" sz="1000" b="0" i="0" u="none" strike="noStrike" baseline="0">
              <a:solidFill>
                <a:srgbClr val="000000"/>
              </a:solidFill>
              <a:latin typeface="ＭＳ Ｐゴシック"/>
              <a:ea typeface="ＭＳ Ｐゴシック"/>
            </a:rPr>
            <a:t>です。</a:t>
          </a:r>
        </a:p>
        <a:p>
          <a:pPr algn="l" rtl="0">
            <a:lnSpc>
              <a:spcPts val="1200"/>
            </a:lnSpc>
            <a:defRPr sz="1000"/>
          </a:pPr>
          <a:r>
            <a:rPr lang="ja-JP" altLang="en-US" sz="1000" b="0" i="0" u="none" strike="noStrike" baseline="0">
              <a:solidFill>
                <a:srgbClr val="000000"/>
              </a:solidFill>
              <a:latin typeface="ＭＳ Ｐゴシック"/>
              <a:ea typeface="ＭＳ Ｐゴシック"/>
            </a:rPr>
            <a:t>なお、小数点第二位以下を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40</xdr:col>
      <xdr:colOff>152400</xdr:colOff>
      <xdr:row>16</xdr:row>
      <xdr:rowOff>0</xdr:rowOff>
    </xdr:from>
    <xdr:to>
      <xdr:col>53</xdr:col>
      <xdr:colOff>9525</xdr:colOff>
      <xdr:row>16</xdr:row>
      <xdr:rowOff>0</xdr:rowOff>
    </xdr:to>
    <xdr:sp macro="" textlink="">
      <xdr:nvSpPr>
        <xdr:cNvPr id="7" name="AutoShape 7"/>
        <xdr:cNvSpPr>
          <a:spLocks noChangeArrowheads="1"/>
        </xdr:cNvSpPr>
      </xdr:nvSpPr>
      <xdr:spPr bwMode="auto">
        <a:xfrm>
          <a:off x="27584400" y="4267200"/>
          <a:ext cx="8772525" cy="0"/>
        </a:xfrm>
        <a:prstGeom prst="wedgeEllipseCallout">
          <a:avLst>
            <a:gd name="adj1" fmla="val 44444"/>
            <a:gd name="adj2" fmla="val 96431"/>
          </a:avLst>
        </a:prstGeom>
        <a:solidFill>
          <a:srgbClr val="00FF00"/>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小数点第二位以下を</a:t>
          </a:r>
          <a:r>
            <a:rPr lang="ja-JP" altLang="en-US" sz="1000" b="1" i="0" u="sng" strike="noStrike" baseline="0">
              <a:solidFill>
                <a:srgbClr val="000000"/>
              </a:solidFill>
              <a:latin typeface="ＭＳ Ｐゴシック"/>
              <a:ea typeface="ＭＳ Ｐゴシック"/>
            </a:rPr>
            <a:t>切り捨てて</a:t>
          </a:r>
          <a:r>
            <a:rPr lang="ja-JP" altLang="en-US" sz="1000" b="0" i="0" u="none" strike="noStrike" baseline="0">
              <a:solidFill>
                <a:srgbClr val="000000"/>
              </a:solidFill>
              <a:latin typeface="ＭＳ Ｐゴシック"/>
              <a:ea typeface="ＭＳ Ｐゴシック"/>
            </a:rPr>
            <a:t>ください。</a:t>
          </a:r>
        </a:p>
      </xdr:txBody>
    </xdr:sp>
    <xdr:clientData/>
  </xdr:twoCellAnchor>
  <xdr:twoCellAnchor>
    <xdr:from>
      <xdr:col>11</xdr:col>
      <xdr:colOff>66675</xdr:colOff>
      <xdr:row>16</xdr:row>
      <xdr:rowOff>123825</xdr:rowOff>
    </xdr:from>
    <xdr:to>
      <xdr:col>20</xdr:col>
      <xdr:colOff>171450</xdr:colOff>
      <xdr:row>19</xdr:row>
      <xdr:rowOff>257175</xdr:rowOff>
    </xdr:to>
    <xdr:sp macro="" textlink="">
      <xdr:nvSpPr>
        <xdr:cNvPr id="8" name="AutoShape 7"/>
        <xdr:cNvSpPr>
          <a:spLocks noChangeArrowheads="1"/>
        </xdr:cNvSpPr>
      </xdr:nvSpPr>
      <xdr:spPr bwMode="auto">
        <a:xfrm>
          <a:off x="7610475" y="4391025"/>
          <a:ext cx="6276975" cy="933450"/>
        </a:xfrm>
        <a:prstGeom prst="wedgeEllipseCallout">
          <a:avLst>
            <a:gd name="adj1" fmla="val -57352"/>
            <a:gd name="adj2" fmla="val 58162"/>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合計は、管理者・サービス管理者・直接処遇職員・その他職員の合計です。</a:t>
          </a:r>
        </a:p>
      </xdr:txBody>
    </xdr:sp>
    <xdr:clientData/>
  </xdr:twoCellAnchor>
  <xdr:twoCellAnchor>
    <xdr:from>
      <xdr:col>1</xdr:col>
      <xdr:colOff>180975</xdr:colOff>
      <xdr:row>4</xdr:row>
      <xdr:rowOff>123825</xdr:rowOff>
    </xdr:from>
    <xdr:to>
      <xdr:col>18</xdr:col>
      <xdr:colOff>152400</xdr:colOff>
      <xdr:row>8</xdr:row>
      <xdr:rowOff>0</xdr:rowOff>
    </xdr:to>
    <xdr:sp macro="" textlink="">
      <xdr:nvSpPr>
        <xdr:cNvPr id="9" name="AutoShape 9"/>
        <xdr:cNvSpPr>
          <a:spLocks noChangeArrowheads="1"/>
        </xdr:cNvSpPr>
      </xdr:nvSpPr>
      <xdr:spPr bwMode="auto">
        <a:xfrm>
          <a:off x="866775" y="1190625"/>
          <a:ext cx="11630025" cy="942975"/>
        </a:xfrm>
        <a:prstGeom prst="wedgeEllipseCallout">
          <a:avLst>
            <a:gd name="adj1" fmla="val -16949"/>
            <a:gd name="adj2" fmla="val 81315"/>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常勤とは、当該職員の勤務時間が、事業所において定められている常勤の職員が勤務すべき時間数に達していることをいう。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9525</xdr:colOff>
      <xdr:row>4</xdr:row>
      <xdr:rowOff>238125</xdr:rowOff>
    </xdr:from>
    <xdr:to>
      <xdr:col>29</xdr:col>
      <xdr:colOff>95250</xdr:colOff>
      <xdr:row>7</xdr:row>
      <xdr:rowOff>28575</xdr:rowOff>
    </xdr:to>
    <xdr:sp macro="" textlink="">
      <xdr:nvSpPr>
        <xdr:cNvPr id="2" name="AutoShape 23"/>
        <xdr:cNvSpPr>
          <a:spLocks noChangeArrowheads="1"/>
        </xdr:cNvSpPr>
      </xdr:nvSpPr>
      <xdr:spPr bwMode="auto">
        <a:xfrm>
          <a:off x="4267200" y="1304925"/>
          <a:ext cx="1838325" cy="590550"/>
        </a:xfrm>
        <a:prstGeom prst="wedgeEllipseCallout">
          <a:avLst>
            <a:gd name="adj1" fmla="val 50887"/>
            <a:gd name="adj2" fmla="val -5254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新設の場合は、</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利用者の推定数</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209551</xdr:colOff>
      <xdr:row>4</xdr:row>
      <xdr:rowOff>257174</xdr:rowOff>
    </xdr:from>
    <xdr:to>
      <xdr:col>48</xdr:col>
      <xdr:colOff>161926</xdr:colOff>
      <xdr:row>8</xdr:row>
      <xdr:rowOff>76199</xdr:rowOff>
    </xdr:to>
    <xdr:sp macro="" textlink="">
      <xdr:nvSpPr>
        <xdr:cNvPr id="3" name="AutoShape 23"/>
        <xdr:cNvSpPr>
          <a:spLocks noChangeArrowheads="1"/>
        </xdr:cNvSpPr>
      </xdr:nvSpPr>
      <xdr:spPr bwMode="auto">
        <a:xfrm>
          <a:off x="8410576" y="1323974"/>
          <a:ext cx="1885950" cy="885825"/>
        </a:xfrm>
        <a:prstGeom prst="wedgeEllipseCallout">
          <a:avLst>
            <a:gd name="adj1" fmla="val 49917"/>
            <a:gd name="adj2" fmla="val -54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利用者の数を４０で除した数（</a:t>
          </a:r>
          <a:r>
            <a:rPr lang="ja-JP" altLang="ja-JP" sz="1000" b="0" i="0" baseline="0">
              <a:effectLst/>
              <a:latin typeface="+mn-lt"/>
              <a:ea typeface="+mn-ea"/>
              <a:cs typeface="+mn-cs"/>
            </a:rPr>
            <a:t>小数点第二位</a:t>
          </a:r>
          <a:r>
            <a:rPr lang="ja-JP" altLang="en-US" sz="1000" b="0" i="0" baseline="0">
              <a:effectLst/>
              <a:latin typeface="+mn-lt"/>
              <a:ea typeface="+mn-ea"/>
              <a:cs typeface="+mn-cs"/>
            </a:rPr>
            <a:t>以下</a:t>
          </a:r>
          <a:r>
            <a:rPr lang="ja-JP" altLang="ja-JP" sz="1000" b="1" i="0" u="sng" baseline="0">
              <a:effectLst/>
              <a:latin typeface="+mn-lt"/>
              <a:ea typeface="+mn-ea"/>
              <a:cs typeface="+mn-cs"/>
            </a:rPr>
            <a:t>切り捨て</a:t>
          </a:r>
          <a:r>
            <a:rPr lang="ja-JP" altLang="en-US" sz="1000" b="1" i="0" u="sng" baseline="0">
              <a:effectLst/>
              <a:latin typeface="+mn-lt"/>
              <a:ea typeface="+mn-ea"/>
              <a:cs typeface="+mn-cs"/>
            </a:rPr>
            <a:t>）</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19050</xdr:colOff>
      <xdr:row>22</xdr:row>
      <xdr:rowOff>238125</xdr:rowOff>
    </xdr:from>
    <xdr:to>
      <xdr:col>18</xdr:col>
      <xdr:colOff>57150</xdr:colOff>
      <xdr:row>25</xdr:row>
      <xdr:rowOff>66675</xdr:rowOff>
    </xdr:to>
    <xdr:sp macro="" textlink="">
      <xdr:nvSpPr>
        <xdr:cNvPr id="4" name="AutoShape 23"/>
        <xdr:cNvSpPr>
          <a:spLocks noChangeArrowheads="1"/>
        </xdr:cNvSpPr>
      </xdr:nvSpPr>
      <xdr:spPr bwMode="auto">
        <a:xfrm>
          <a:off x="1819275" y="6600825"/>
          <a:ext cx="1838325" cy="628650"/>
        </a:xfrm>
        <a:prstGeom prst="wedgeEllipseCallout">
          <a:avLst>
            <a:gd name="adj1" fmla="val 50887"/>
            <a:gd name="adj2" fmla="val -5254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a:effectLst/>
              <a:latin typeface="ＭＳ Ｐゴシック" panose="020B0600070205080204" pitchFamily="50" charset="-128"/>
              <a:ea typeface="ＭＳ Ｐゴシック" panose="020B0600070205080204" pitchFamily="50" charset="-128"/>
            </a:rPr>
            <a:t>運営規程上の</a:t>
          </a:r>
          <a:endParaRPr lang="en-US" altLang="ja-JP" sz="1000">
            <a:effectLst/>
            <a:latin typeface="ＭＳ Ｐゴシック" panose="020B0600070205080204" pitchFamily="50" charset="-128"/>
            <a:ea typeface="ＭＳ Ｐゴシック" panose="020B0600070205080204" pitchFamily="50" charset="-128"/>
          </a:endParaRPr>
        </a:p>
        <a:p>
          <a:pPr rtl="0"/>
          <a:r>
            <a:rPr lang="ja-JP" altLang="en-US" sz="1000">
              <a:effectLst/>
              <a:latin typeface="ＭＳ Ｐゴシック" panose="020B0600070205080204" pitchFamily="50" charset="-128"/>
              <a:ea typeface="ＭＳ Ｐゴシック" panose="020B0600070205080204" pitchFamily="50" charset="-128"/>
            </a:rPr>
            <a:t>サービス提供時間</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66675</xdr:colOff>
      <xdr:row>23</xdr:row>
      <xdr:rowOff>95250</xdr:rowOff>
    </xdr:from>
    <xdr:to>
      <xdr:col>48</xdr:col>
      <xdr:colOff>85725</xdr:colOff>
      <xdr:row>25</xdr:row>
      <xdr:rowOff>190500</xdr:rowOff>
    </xdr:to>
    <xdr:sp macro="" textlink="">
      <xdr:nvSpPr>
        <xdr:cNvPr id="5" name="AutoShape 23"/>
        <xdr:cNvSpPr>
          <a:spLocks noChangeArrowheads="1"/>
        </xdr:cNvSpPr>
      </xdr:nvSpPr>
      <xdr:spPr bwMode="auto">
        <a:xfrm>
          <a:off x="8267700" y="6762750"/>
          <a:ext cx="1952625" cy="590550"/>
        </a:xfrm>
        <a:prstGeom prst="wedgeEllipseCallout">
          <a:avLst>
            <a:gd name="adj1" fmla="val 75724"/>
            <a:gd name="adj2" fmla="val -11706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就業規則上の１週間の</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所定労働時間</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209550</xdr:colOff>
      <xdr:row>1</xdr:row>
      <xdr:rowOff>38100</xdr:rowOff>
    </xdr:from>
    <xdr:to>
      <xdr:col>18</xdr:col>
      <xdr:colOff>148167</xdr:colOff>
      <xdr:row>3</xdr:row>
      <xdr:rowOff>245534</xdr:rowOff>
    </xdr:to>
    <xdr:sp macro="" textlink="">
      <xdr:nvSpPr>
        <xdr:cNvPr id="2" name="正方形/長方形 1"/>
        <xdr:cNvSpPr/>
      </xdr:nvSpPr>
      <xdr:spPr>
        <a:xfrm>
          <a:off x="2038350" y="304800"/>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161925</xdr:colOff>
      <xdr:row>0</xdr:row>
      <xdr:rowOff>66675</xdr:rowOff>
    </xdr:from>
    <xdr:to>
      <xdr:col>40</xdr:col>
      <xdr:colOff>142875</xdr:colOff>
      <xdr:row>1</xdr:row>
      <xdr:rowOff>200025</xdr:rowOff>
    </xdr:to>
    <xdr:sp macro="" textlink="">
      <xdr:nvSpPr>
        <xdr:cNvPr id="2" name="AutoShape 1"/>
        <xdr:cNvSpPr>
          <a:spLocks noChangeArrowheads="1"/>
        </xdr:cNvSpPr>
      </xdr:nvSpPr>
      <xdr:spPr bwMode="auto">
        <a:xfrm>
          <a:off x="3790950" y="66675"/>
          <a:ext cx="51720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17</xdr:col>
      <xdr:colOff>161925</xdr:colOff>
      <xdr:row>0</xdr:row>
      <xdr:rowOff>66675</xdr:rowOff>
    </xdr:from>
    <xdr:to>
      <xdr:col>40</xdr:col>
      <xdr:colOff>142875</xdr:colOff>
      <xdr:row>1</xdr:row>
      <xdr:rowOff>200025</xdr:rowOff>
    </xdr:to>
    <xdr:sp macro="" textlink="">
      <xdr:nvSpPr>
        <xdr:cNvPr id="3" name="AutoShape 4"/>
        <xdr:cNvSpPr>
          <a:spLocks noChangeArrowheads="1"/>
        </xdr:cNvSpPr>
      </xdr:nvSpPr>
      <xdr:spPr bwMode="auto">
        <a:xfrm>
          <a:off x="3790950" y="66675"/>
          <a:ext cx="5172075" cy="400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職員配置状況確認調査票</a:t>
          </a:r>
        </a:p>
      </xdr:txBody>
    </xdr:sp>
    <xdr:clientData/>
  </xdr:twoCellAnchor>
  <xdr:twoCellAnchor>
    <xdr:from>
      <xdr:col>44</xdr:col>
      <xdr:colOff>123825</xdr:colOff>
      <xdr:row>25</xdr:row>
      <xdr:rowOff>47625</xdr:rowOff>
    </xdr:from>
    <xdr:to>
      <xdr:col>60</xdr:col>
      <xdr:colOff>114300</xdr:colOff>
      <xdr:row>32</xdr:row>
      <xdr:rowOff>123825</xdr:rowOff>
    </xdr:to>
    <xdr:sp macro="" textlink="">
      <xdr:nvSpPr>
        <xdr:cNvPr id="4" name="Rectangle 5"/>
        <xdr:cNvSpPr>
          <a:spLocks noChangeArrowheads="1"/>
        </xdr:cNvSpPr>
      </xdr:nvSpPr>
      <xdr:spPr bwMode="auto">
        <a:xfrm>
          <a:off x="9820275" y="6715125"/>
          <a:ext cx="3362325" cy="194310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配置基準</a:t>
          </a:r>
        </a:p>
        <a:p>
          <a:pPr algn="l" rtl="0">
            <a:lnSpc>
              <a:spcPts val="1200"/>
            </a:lnSpc>
            <a:defRPr sz="1000"/>
          </a:pPr>
          <a:r>
            <a:rPr lang="ja-JP" altLang="en-US" sz="1000" b="0" i="0" u="none" strike="noStrike" baseline="0">
              <a:solidFill>
                <a:srgbClr val="000000"/>
              </a:solidFill>
              <a:latin typeface="ＭＳ Ｐゴシック"/>
              <a:ea typeface="ＭＳ Ｐゴシック"/>
            </a:rPr>
            <a:t>○世話人（常勤換算）</a:t>
          </a:r>
        </a:p>
        <a:p>
          <a:pPr algn="l" rtl="0">
            <a:lnSpc>
              <a:spcPts val="1200"/>
            </a:lnSpc>
            <a:defRPr sz="1000"/>
          </a:pPr>
          <a:r>
            <a:rPr lang="ja-JP" altLang="en-US" sz="1000" b="0" i="0" u="none" strike="noStrike" baseline="0">
              <a:solidFill>
                <a:srgbClr val="000000"/>
              </a:solidFill>
              <a:latin typeface="ＭＳ Ｐゴシック"/>
              <a:ea typeface="ＭＳ Ｐゴシック"/>
            </a:rPr>
            <a:t>　 利用者の数を４、５、６又は１０で除した数以上</a:t>
          </a:r>
        </a:p>
        <a:p>
          <a:pPr algn="l" rtl="0">
            <a:lnSpc>
              <a:spcPts val="1200"/>
            </a:lnSpc>
            <a:defRPr sz="1000"/>
          </a:pPr>
          <a:r>
            <a:rPr lang="ja-JP" altLang="en-US" sz="1000" b="0" i="0" u="none" strike="noStrike" baseline="0">
              <a:solidFill>
                <a:srgbClr val="000000"/>
              </a:solidFill>
              <a:latin typeface="ＭＳ Ｐゴシック"/>
              <a:ea typeface="ＭＳ Ｐゴシック"/>
            </a:rPr>
            <a:t>○生活支援員（常勤換算）</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障害程度区分３の利用者を９で除した数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障害程度区分４の利用者を６で除した数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障害程度区分５の利用者を４で除した数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障害程度区分６の利用者を２．５で除した数</a:t>
          </a:r>
        </a:p>
        <a:p>
          <a:pPr algn="l" rtl="0">
            <a:lnSpc>
              <a:spcPts val="1200"/>
            </a:lnSpc>
            <a:defRPr sz="1000"/>
          </a:pPr>
          <a:r>
            <a:rPr lang="ja-JP" altLang="en-US" sz="1000" b="0" i="0" u="none" strike="noStrike" baseline="0">
              <a:solidFill>
                <a:srgbClr val="000000"/>
              </a:solidFill>
              <a:latin typeface="ＭＳ Ｐゴシック"/>
              <a:ea typeface="ＭＳ Ｐゴシック"/>
            </a:rPr>
            <a:t>　 の合計数以上</a:t>
          </a:r>
        </a:p>
        <a:p>
          <a:pPr algn="l" rtl="0">
            <a:lnSpc>
              <a:spcPts val="1100"/>
            </a:lnSpc>
            <a:defRPr sz="1000"/>
          </a:pPr>
          <a:r>
            <a:rPr lang="ja-JP" altLang="en-US" sz="1000" b="0" i="0" u="none" strike="noStrike" baseline="0">
              <a:solidFill>
                <a:srgbClr val="000000"/>
              </a:solidFill>
              <a:latin typeface="ＭＳ Ｐゴシック"/>
              <a:ea typeface="ＭＳ Ｐゴシック"/>
            </a:rPr>
            <a:t>※個人単位で居宅介護を利用している場合は１／２の配置が必要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0~1\AppData\Local\Temp\notes7C0C87\&#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GH&#12539;CH&#65288;&#12503;&#12525;&#12464;&#12521;&#12512;&#65289;\&#65308;CH&#12539;&#65319;&#65320;&#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26085;&#20013;&#27963;&#21205;&#31995;&#65288;&#12503;&#12525;&#12464;&#12521;&#12512;&#65289;\&#65308;&#26085;&#20013;&#27963;&#21205;&#31995;&#65310;&#25351;&#23450;&#26356;&#26032;Pr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1417\&#26045;&#35373;&#31119;&#31049;&#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40600%20&#38556;&#23475;&#32773;&#31119;&#31049;&#35506;/31&#24180;&#24230;/07&#20107;&#26989;&#32773;&#25351;&#23450;&#25285;&#24403;/88&#26989;&#21209;&#31649;&#29702;&#20307;&#21046;&#12398;&#25972;&#20633;/&#27096;&#24335;&#12539;HP&#12288;&#26989;&#21209;&#31649;&#29702;&#20307;&#21046;&#23626;&#20986;/&#26989;&#21209;&#31649;&#29702;&#20307;&#21046;&#12398;&#25972;&#20633;&#23626;&#12288;&#23626;&#20986;&#20107;&#38917;&#12398;&#22793;&#26356;&#65288;&#31532;27&#21495;&#27096;&#24335;&#65289;&#327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一覧"/>
      <sheetName val="付表１　手動修正箇所"/>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ビ管"/>
      <sheetName val="人員"/>
      <sheetName val="様式"/>
      <sheetName val="新"/>
      <sheetName val="別紙１"/>
      <sheetName val="一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data"/>
      <sheetName val="info"/>
      <sheetName val="様式"/>
      <sheetName val="別紙１"/>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27号様式"/>
      <sheetName val="第27号様式 (記入例)"/>
      <sheetName val="別表　事業所一覧"/>
      <sheetName val="別表　事業所一覧（記入例）"/>
      <sheetName val="Sheet1"/>
    </sheetNames>
    <sheetDataSet>
      <sheetData sheetId="0"/>
      <sheetData sheetId="1"/>
      <sheetData sheetId="2"/>
      <sheetData sheetId="3"/>
      <sheetData sheetId="4">
        <row r="1">
          <cell r="B1">
            <v>0</v>
          </cell>
        </row>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M33"/>
  <sheetViews>
    <sheetView tabSelected="1" view="pageBreakPreview" zoomScaleNormal="100" zoomScaleSheetLayoutView="100" workbookViewId="0">
      <selection activeCell="BO6" sqref="BO6"/>
    </sheetView>
  </sheetViews>
  <sheetFormatPr defaultRowHeight="21" customHeight="1"/>
  <cols>
    <col min="1" max="6" width="2.625" style="3" customWidth="1"/>
    <col min="7" max="13" width="2.625" style="2" customWidth="1"/>
    <col min="14" max="20" width="2.125" style="2" customWidth="1"/>
    <col min="21" max="48" width="2.875" style="2" customWidth="1"/>
    <col min="49" max="51" width="2.125" style="2" customWidth="1"/>
    <col min="52" max="72" width="2.625" style="2" customWidth="1"/>
    <col min="73" max="16384" width="9" style="2"/>
  </cols>
  <sheetData>
    <row r="1" spans="1:63" ht="21" customHeight="1">
      <c r="A1" s="335" t="s">
        <v>71</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row>
    <row r="2" spans="1:63" ht="11.25" customHeight="1">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33"/>
      <c r="BA2" s="233"/>
      <c r="BB2" s="233"/>
      <c r="BC2" s="233"/>
      <c r="BD2" s="233"/>
      <c r="BE2" s="233"/>
      <c r="BF2" s="234"/>
      <c r="BG2" s="234"/>
      <c r="BH2" s="234"/>
      <c r="BI2" s="234"/>
      <c r="BJ2" s="234"/>
    </row>
    <row r="3" spans="1:63" ht="21" customHeight="1">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336" t="s">
        <v>215</v>
      </c>
      <c r="AS3" s="337"/>
      <c r="AT3" s="334"/>
      <c r="AU3" s="334"/>
      <c r="AV3" s="334"/>
      <c r="AW3" s="334"/>
      <c r="AX3" s="342" t="s">
        <v>58</v>
      </c>
      <c r="AY3" s="343"/>
      <c r="AZ3" s="344"/>
      <c r="BA3" s="342" t="s">
        <v>58</v>
      </c>
      <c r="BB3" s="345"/>
      <c r="BC3" s="346"/>
      <c r="BD3" s="342" t="s">
        <v>58</v>
      </c>
      <c r="BE3" s="345"/>
      <c r="BF3" s="346"/>
      <c r="BG3" s="347" t="s">
        <v>216</v>
      </c>
      <c r="BH3" s="348"/>
      <c r="BI3" s="348"/>
      <c r="BJ3" s="349"/>
    </row>
    <row r="4" spans="1:63" ht="21" customHeight="1">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338"/>
      <c r="AS4" s="339"/>
      <c r="AT4" s="350" t="s">
        <v>217</v>
      </c>
      <c r="AU4" s="334"/>
      <c r="AV4" s="334"/>
      <c r="AW4" s="334"/>
      <c r="AX4" s="329"/>
      <c r="AY4" s="330"/>
      <c r="AZ4" s="331"/>
      <c r="BA4" s="329"/>
      <c r="BB4" s="330"/>
      <c r="BC4" s="331"/>
      <c r="BD4" s="329"/>
      <c r="BE4" s="330"/>
      <c r="BF4" s="331"/>
      <c r="BG4" s="332" t="e">
        <f>AVERAGE(AX4:BF4)</f>
        <v>#DIV/0!</v>
      </c>
      <c r="BH4" s="333"/>
      <c r="BI4" s="333"/>
      <c r="BJ4" s="333"/>
    </row>
    <row r="5" spans="1:63" ht="21"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338"/>
      <c r="AS5" s="339"/>
      <c r="AT5" s="334" t="s">
        <v>218</v>
      </c>
      <c r="AU5" s="334"/>
      <c r="AV5" s="334"/>
      <c r="AW5" s="334"/>
      <c r="AX5" s="329"/>
      <c r="AY5" s="330"/>
      <c r="AZ5" s="331"/>
      <c r="BA5" s="329"/>
      <c r="BB5" s="330"/>
      <c r="BC5" s="331"/>
      <c r="BD5" s="329"/>
      <c r="BE5" s="330"/>
      <c r="BF5" s="331"/>
      <c r="BG5" s="332" t="e">
        <f>AVERAGE(AX5:BF5)</f>
        <v>#DIV/0!</v>
      </c>
      <c r="BH5" s="333"/>
      <c r="BI5" s="333"/>
      <c r="BJ5" s="333"/>
    </row>
    <row r="6" spans="1:63" ht="21" customHeight="1">
      <c r="A6" s="206"/>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338"/>
      <c r="AS6" s="339"/>
      <c r="AT6" s="350" t="s">
        <v>219</v>
      </c>
      <c r="AU6" s="334"/>
      <c r="AV6" s="334"/>
      <c r="AW6" s="334"/>
      <c r="AX6" s="329"/>
      <c r="AY6" s="330"/>
      <c r="AZ6" s="331"/>
      <c r="BA6" s="329"/>
      <c r="BB6" s="330"/>
      <c r="BC6" s="331"/>
      <c r="BD6" s="329"/>
      <c r="BE6" s="330"/>
      <c r="BF6" s="331"/>
      <c r="BG6" s="332" t="e">
        <f>AVERAGE(AX6:BF6)</f>
        <v>#DIV/0!</v>
      </c>
      <c r="BH6" s="333"/>
      <c r="BI6" s="333"/>
      <c r="BJ6" s="333"/>
    </row>
    <row r="7" spans="1:63" ht="21" customHeight="1">
      <c r="A7" s="206"/>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338"/>
      <c r="AS7" s="339"/>
      <c r="AT7" s="350" t="s">
        <v>220</v>
      </c>
      <c r="AU7" s="334"/>
      <c r="AV7" s="334"/>
      <c r="AW7" s="334"/>
      <c r="AX7" s="329"/>
      <c r="AY7" s="330"/>
      <c r="AZ7" s="331"/>
      <c r="BA7" s="329"/>
      <c r="BB7" s="330"/>
      <c r="BC7" s="331"/>
      <c r="BD7" s="329"/>
      <c r="BE7" s="330"/>
      <c r="BF7" s="331"/>
      <c r="BG7" s="332" t="e">
        <f>AVERAGE(AX7:BF7)</f>
        <v>#DIV/0!</v>
      </c>
      <c r="BH7" s="333"/>
      <c r="BI7" s="333"/>
      <c r="BJ7" s="333"/>
    </row>
    <row r="8" spans="1:63" ht="21" customHeigh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340"/>
      <c r="AS8" s="341"/>
      <c r="AT8" s="350" t="s">
        <v>57</v>
      </c>
      <c r="AU8" s="334"/>
      <c r="AV8" s="334"/>
      <c r="AW8" s="334"/>
      <c r="AX8" s="329">
        <f>SUM(AX4:AZ7)</f>
        <v>0</v>
      </c>
      <c r="AY8" s="330"/>
      <c r="AZ8" s="331"/>
      <c r="BA8" s="329">
        <f>SUM(BA4:BC7)</f>
        <v>0</v>
      </c>
      <c r="BB8" s="330"/>
      <c r="BC8" s="331"/>
      <c r="BD8" s="329">
        <f>SUM(BD4:BF7)</f>
        <v>0</v>
      </c>
      <c r="BE8" s="330"/>
      <c r="BF8" s="331"/>
      <c r="BG8" s="332">
        <f>AVERAGE(AX8:BF8)</f>
        <v>0</v>
      </c>
      <c r="BH8" s="333"/>
      <c r="BI8" s="333"/>
      <c r="BJ8" s="333"/>
    </row>
    <row r="9" spans="1:63" ht="9" customHeight="1" thickBot="1">
      <c r="A9" s="4"/>
      <c r="B9" s="4"/>
      <c r="C9" s="4"/>
      <c r="D9" s="4"/>
      <c r="E9" s="4"/>
      <c r="F9" s="4"/>
      <c r="G9" s="4"/>
    </row>
    <row r="10" spans="1:63" ht="21" customHeight="1" thickBot="1">
      <c r="A10" s="351" t="s">
        <v>70</v>
      </c>
      <c r="B10" s="352"/>
      <c r="C10" s="352"/>
      <c r="D10" s="352"/>
      <c r="E10" s="352"/>
      <c r="F10" s="352"/>
      <c r="G10" s="352"/>
      <c r="H10" s="352"/>
      <c r="I10" s="352"/>
      <c r="J10" s="352"/>
      <c r="K10" s="352"/>
      <c r="L10" s="352"/>
      <c r="M10" s="352"/>
      <c r="N10" s="352"/>
      <c r="O10" s="352"/>
      <c r="P10" s="352"/>
      <c r="Q10" s="352"/>
      <c r="R10" s="352"/>
      <c r="S10" s="352"/>
      <c r="T10" s="353"/>
      <c r="U10" s="354"/>
      <c r="V10" s="355"/>
      <c r="W10" s="355"/>
      <c r="X10" s="355"/>
      <c r="Y10" s="355"/>
      <c r="Z10" s="355"/>
      <c r="AA10" s="355"/>
      <c r="AB10" s="355"/>
      <c r="AC10" s="355"/>
      <c r="AD10" s="355"/>
      <c r="AE10" s="355"/>
      <c r="AF10" s="355"/>
      <c r="AG10" s="356"/>
      <c r="AH10" s="351" t="s">
        <v>104</v>
      </c>
      <c r="AI10" s="352"/>
      <c r="AJ10" s="352"/>
      <c r="AK10" s="352"/>
      <c r="AL10" s="352"/>
      <c r="AM10" s="352"/>
      <c r="AN10" s="352"/>
      <c r="AO10" s="352"/>
      <c r="AP10" s="354"/>
      <c r="AQ10" s="355"/>
      <c r="AR10" s="355"/>
      <c r="AS10" s="355"/>
      <c r="AT10" s="355"/>
      <c r="AU10" s="355"/>
      <c r="AV10" s="355"/>
      <c r="AW10" s="355"/>
      <c r="AX10" s="355"/>
      <c r="AY10" s="355"/>
      <c r="AZ10" s="355"/>
      <c r="BA10" s="355"/>
      <c r="BB10" s="355"/>
      <c r="BC10" s="355"/>
      <c r="BD10" s="355"/>
      <c r="BE10" s="356"/>
      <c r="BF10" s="357" t="s">
        <v>102</v>
      </c>
      <c r="BG10" s="358"/>
      <c r="BH10" s="358"/>
      <c r="BI10" s="358"/>
      <c r="BJ10" s="358"/>
      <c r="BK10" s="359"/>
    </row>
    <row r="11" spans="1:63" ht="21" customHeight="1" thickBot="1">
      <c r="A11" s="380" t="s">
        <v>101</v>
      </c>
      <c r="B11" s="381"/>
      <c r="C11" s="381"/>
      <c r="D11" s="381"/>
      <c r="E11" s="381"/>
      <c r="F11" s="381"/>
      <c r="G11" s="381"/>
      <c r="H11" s="381"/>
      <c r="I11" s="381"/>
      <c r="J11" s="381"/>
      <c r="K11" s="381"/>
      <c r="L11" s="381"/>
      <c r="M11" s="381"/>
      <c r="N11" s="381"/>
      <c r="O11" s="381"/>
      <c r="P11" s="381"/>
      <c r="Q11" s="381"/>
      <c r="R11" s="381"/>
      <c r="S11" s="381"/>
      <c r="T11" s="382"/>
      <c r="U11" s="383" t="s">
        <v>100</v>
      </c>
      <c r="V11" s="384"/>
      <c r="W11" s="384"/>
      <c r="X11" s="384"/>
      <c r="Y11" s="384"/>
      <c r="Z11" s="384"/>
      <c r="AA11" s="384"/>
      <c r="AB11" s="384"/>
      <c r="AC11" s="384"/>
      <c r="AD11" s="384"/>
      <c r="AE11" s="384"/>
      <c r="AF11" s="384"/>
      <c r="AG11" s="384"/>
      <c r="AH11" s="352" t="s">
        <v>221</v>
      </c>
      <c r="AI11" s="352"/>
      <c r="AJ11" s="352"/>
      <c r="AK11" s="352"/>
      <c r="AL11" s="352"/>
      <c r="AM11" s="352"/>
      <c r="AN11" s="352"/>
      <c r="AO11" s="385"/>
      <c r="AP11" s="386"/>
      <c r="AQ11" s="381"/>
      <c r="AR11" s="381"/>
      <c r="AS11" s="381"/>
      <c r="AT11" s="381"/>
      <c r="AU11" s="381"/>
      <c r="AV11" s="381"/>
      <c r="AW11" s="381"/>
      <c r="AX11" s="381"/>
      <c r="AY11" s="381"/>
      <c r="AZ11" s="381"/>
      <c r="BA11" s="381"/>
      <c r="BB11" s="381"/>
      <c r="BC11" s="381"/>
      <c r="BD11" s="381"/>
      <c r="BE11" s="382"/>
      <c r="BF11" s="360"/>
      <c r="BG11" s="361"/>
      <c r="BH11" s="361"/>
      <c r="BI11" s="361"/>
      <c r="BJ11" s="361"/>
      <c r="BK11" s="362"/>
    </row>
    <row r="12" spans="1:63" ht="21" customHeight="1">
      <c r="A12" s="387" t="s">
        <v>68</v>
      </c>
      <c r="B12" s="388"/>
      <c r="C12" s="388"/>
      <c r="D12" s="388"/>
      <c r="E12" s="388"/>
      <c r="F12" s="388"/>
      <c r="G12" s="388"/>
      <c r="H12" s="389"/>
      <c r="I12" s="370" t="s">
        <v>67</v>
      </c>
      <c r="J12" s="370"/>
      <c r="K12" s="370"/>
      <c r="L12" s="370"/>
      <c r="M12" s="370"/>
      <c r="N12" s="367" t="s">
        <v>66</v>
      </c>
      <c r="O12" s="367"/>
      <c r="P12" s="367"/>
      <c r="Q12" s="367"/>
      <c r="R12" s="367"/>
      <c r="S12" s="367"/>
      <c r="T12" s="391"/>
      <c r="U12" s="394" t="s">
        <v>65</v>
      </c>
      <c r="V12" s="367"/>
      <c r="W12" s="367"/>
      <c r="X12" s="367"/>
      <c r="Y12" s="367"/>
      <c r="Z12" s="367"/>
      <c r="AA12" s="368"/>
      <c r="AB12" s="394" t="s">
        <v>64</v>
      </c>
      <c r="AC12" s="367"/>
      <c r="AD12" s="367"/>
      <c r="AE12" s="367"/>
      <c r="AF12" s="367"/>
      <c r="AG12" s="367"/>
      <c r="AH12" s="368"/>
      <c r="AI12" s="394" t="s">
        <v>63</v>
      </c>
      <c r="AJ12" s="367"/>
      <c r="AK12" s="367"/>
      <c r="AL12" s="367"/>
      <c r="AM12" s="367"/>
      <c r="AN12" s="367"/>
      <c r="AO12" s="368"/>
      <c r="AP12" s="366" t="s">
        <v>62</v>
      </c>
      <c r="AQ12" s="367"/>
      <c r="AR12" s="367"/>
      <c r="AS12" s="367"/>
      <c r="AT12" s="367"/>
      <c r="AU12" s="367"/>
      <c r="AV12" s="368"/>
      <c r="AW12" s="369" t="s">
        <v>61</v>
      </c>
      <c r="AX12" s="370"/>
      <c r="AY12" s="370"/>
      <c r="AZ12" s="370" t="s">
        <v>60</v>
      </c>
      <c r="BA12" s="370"/>
      <c r="BB12" s="370"/>
      <c r="BC12" s="370" t="s">
        <v>59</v>
      </c>
      <c r="BD12" s="370"/>
      <c r="BE12" s="373"/>
      <c r="BF12" s="360"/>
      <c r="BG12" s="361"/>
      <c r="BH12" s="361"/>
      <c r="BI12" s="361"/>
      <c r="BJ12" s="361"/>
      <c r="BK12" s="362"/>
    </row>
    <row r="13" spans="1:63" ht="21" customHeight="1" thickBot="1">
      <c r="A13" s="375"/>
      <c r="B13" s="376"/>
      <c r="C13" s="376"/>
      <c r="D13" s="376"/>
      <c r="E13" s="376"/>
      <c r="F13" s="377"/>
      <c r="G13" s="378" t="s">
        <v>98</v>
      </c>
      <c r="H13" s="379"/>
      <c r="I13" s="390"/>
      <c r="J13" s="390"/>
      <c r="K13" s="390"/>
      <c r="L13" s="390"/>
      <c r="M13" s="390"/>
      <c r="N13" s="392"/>
      <c r="O13" s="392"/>
      <c r="P13" s="392"/>
      <c r="Q13" s="392"/>
      <c r="R13" s="392"/>
      <c r="S13" s="392"/>
      <c r="T13" s="393"/>
      <c r="U13" s="29" t="s">
        <v>97</v>
      </c>
      <c r="V13" s="28" t="s">
        <v>96</v>
      </c>
      <c r="W13" s="28" t="s">
        <v>95</v>
      </c>
      <c r="X13" s="28" t="s">
        <v>94</v>
      </c>
      <c r="Y13" s="28" t="s">
        <v>93</v>
      </c>
      <c r="Z13" s="28" t="s">
        <v>92</v>
      </c>
      <c r="AA13" s="27" t="s">
        <v>91</v>
      </c>
      <c r="AB13" s="29" t="s">
        <v>97</v>
      </c>
      <c r="AC13" s="28" t="s">
        <v>96</v>
      </c>
      <c r="AD13" s="28" t="s">
        <v>95</v>
      </c>
      <c r="AE13" s="28" t="s">
        <v>94</v>
      </c>
      <c r="AF13" s="28" t="s">
        <v>93</v>
      </c>
      <c r="AG13" s="28" t="s">
        <v>92</v>
      </c>
      <c r="AH13" s="27" t="s">
        <v>91</v>
      </c>
      <c r="AI13" s="29" t="s">
        <v>97</v>
      </c>
      <c r="AJ13" s="28" t="s">
        <v>96</v>
      </c>
      <c r="AK13" s="28" t="s">
        <v>95</v>
      </c>
      <c r="AL13" s="28" t="s">
        <v>94</v>
      </c>
      <c r="AM13" s="28" t="s">
        <v>93</v>
      </c>
      <c r="AN13" s="28" t="s">
        <v>92</v>
      </c>
      <c r="AO13" s="27" t="s">
        <v>91</v>
      </c>
      <c r="AP13" s="29" t="s">
        <v>97</v>
      </c>
      <c r="AQ13" s="28" t="s">
        <v>96</v>
      </c>
      <c r="AR13" s="28" t="s">
        <v>95</v>
      </c>
      <c r="AS13" s="28" t="s">
        <v>94</v>
      </c>
      <c r="AT13" s="28" t="s">
        <v>93</v>
      </c>
      <c r="AU13" s="28" t="s">
        <v>92</v>
      </c>
      <c r="AV13" s="27" t="s">
        <v>91</v>
      </c>
      <c r="AW13" s="371"/>
      <c r="AX13" s="372"/>
      <c r="AY13" s="372"/>
      <c r="AZ13" s="372"/>
      <c r="BA13" s="372"/>
      <c r="BB13" s="372"/>
      <c r="BC13" s="372"/>
      <c r="BD13" s="372"/>
      <c r="BE13" s="374"/>
      <c r="BF13" s="363"/>
      <c r="BG13" s="364"/>
      <c r="BH13" s="364"/>
      <c r="BI13" s="364"/>
      <c r="BJ13" s="364"/>
      <c r="BK13" s="365"/>
    </row>
    <row r="14" spans="1:63" ht="21" customHeight="1" thickTop="1">
      <c r="A14" s="421"/>
      <c r="B14" s="422"/>
      <c r="C14" s="422"/>
      <c r="D14" s="422"/>
      <c r="E14" s="422"/>
      <c r="F14" s="423"/>
      <c r="G14" s="424"/>
      <c r="H14" s="423"/>
      <c r="I14" s="424"/>
      <c r="J14" s="425"/>
      <c r="K14" s="425"/>
      <c r="L14" s="425"/>
      <c r="M14" s="426"/>
      <c r="N14" s="424"/>
      <c r="O14" s="422"/>
      <c r="P14" s="422"/>
      <c r="Q14" s="422"/>
      <c r="R14" s="422"/>
      <c r="S14" s="422"/>
      <c r="T14" s="427"/>
      <c r="U14" s="79"/>
      <c r="V14" s="80"/>
      <c r="W14" s="80"/>
      <c r="X14" s="80"/>
      <c r="Y14" s="80"/>
      <c r="Z14" s="81"/>
      <c r="AA14" s="82"/>
      <c r="AB14" s="79"/>
      <c r="AC14" s="81"/>
      <c r="AD14" s="81"/>
      <c r="AE14" s="81"/>
      <c r="AF14" s="81"/>
      <c r="AG14" s="81"/>
      <c r="AH14" s="82"/>
      <c r="AI14" s="79"/>
      <c r="AJ14" s="81"/>
      <c r="AK14" s="81"/>
      <c r="AL14" s="81"/>
      <c r="AM14" s="81"/>
      <c r="AN14" s="81"/>
      <c r="AO14" s="82"/>
      <c r="AP14" s="235"/>
      <c r="AQ14" s="81"/>
      <c r="AR14" s="81"/>
      <c r="AS14" s="81"/>
      <c r="AT14" s="81"/>
      <c r="AU14" s="81"/>
      <c r="AV14" s="82"/>
      <c r="AW14" s="428"/>
      <c r="AX14" s="396"/>
      <c r="AY14" s="429"/>
      <c r="AZ14" s="395"/>
      <c r="BA14" s="396"/>
      <c r="BB14" s="429"/>
      <c r="BC14" s="395"/>
      <c r="BD14" s="396"/>
      <c r="BE14" s="397"/>
      <c r="BF14" s="398"/>
      <c r="BG14" s="399"/>
      <c r="BH14" s="399"/>
      <c r="BI14" s="399"/>
      <c r="BJ14" s="399"/>
      <c r="BK14" s="400"/>
    </row>
    <row r="15" spans="1:63" ht="21" customHeight="1">
      <c r="A15" s="401"/>
      <c r="B15" s="402"/>
      <c r="C15" s="402"/>
      <c r="D15" s="402"/>
      <c r="E15" s="402"/>
      <c r="F15" s="403"/>
      <c r="G15" s="404"/>
      <c r="H15" s="403"/>
      <c r="I15" s="404"/>
      <c r="J15" s="405"/>
      <c r="K15" s="405"/>
      <c r="L15" s="405"/>
      <c r="M15" s="406"/>
      <c r="N15" s="404"/>
      <c r="O15" s="402"/>
      <c r="P15" s="402"/>
      <c r="Q15" s="402"/>
      <c r="R15" s="402"/>
      <c r="S15" s="402"/>
      <c r="T15" s="407"/>
      <c r="U15" s="79"/>
      <c r="V15" s="80"/>
      <c r="W15" s="80"/>
      <c r="X15" s="80"/>
      <c r="Y15" s="80"/>
      <c r="Z15" s="81"/>
      <c r="AA15" s="82"/>
      <c r="AB15" s="79"/>
      <c r="AC15" s="81"/>
      <c r="AD15" s="81"/>
      <c r="AE15" s="81"/>
      <c r="AF15" s="81"/>
      <c r="AG15" s="81"/>
      <c r="AH15" s="82"/>
      <c r="AI15" s="79"/>
      <c r="AJ15" s="81"/>
      <c r="AK15" s="81"/>
      <c r="AL15" s="81"/>
      <c r="AM15" s="81"/>
      <c r="AN15" s="81"/>
      <c r="AO15" s="82"/>
      <c r="AP15" s="235"/>
      <c r="AQ15" s="81"/>
      <c r="AR15" s="81"/>
      <c r="AS15" s="81"/>
      <c r="AT15" s="81"/>
      <c r="AU15" s="81"/>
      <c r="AV15" s="82"/>
      <c r="AW15" s="401">
        <f>SUM(U15:AV15)</f>
        <v>0</v>
      </c>
      <c r="AX15" s="402"/>
      <c r="AY15" s="403"/>
      <c r="AZ15" s="408">
        <f t="shared" ref="AZ15:AZ23" si="0">ROUND(AW15/4,1)</f>
        <v>0</v>
      </c>
      <c r="BA15" s="402"/>
      <c r="BB15" s="403"/>
      <c r="BC15" s="409" t="e">
        <f>ROUNDDOWN(AZ24/AW25,1)</f>
        <v>#DIV/0!</v>
      </c>
      <c r="BD15" s="410"/>
      <c r="BE15" s="411"/>
      <c r="BF15" s="418"/>
      <c r="BG15" s="419"/>
      <c r="BH15" s="419"/>
      <c r="BI15" s="419"/>
      <c r="BJ15" s="419"/>
      <c r="BK15" s="420"/>
    </row>
    <row r="16" spans="1:63" ht="21" customHeight="1">
      <c r="A16" s="401"/>
      <c r="B16" s="402"/>
      <c r="C16" s="402"/>
      <c r="D16" s="402"/>
      <c r="E16" s="402"/>
      <c r="F16" s="403"/>
      <c r="G16" s="404"/>
      <c r="H16" s="403"/>
      <c r="I16" s="404"/>
      <c r="J16" s="405"/>
      <c r="K16" s="405"/>
      <c r="L16" s="405"/>
      <c r="M16" s="406"/>
      <c r="N16" s="404"/>
      <c r="O16" s="402"/>
      <c r="P16" s="402"/>
      <c r="Q16" s="402"/>
      <c r="R16" s="402"/>
      <c r="S16" s="402"/>
      <c r="T16" s="407"/>
      <c r="U16" s="79"/>
      <c r="V16" s="80"/>
      <c r="W16" s="80"/>
      <c r="X16" s="80"/>
      <c r="Y16" s="80"/>
      <c r="Z16" s="81"/>
      <c r="AA16" s="82"/>
      <c r="AB16" s="79"/>
      <c r="AC16" s="81"/>
      <c r="AD16" s="81"/>
      <c r="AE16" s="81"/>
      <c r="AF16" s="81"/>
      <c r="AG16" s="81"/>
      <c r="AH16" s="82"/>
      <c r="AI16" s="79"/>
      <c r="AJ16" s="81"/>
      <c r="AK16" s="81"/>
      <c r="AL16" s="81"/>
      <c r="AM16" s="81"/>
      <c r="AN16" s="81"/>
      <c r="AO16" s="82"/>
      <c r="AP16" s="235"/>
      <c r="AQ16" s="81"/>
      <c r="AR16" s="81"/>
      <c r="AS16" s="81"/>
      <c r="AT16" s="81"/>
      <c r="AU16" s="81"/>
      <c r="AV16" s="82"/>
      <c r="AW16" s="401">
        <f t="shared" ref="AW16:AW22" si="1">SUM(U16:AV16)</f>
        <v>0</v>
      </c>
      <c r="AX16" s="402"/>
      <c r="AY16" s="403"/>
      <c r="AZ16" s="408">
        <f t="shared" si="0"/>
        <v>0</v>
      </c>
      <c r="BA16" s="402"/>
      <c r="BB16" s="403"/>
      <c r="BC16" s="412"/>
      <c r="BD16" s="413"/>
      <c r="BE16" s="414"/>
      <c r="BF16" s="418"/>
      <c r="BG16" s="419"/>
      <c r="BH16" s="419"/>
      <c r="BI16" s="419"/>
      <c r="BJ16" s="419"/>
      <c r="BK16" s="420"/>
    </row>
    <row r="17" spans="1:65" ht="21" customHeight="1">
      <c r="A17" s="401"/>
      <c r="B17" s="402"/>
      <c r="C17" s="402"/>
      <c r="D17" s="402"/>
      <c r="E17" s="402"/>
      <c r="F17" s="403"/>
      <c r="G17" s="404"/>
      <c r="H17" s="403"/>
      <c r="I17" s="404"/>
      <c r="J17" s="405"/>
      <c r="K17" s="405"/>
      <c r="L17" s="405"/>
      <c r="M17" s="406"/>
      <c r="N17" s="404"/>
      <c r="O17" s="402"/>
      <c r="P17" s="402"/>
      <c r="Q17" s="402"/>
      <c r="R17" s="402"/>
      <c r="S17" s="402"/>
      <c r="T17" s="407"/>
      <c r="U17" s="79"/>
      <c r="V17" s="80"/>
      <c r="W17" s="80"/>
      <c r="X17" s="80"/>
      <c r="Y17" s="80"/>
      <c r="Z17" s="81"/>
      <c r="AA17" s="82"/>
      <c r="AB17" s="79"/>
      <c r="AC17" s="80"/>
      <c r="AD17" s="80"/>
      <c r="AE17" s="80"/>
      <c r="AF17" s="80"/>
      <c r="AG17" s="81"/>
      <c r="AH17" s="82"/>
      <c r="AI17" s="79"/>
      <c r="AJ17" s="80"/>
      <c r="AK17" s="80"/>
      <c r="AL17" s="80"/>
      <c r="AM17" s="80"/>
      <c r="AN17" s="81"/>
      <c r="AO17" s="82"/>
      <c r="AP17" s="79"/>
      <c r="AQ17" s="80"/>
      <c r="AR17" s="80"/>
      <c r="AS17" s="80"/>
      <c r="AT17" s="80"/>
      <c r="AU17" s="81"/>
      <c r="AV17" s="82"/>
      <c r="AW17" s="401">
        <f t="shared" si="1"/>
        <v>0</v>
      </c>
      <c r="AX17" s="402"/>
      <c r="AY17" s="403"/>
      <c r="AZ17" s="408">
        <f t="shared" si="0"/>
        <v>0</v>
      </c>
      <c r="BA17" s="402"/>
      <c r="BB17" s="403"/>
      <c r="BC17" s="412"/>
      <c r="BD17" s="413"/>
      <c r="BE17" s="414"/>
      <c r="BF17" s="418"/>
      <c r="BG17" s="419"/>
      <c r="BH17" s="419"/>
      <c r="BI17" s="419"/>
      <c r="BJ17" s="419"/>
      <c r="BK17" s="420"/>
    </row>
    <row r="18" spans="1:65" ht="21" customHeight="1">
      <c r="A18" s="401"/>
      <c r="B18" s="402"/>
      <c r="C18" s="402"/>
      <c r="D18" s="402"/>
      <c r="E18" s="402"/>
      <c r="F18" s="403"/>
      <c r="G18" s="404"/>
      <c r="H18" s="403"/>
      <c r="I18" s="404"/>
      <c r="J18" s="405"/>
      <c r="K18" s="405"/>
      <c r="L18" s="405"/>
      <c r="M18" s="406"/>
      <c r="N18" s="404"/>
      <c r="O18" s="402"/>
      <c r="P18" s="402"/>
      <c r="Q18" s="402"/>
      <c r="R18" s="402"/>
      <c r="S18" s="402"/>
      <c r="T18" s="407"/>
      <c r="U18" s="79"/>
      <c r="V18" s="81"/>
      <c r="W18" s="81"/>
      <c r="X18" s="81"/>
      <c r="Y18" s="81"/>
      <c r="Z18" s="81"/>
      <c r="AA18" s="82"/>
      <c r="AB18" s="79"/>
      <c r="AC18" s="81"/>
      <c r="AD18" s="81"/>
      <c r="AE18" s="81"/>
      <c r="AF18" s="81"/>
      <c r="AG18" s="81"/>
      <c r="AH18" s="82"/>
      <c r="AI18" s="79"/>
      <c r="AJ18" s="81"/>
      <c r="AK18" s="81"/>
      <c r="AL18" s="81"/>
      <c r="AM18" s="81"/>
      <c r="AN18" s="81"/>
      <c r="AO18" s="82"/>
      <c r="AP18" s="235"/>
      <c r="AQ18" s="81"/>
      <c r="AR18" s="81"/>
      <c r="AS18" s="81"/>
      <c r="AT18" s="81"/>
      <c r="AU18" s="81"/>
      <c r="AV18" s="82"/>
      <c r="AW18" s="401">
        <f t="shared" si="1"/>
        <v>0</v>
      </c>
      <c r="AX18" s="402"/>
      <c r="AY18" s="403"/>
      <c r="AZ18" s="408">
        <f t="shared" si="0"/>
        <v>0</v>
      </c>
      <c r="BA18" s="402"/>
      <c r="BB18" s="403"/>
      <c r="BC18" s="412"/>
      <c r="BD18" s="413"/>
      <c r="BE18" s="414"/>
      <c r="BF18" s="418"/>
      <c r="BG18" s="419"/>
      <c r="BH18" s="419"/>
      <c r="BI18" s="419"/>
      <c r="BJ18" s="419"/>
      <c r="BK18" s="420"/>
    </row>
    <row r="19" spans="1:65" ht="21" customHeight="1">
      <c r="A19" s="401"/>
      <c r="B19" s="402"/>
      <c r="C19" s="402"/>
      <c r="D19" s="402"/>
      <c r="E19" s="402"/>
      <c r="F19" s="403"/>
      <c r="G19" s="404"/>
      <c r="H19" s="403"/>
      <c r="I19" s="404"/>
      <c r="J19" s="405"/>
      <c r="K19" s="405"/>
      <c r="L19" s="405"/>
      <c r="M19" s="406"/>
      <c r="N19" s="404"/>
      <c r="O19" s="402"/>
      <c r="P19" s="402"/>
      <c r="Q19" s="402"/>
      <c r="R19" s="402"/>
      <c r="S19" s="402"/>
      <c r="T19" s="407"/>
      <c r="U19" s="79"/>
      <c r="V19" s="81"/>
      <c r="W19" s="81"/>
      <c r="X19" s="81"/>
      <c r="Y19" s="81"/>
      <c r="Z19" s="81"/>
      <c r="AA19" s="82"/>
      <c r="AB19" s="79"/>
      <c r="AC19" s="81"/>
      <c r="AD19" s="81"/>
      <c r="AE19" s="81"/>
      <c r="AF19" s="81"/>
      <c r="AG19" s="81"/>
      <c r="AH19" s="82"/>
      <c r="AI19" s="79"/>
      <c r="AJ19" s="81"/>
      <c r="AK19" s="81"/>
      <c r="AL19" s="81"/>
      <c r="AM19" s="81"/>
      <c r="AN19" s="81"/>
      <c r="AO19" s="82"/>
      <c r="AP19" s="235"/>
      <c r="AQ19" s="81"/>
      <c r="AR19" s="81"/>
      <c r="AS19" s="81"/>
      <c r="AT19" s="81"/>
      <c r="AU19" s="81"/>
      <c r="AV19" s="82"/>
      <c r="AW19" s="401">
        <f t="shared" si="1"/>
        <v>0</v>
      </c>
      <c r="AX19" s="402"/>
      <c r="AY19" s="403"/>
      <c r="AZ19" s="408">
        <f t="shared" si="0"/>
        <v>0</v>
      </c>
      <c r="BA19" s="402"/>
      <c r="BB19" s="403"/>
      <c r="BC19" s="412"/>
      <c r="BD19" s="413"/>
      <c r="BE19" s="414"/>
      <c r="BF19" s="418"/>
      <c r="BG19" s="419"/>
      <c r="BH19" s="419"/>
      <c r="BI19" s="419"/>
      <c r="BJ19" s="419"/>
      <c r="BK19" s="420"/>
    </row>
    <row r="20" spans="1:65" ht="21" customHeight="1">
      <c r="A20" s="401"/>
      <c r="B20" s="402"/>
      <c r="C20" s="402"/>
      <c r="D20" s="402"/>
      <c r="E20" s="402"/>
      <c r="F20" s="403"/>
      <c r="G20" s="404"/>
      <c r="H20" s="403"/>
      <c r="I20" s="404"/>
      <c r="J20" s="405"/>
      <c r="K20" s="405"/>
      <c r="L20" s="405"/>
      <c r="M20" s="406"/>
      <c r="N20" s="404"/>
      <c r="O20" s="402"/>
      <c r="P20" s="402"/>
      <c r="Q20" s="402"/>
      <c r="R20" s="402"/>
      <c r="S20" s="402"/>
      <c r="T20" s="407"/>
      <c r="U20" s="79"/>
      <c r="V20" s="81"/>
      <c r="W20" s="81"/>
      <c r="X20" s="81"/>
      <c r="Y20" s="81"/>
      <c r="Z20" s="81"/>
      <c r="AA20" s="82"/>
      <c r="AB20" s="79"/>
      <c r="AC20" s="81"/>
      <c r="AD20" s="81"/>
      <c r="AE20" s="81"/>
      <c r="AF20" s="81"/>
      <c r="AG20" s="81"/>
      <c r="AH20" s="82"/>
      <c r="AI20" s="79"/>
      <c r="AJ20" s="81"/>
      <c r="AK20" s="81"/>
      <c r="AL20" s="81"/>
      <c r="AM20" s="81"/>
      <c r="AN20" s="81"/>
      <c r="AO20" s="82"/>
      <c r="AP20" s="235"/>
      <c r="AQ20" s="81"/>
      <c r="AR20" s="81"/>
      <c r="AS20" s="81"/>
      <c r="AT20" s="81"/>
      <c r="AU20" s="81"/>
      <c r="AV20" s="82"/>
      <c r="AW20" s="401">
        <f t="shared" si="1"/>
        <v>0</v>
      </c>
      <c r="AX20" s="402"/>
      <c r="AY20" s="403"/>
      <c r="AZ20" s="408">
        <f t="shared" si="0"/>
        <v>0</v>
      </c>
      <c r="BA20" s="402"/>
      <c r="BB20" s="403"/>
      <c r="BC20" s="412"/>
      <c r="BD20" s="413"/>
      <c r="BE20" s="414"/>
      <c r="BF20" s="418"/>
      <c r="BG20" s="419"/>
      <c r="BH20" s="419"/>
      <c r="BI20" s="419"/>
      <c r="BJ20" s="419"/>
      <c r="BK20" s="420"/>
    </row>
    <row r="21" spans="1:65" ht="21" customHeight="1">
      <c r="A21" s="401"/>
      <c r="B21" s="402"/>
      <c r="C21" s="402"/>
      <c r="D21" s="402"/>
      <c r="E21" s="402"/>
      <c r="F21" s="403"/>
      <c r="G21" s="404"/>
      <c r="H21" s="403"/>
      <c r="I21" s="430"/>
      <c r="J21" s="402"/>
      <c r="K21" s="402"/>
      <c r="L21" s="402"/>
      <c r="M21" s="403"/>
      <c r="N21" s="430"/>
      <c r="O21" s="402"/>
      <c r="P21" s="402"/>
      <c r="Q21" s="402"/>
      <c r="R21" s="402"/>
      <c r="S21" s="402"/>
      <c r="T21" s="407"/>
      <c r="U21" s="46"/>
      <c r="V21" s="28"/>
      <c r="W21" s="28"/>
      <c r="X21" s="28"/>
      <c r="Y21" s="28"/>
      <c r="Z21" s="28"/>
      <c r="AA21" s="27"/>
      <c r="AB21" s="46"/>
      <c r="AC21" s="28"/>
      <c r="AD21" s="28"/>
      <c r="AE21" s="28"/>
      <c r="AF21" s="28"/>
      <c r="AG21" s="28"/>
      <c r="AH21" s="27"/>
      <c r="AI21" s="46"/>
      <c r="AJ21" s="28"/>
      <c r="AK21" s="28"/>
      <c r="AL21" s="28"/>
      <c r="AM21" s="28"/>
      <c r="AN21" s="28"/>
      <c r="AO21" s="27"/>
      <c r="AP21" s="217"/>
      <c r="AQ21" s="28"/>
      <c r="AR21" s="28"/>
      <c r="AS21" s="28"/>
      <c r="AT21" s="28"/>
      <c r="AU21" s="28"/>
      <c r="AV21" s="27"/>
      <c r="AW21" s="401">
        <f t="shared" si="1"/>
        <v>0</v>
      </c>
      <c r="AX21" s="402"/>
      <c r="AY21" s="403"/>
      <c r="AZ21" s="408">
        <f t="shared" si="0"/>
        <v>0</v>
      </c>
      <c r="BA21" s="402"/>
      <c r="BB21" s="403"/>
      <c r="BC21" s="412"/>
      <c r="BD21" s="413"/>
      <c r="BE21" s="414"/>
      <c r="BF21" s="418"/>
      <c r="BG21" s="419"/>
      <c r="BH21" s="419"/>
      <c r="BI21" s="419"/>
      <c r="BJ21" s="419"/>
      <c r="BK21" s="420"/>
    </row>
    <row r="22" spans="1:65" ht="21" customHeight="1">
      <c r="A22" s="401"/>
      <c r="B22" s="402"/>
      <c r="C22" s="402"/>
      <c r="D22" s="402"/>
      <c r="E22" s="402"/>
      <c r="F22" s="403"/>
      <c r="G22" s="404"/>
      <c r="H22" s="403"/>
      <c r="I22" s="430"/>
      <c r="J22" s="402"/>
      <c r="K22" s="402"/>
      <c r="L22" s="402"/>
      <c r="M22" s="403"/>
      <c r="N22" s="430"/>
      <c r="O22" s="402"/>
      <c r="P22" s="402"/>
      <c r="Q22" s="402"/>
      <c r="R22" s="402"/>
      <c r="S22" s="402"/>
      <c r="T22" s="407"/>
      <c r="U22" s="46"/>
      <c r="V22" s="115"/>
      <c r="W22" s="115"/>
      <c r="X22" s="115"/>
      <c r="Y22" s="115"/>
      <c r="Z22" s="28"/>
      <c r="AA22" s="27"/>
      <c r="AB22" s="46"/>
      <c r="AC22" s="28"/>
      <c r="AD22" s="28"/>
      <c r="AE22" s="28"/>
      <c r="AF22" s="28"/>
      <c r="AG22" s="28"/>
      <c r="AH22" s="27"/>
      <c r="AI22" s="46"/>
      <c r="AJ22" s="28"/>
      <c r="AK22" s="28"/>
      <c r="AL22" s="28"/>
      <c r="AM22" s="28"/>
      <c r="AN22" s="28"/>
      <c r="AO22" s="27"/>
      <c r="AP22" s="217"/>
      <c r="AQ22" s="28"/>
      <c r="AR22" s="28"/>
      <c r="AS22" s="28"/>
      <c r="AT22" s="28"/>
      <c r="AU22" s="28"/>
      <c r="AV22" s="27"/>
      <c r="AW22" s="401">
        <f t="shared" si="1"/>
        <v>0</v>
      </c>
      <c r="AX22" s="402"/>
      <c r="AY22" s="403"/>
      <c r="AZ22" s="408">
        <f t="shared" si="0"/>
        <v>0</v>
      </c>
      <c r="BA22" s="402"/>
      <c r="BB22" s="403"/>
      <c r="BC22" s="412"/>
      <c r="BD22" s="413"/>
      <c r="BE22" s="414"/>
      <c r="BF22" s="418"/>
      <c r="BG22" s="419"/>
      <c r="BH22" s="419"/>
      <c r="BI22" s="419"/>
      <c r="BJ22" s="419"/>
      <c r="BK22" s="420"/>
    </row>
    <row r="23" spans="1:65" ht="21" customHeight="1" thickBot="1">
      <c r="A23" s="431"/>
      <c r="B23" s="432"/>
      <c r="C23" s="432"/>
      <c r="D23" s="432"/>
      <c r="E23" s="432"/>
      <c r="F23" s="433"/>
      <c r="G23" s="434"/>
      <c r="H23" s="433"/>
      <c r="I23" s="435"/>
      <c r="J23" s="432"/>
      <c r="K23" s="432"/>
      <c r="L23" s="432"/>
      <c r="M23" s="433"/>
      <c r="N23" s="435"/>
      <c r="O23" s="432"/>
      <c r="P23" s="432"/>
      <c r="Q23" s="432"/>
      <c r="R23" s="432"/>
      <c r="S23" s="432"/>
      <c r="T23" s="436"/>
      <c r="U23" s="46"/>
      <c r="V23" s="28"/>
      <c r="W23" s="28"/>
      <c r="X23" s="28"/>
      <c r="Y23" s="28"/>
      <c r="Z23" s="28"/>
      <c r="AA23" s="27"/>
      <c r="AB23" s="46"/>
      <c r="AC23" s="28"/>
      <c r="AD23" s="28"/>
      <c r="AE23" s="28"/>
      <c r="AF23" s="28"/>
      <c r="AG23" s="28"/>
      <c r="AH23" s="27"/>
      <c r="AI23" s="46"/>
      <c r="AJ23" s="28"/>
      <c r="AK23" s="28"/>
      <c r="AL23" s="28"/>
      <c r="AM23" s="28"/>
      <c r="AN23" s="28"/>
      <c r="AO23" s="27"/>
      <c r="AP23" s="217"/>
      <c r="AQ23" s="28"/>
      <c r="AR23" s="28"/>
      <c r="AS23" s="28"/>
      <c r="AT23" s="28"/>
      <c r="AU23" s="28"/>
      <c r="AV23" s="27"/>
      <c r="AW23" s="431">
        <f>SUM(U23:AV23)</f>
        <v>0</v>
      </c>
      <c r="AX23" s="432"/>
      <c r="AY23" s="433"/>
      <c r="AZ23" s="437">
        <f t="shared" si="0"/>
        <v>0</v>
      </c>
      <c r="BA23" s="432"/>
      <c r="BB23" s="433"/>
      <c r="BC23" s="415"/>
      <c r="BD23" s="416"/>
      <c r="BE23" s="417"/>
      <c r="BF23" s="438"/>
      <c r="BG23" s="439"/>
      <c r="BH23" s="439"/>
      <c r="BI23" s="439"/>
      <c r="BJ23" s="439"/>
      <c r="BK23" s="440"/>
    </row>
    <row r="24" spans="1:65" ht="21" customHeight="1" thickBot="1">
      <c r="A24" s="383" t="s">
        <v>57</v>
      </c>
      <c r="B24" s="446"/>
      <c r="C24" s="446"/>
      <c r="D24" s="446"/>
      <c r="E24" s="446"/>
      <c r="F24" s="446"/>
      <c r="G24" s="446"/>
      <c r="H24" s="446"/>
      <c r="I24" s="446"/>
      <c r="J24" s="446"/>
      <c r="K24" s="446"/>
      <c r="L24" s="446"/>
      <c r="M24" s="446"/>
      <c r="N24" s="446"/>
      <c r="O24" s="446"/>
      <c r="P24" s="446"/>
      <c r="Q24" s="446"/>
      <c r="R24" s="446"/>
      <c r="S24" s="446"/>
      <c r="T24" s="447"/>
      <c r="U24" s="9"/>
      <c r="V24" s="7"/>
      <c r="W24" s="7"/>
      <c r="X24" s="7"/>
      <c r="Y24" s="7"/>
      <c r="Z24" s="7"/>
      <c r="AA24" s="6"/>
      <c r="AB24" s="8"/>
      <c r="AC24" s="7"/>
      <c r="AD24" s="7"/>
      <c r="AE24" s="7"/>
      <c r="AF24" s="7"/>
      <c r="AG24" s="7"/>
      <c r="AH24" s="6"/>
      <c r="AI24" s="8"/>
      <c r="AJ24" s="7"/>
      <c r="AK24" s="7"/>
      <c r="AL24" s="7"/>
      <c r="AM24" s="7"/>
      <c r="AN24" s="7"/>
      <c r="AO24" s="6"/>
      <c r="AP24" s="8"/>
      <c r="AQ24" s="7"/>
      <c r="AR24" s="7"/>
      <c r="AS24" s="7"/>
      <c r="AT24" s="7"/>
      <c r="AU24" s="7"/>
      <c r="AV24" s="6"/>
      <c r="AW24" s="448">
        <f>SUM(AW15:AY23)</f>
        <v>0</v>
      </c>
      <c r="AX24" s="446"/>
      <c r="AY24" s="449"/>
      <c r="AZ24" s="450">
        <f>SUM(AZ15:BB23)</f>
        <v>0</v>
      </c>
      <c r="BA24" s="446"/>
      <c r="BB24" s="449"/>
      <c r="BC24" s="451"/>
      <c r="BD24" s="452"/>
      <c r="BE24" s="453"/>
      <c r="BF24" s="100"/>
      <c r="BG24" s="32"/>
      <c r="BH24" s="32"/>
      <c r="BI24" s="32"/>
      <c r="BJ24" s="32"/>
      <c r="BK24" s="101"/>
    </row>
    <row r="25" spans="1:65" ht="21" customHeight="1" thickBot="1">
      <c r="A25" s="454" t="s">
        <v>79</v>
      </c>
      <c r="B25" s="455"/>
      <c r="C25" s="455"/>
      <c r="D25" s="455"/>
      <c r="E25" s="455"/>
      <c r="F25" s="455"/>
      <c r="G25" s="455"/>
      <c r="H25" s="455"/>
      <c r="I25" s="455"/>
      <c r="J25" s="455"/>
      <c r="K25" s="455"/>
      <c r="L25" s="455"/>
      <c r="M25" s="455"/>
      <c r="N25" s="455"/>
      <c r="O25" s="455"/>
      <c r="P25" s="455"/>
      <c r="Q25" s="455"/>
      <c r="R25" s="455"/>
      <c r="S25" s="455"/>
      <c r="T25" s="455"/>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7"/>
      <c r="AW25" s="458"/>
      <c r="AX25" s="459"/>
      <c r="AY25" s="459"/>
      <c r="AZ25" s="459"/>
      <c r="BA25" s="459"/>
      <c r="BB25" s="459"/>
      <c r="BC25" s="459"/>
      <c r="BD25" s="459"/>
      <c r="BE25" s="460"/>
      <c r="BF25" s="102"/>
      <c r="BG25" s="103"/>
      <c r="BH25" s="103"/>
      <c r="BI25" s="103"/>
      <c r="BJ25" s="103"/>
      <c r="BK25" s="104"/>
    </row>
    <row r="26" spans="1:65" ht="19.5" customHeight="1">
      <c r="A26" s="442" t="s">
        <v>78</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c r="AZ26" s="443"/>
      <c r="BA26" s="443"/>
      <c r="BB26" s="443"/>
      <c r="BC26" s="443"/>
      <c r="BD26" s="443"/>
      <c r="BE26" s="443"/>
      <c r="BF26" s="443"/>
      <c r="BG26" s="443"/>
      <c r="BH26" s="443"/>
    </row>
    <row r="27" spans="1:65" ht="19.5" customHeight="1">
      <c r="A27" s="442" t="s">
        <v>77</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row>
    <row r="28" spans="1:65" ht="19.5" customHeight="1">
      <c r="A28" s="441" t="s">
        <v>76</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c r="BH28" s="444"/>
      <c r="BI28" s="444"/>
      <c r="BJ28" s="444"/>
      <c r="BK28" s="444"/>
      <c r="BL28" s="444"/>
      <c r="BM28" s="444"/>
    </row>
    <row r="29" spans="1:65" ht="34.5" customHeight="1">
      <c r="A29" s="442" t="s">
        <v>75</v>
      </c>
      <c r="B29" s="442"/>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2"/>
      <c r="AQ29" s="442"/>
      <c r="AR29" s="442"/>
      <c r="AS29" s="442"/>
      <c r="AT29" s="442"/>
      <c r="AU29" s="442"/>
      <c r="AV29" s="442"/>
      <c r="AW29" s="442"/>
      <c r="AX29" s="442"/>
      <c r="AY29" s="442"/>
      <c r="AZ29" s="442"/>
      <c r="BA29" s="442"/>
      <c r="BB29" s="442"/>
      <c r="BC29" s="442"/>
      <c r="BD29" s="442"/>
      <c r="BE29" s="442"/>
      <c r="BF29" s="442"/>
      <c r="BG29" s="442"/>
      <c r="BH29" s="442"/>
      <c r="BI29" s="445"/>
      <c r="BJ29" s="445"/>
      <c r="BK29" s="445"/>
    </row>
    <row r="30" spans="1:65" s="105" customFormat="1" ht="19.5" customHeight="1">
      <c r="A30" s="441" t="s">
        <v>222</v>
      </c>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441"/>
      <c r="BA30" s="441"/>
      <c r="BB30" s="441"/>
      <c r="BC30" s="441"/>
      <c r="BD30" s="441"/>
      <c r="BE30" s="441"/>
      <c r="BF30" s="441"/>
      <c r="BG30" s="441"/>
      <c r="BH30" s="441"/>
    </row>
    <row r="31" spans="1:65" s="105" customFormat="1" ht="19.5" customHeight="1">
      <c r="A31" s="441" t="s">
        <v>223</v>
      </c>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441"/>
      <c r="BA31" s="441"/>
      <c r="BB31" s="441"/>
      <c r="BC31" s="441"/>
      <c r="BD31" s="441"/>
      <c r="BE31" s="441"/>
      <c r="BF31" s="441"/>
      <c r="BG31" s="441"/>
      <c r="BH31" s="441"/>
    </row>
    <row r="32" spans="1:65" s="105" customFormat="1" ht="21" customHeight="1">
      <c r="A32" s="441" t="s">
        <v>224</v>
      </c>
      <c r="B32" s="441"/>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c r="AQ32" s="441"/>
      <c r="AR32" s="441"/>
      <c r="AS32" s="441"/>
      <c r="AT32" s="441"/>
      <c r="AU32" s="441"/>
      <c r="AV32" s="441"/>
      <c r="AW32" s="441"/>
      <c r="AX32" s="441"/>
      <c r="AY32" s="441"/>
      <c r="AZ32" s="441"/>
      <c r="BA32" s="441"/>
      <c r="BB32" s="441"/>
      <c r="BC32" s="441"/>
      <c r="BD32" s="441"/>
      <c r="BE32" s="441"/>
      <c r="BF32" s="441"/>
      <c r="BG32" s="441"/>
      <c r="BH32" s="441"/>
    </row>
    <row r="33" spans="1:60" ht="21" customHeight="1">
      <c r="A33" s="441" t="s">
        <v>225</v>
      </c>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c r="AN33" s="441"/>
      <c r="AO33" s="441"/>
      <c r="AP33" s="441"/>
      <c r="AQ33" s="441"/>
      <c r="AR33" s="441"/>
      <c r="AS33" s="441"/>
      <c r="AT33" s="441"/>
      <c r="AU33" s="441"/>
      <c r="AV33" s="441"/>
      <c r="AW33" s="441"/>
      <c r="AX33" s="441"/>
      <c r="AY33" s="441"/>
      <c r="AZ33" s="441"/>
      <c r="BA33" s="441"/>
      <c r="BB33" s="441"/>
      <c r="BC33" s="441"/>
      <c r="BD33" s="441"/>
      <c r="BE33" s="441"/>
      <c r="BF33" s="441"/>
      <c r="BG33" s="441"/>
      <c r="BH33" s="441"/>
    </row>
  </sheetData>
  <mergeCells count="139">
    <mergeCell ref="A32:BH32"/>
    <mergeCell ref="A33:BH33"/>
    <mergeCell ref="A26:BH26"/>
    <mergeCell ref="A27:BH27"/>
    <mergeCell ref="A28:BM28"/>
    <mergeCell ref="A29:BK29"/>
    <mergeCell ref="A30:BH30"/>
    <mergeCell ref="A31:BH31"/>
    <mergeCell ref="A24:T24"/>
    <mergeCell ref="AW24:AY24"/>
    <mergeCell ref="AZ24:BB24"/>
    <mergeCell ref="BC24:BE24"/>
    <mergeCell ref="A25:AV25"/>
    <mergeCell ref="AW25:BE25"/>
    <mergeCell ref="BF22:BK22"/>
    <mergeCell ref="A23:F23"/>
    <mergeCell ref="G23:H23"/>
    <mergeCell ref="I23:M23"/>
    <mergeCell ref="N23:T23"/>
    <mergeCell ref="AW23:AY23"/>
    <mergeCell ref="AZ23:BB23"/>
    <mergeCell ref="BF23:BK23"/>
    <mergeCell ref="A22:F22"/>
    <mergeCell ref="G22:H22"/>
    <mergeCell ref="I22:M22"/>
    <mergeCell ref="N22:T22"/>
    <mergeCell ref="AW22:AY22"/>
    <mergeCell ref="AZ22:BB22"/>
    <mergeCell ref="BF20:BK20"/>
    <mergeCell ref="A21:F21"/>
    <mergeCell ref="G21:H21"/>
    <mergeCell ref="I21:M21"/>
    <mergeCell ref="N21:T21"/>
    <mergeCell ref="AW21:AY21"/>
    <mergeCell ref="AZ21:BB21"/>
    <mergeCell ref="BF21:BK21"/>
    <mergeCell ref="A20:F20"/>
    <mergeCell ref="G20:H20"/>
    <mergeCell ref="I20:M20"/>
    <mergeCell ref="N20:T20"/>
    <mergeCell ref="AW20:AY20"/>
    <mergeCell ref="AZ20:BB20"/>
    <mergeCell ref="BF18:BK18"/>
    <mergeCell ref="A19:F19"/>
    <mergeCell ref="G19:H19"/>
    <mergeCell ref="I19:M19"/>
    <mergeCell ref="N19:T19"/>
    <mergeCell ref="AW19:AY19"/>
    <mergeCell ref="AZ19:BB19"/>
    <mergeCell ref="BF19:BK19"/>
    <mergeCell ref="A18:F18"/>
    <mergeCell ref="G18:H18"/>
    <mergeCell ref="I18:M18"/>
    <mergeCell ref="N18:T18"/>
    <mergeCell ref="AW18:AY18"/>
    <mergeCell ref="AZ18:BB18"/>
    <mergeCell ref="I17:M17"/>
    <mergeCell ref="N17:T17"/>
    <mergeCell ref="AW17:AY17"/>
    <mergeCell ref="AZ17:BB17"/>
    <mergeCell ref="BF17:BK17"/>
    <mergeCell ref="A16:F16"/>
    <mergeCell ref="G16:H16"/>
    <mergeCell ref="I16:M16"/>
    <mergeCell ref="N16:T16"/>
    <mergeCell ref="AW16:AY16"/>
    <mergeCell ref="AZ16:BB16"/>
    <mergeCell ref="I12:M13"/>
    <mergeCell ref="N12:T13"/>
    <mergeCell ref="U12:AA12"/>
    <mergeCell ref="AB12:AH12"/>
    <mergeCell ref="AI12:AO12"/>
    <mergeCell ref="BC14:BE14"/>
    <mergeCell ref="BF14:BK14"/>
    <mergeCell ref="A15:F15"/>
    <mergeCell ref="G15:H15"/>
    <mergeCell ref="I15:M15"/>
    <mergeCell ref="N15:T15"/>
    <mergeCell ref="AW15:AY15"/>
    <mergeCell ref="AZ15:BB15"/>
    <mergeCell ref="BC15:BE23"/>
    <mergeCell ref="BF15:BK15"/>
    <mergeCell ref="A14:F14"/>
    <mergeCell ref="G14:H14"/>
    <mergeCell ref="I14:M14"/>
    <mergeCell ref="N14:T14"/>
    <mergeCell ref="AW14:AY14"/>
    <mergeCell ref="AZ14:BB14"/>
    <mergeCell ref="BF16:BK16"/>
    <mergeCell ref="A17:F17"/>
    <mergeCell ref="G17:H17"/>
    <mergeCell ref="BA7:BC7"/>
    <mergeCell ref="BD7:BF7"/>
    <mergeCell ref="BG7:BJ7"/>
    <mergeCell ref="AT8:AW8"/>
    <mergeCell ref="AX8:AZ8"/>
    <mergeCell ref="BA8:BC8"/>
    <mergeCell ref="BD8:BF8"/>
    <mergeCell ref="BG8:BJ8"/>
    <mergeCell ref="A10:T10"/>
    <mergeCell ref="U10:AG10"/>
    <mergeCell ref="AH10:AO10"/>
    <mergeCell ref="AP10:BE10"/>
    <mergeCell ref="BF10:BK13"/>
    <mergeCell ref="AP12:AV12"/>
    <mergeCell ref="AW12:AY13"/>
    <mergeCell ref="AZ12:BB13"/>
    <mergeCell ref="BC12:BE13"/>
    <mergeCell ref="A13:F13"/>
    <mergeCell ref="G13:H13"/>
    <mergeCell ref="A11:T11"/>
    <mergeCell ref="U11:AG11"/>
    <mergeCell ref="AH11:AO11"/>
    <mergeCell ref="AP11:BE11"/>
    <mergeCell ref="A12:H12"/>
    <mergeCell ref="BD4:BF4"/>
    <mergeCell ref="BG4:BJ4"/>
    <mergeCell ref="AT5:AW5"/>
    <mergeCell ref="AX5:AZ5"/>
    <mergeCell ref="BA5:BC5"/>
    <mergeCell ref="BD5:BF5"/>
    <mergeCell ref="BG5:BJ5"/>
    <mergeCell ref="A1:BK1"/>
    <mergeCell ref="AR3:AS8"/>
    <mergeCell ref="AT3:AW3"/>
    <mergeCell ref="AX3:AZ3"/>
    <mergeCell ref="BA3:BC3"/>
    <mergeCell ref="BD3:BF3"/>
    <mergeCell ref="BG3:BJ3"/>
    <mergeCell ref="AT4:AW4"/>
    <mergeCell ref="AX4:AZ4"/>
    <mergeCell ref="BA4:BC4"/>
    <mergeCell ref="AT6:AW6"/>
    <mergeCell ref="AX6:AZ6"/>
    <mergeCell ref="BA6:BC6"/>
    <mergeCell ref="BD6:BF6"/>
    <mergeCell ref="BG6:BJ6"/>
    <mergeCell ref="AT7:AW7"/>
    <mergeCell ref="AX7:AZ7"/>
  </mergeCells>
  <phoneticPr fontId="42"/>
  <printOptions horizontalCentered="1"/>
  <pageMargins left="0" right="0" top="0.19685039370078741" bottom="0.19685039370078741" header="0.39370078740157483" footer="0.39370078740157483"/>
  <pageSetup paperSize="9" scale="87"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D32"/>
  <sheetViews>
    <sheetView view="pageBreakPreview" zoomScaleNormal="100" workbookViewId="0">
      <selection activeCell="AO16" sqref="AO16"/>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55"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5" ht="21" customHeight="1">
      <c r="A2" s="335" t="s">
        <v>22</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5" ht="21" customHeight="1" thickBot="1">
      <c r="A3" s="4"/>
      <c r="B3" s="4"/>
      <c r="C3" s="4"/>
      <c r="D3" s="4"/>
      <c r="E3" s="4"/>
    </row>
    <row r="4" spans="1:55" ht="21" customHeight="1" thickBot="1">
      <c r="A4" s="555" t="s">
        <v>23</v>
      </c>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t="s">
        <v>24</v>
      </c>
      <c r="AG4" s="464"/>
      <c r="AH4" s="464"/>
      <c r="AI4" s="464"/>
      <c r="AJ4" s="464"/>
      <c r="AK4" s="464"/>
      <c r="AL4" s="464"/>
      <c r="AM4" s="464"/>
      <c r="AN4" s="464"/>
      <c r="AO4" s="464"/>
      <c r="AP4" s="464"/>
      <c r="AQ4" s="464"/>
      <c r="AR4" s="464"/>
      <c r="AS4" s="464"/>
      <c r="AT4" s="464"/>
      <c r="AU4" s="464"/>
      <c r="AV4" s="464"/>
      <c r="AW4" s="464"/>
      <c r="AX4" s="464"/>
      <c r="AY4" s="464"/>
      <c r="AZ4" s="464"/>
      <c r="BA4" s="464"/>
      <c r="BB4" s="464"/>
      <c r="BC4" s="556"/>
    </row>
    <row r="5" spans="1:55" ht="21" customHeight="1" thickBot="1">
      <c r="A5" s="351" t="s">
        <v>20</v>
      </c>
      <c r="B5" s="352"/>
      <c r="C5" s="352"/>
      <c r="D5" s="352"/>
      <c r="E5" s="352"/>
      <c r="F5" s="352"/>
      <c r="G5" s="352"/>
      <c r="H5" s="353"/>
      <c r="I5" s="455"/>
      <c r="J5" s="455"/>
      <c r="K5" s="455"/>
      <c r="L5" s="455"/>
      <c r="M5" s="455"/>
      <c r="N5" s="455"/>
      <c r="O5" s="455"/>
      <c r="P5" s="455"/>
      <c r="Q5" s="455"/>
      <c r="R5" s="455"/>
      <c r="S5" s="557" t="s">
        <v>25</v>
      </c>
      <c r="T5" s="384"/>
      <c r="U5" s="384"/>
      <c r="V5" s="384"/>
      <c r="W5" s="384"/>
      <c r="X5" s="384"/>
      <c r="Y5" s="384"/>
      <c r="Z5" s="558"/>
      <c r="AA5" s="559"/>
      <c r="AB5" s="560"/>
      <c r="AC5" s="560"/>
      <c r="AD5" s="560"/>
      <c r="AE5" s="560"/>
      <c r="AF5" s="560"/>
      <c r="AG5" s="560"/>
      <c r="AH5" s="560"/>
      <c r="AI5" s="560"/>
      <c r="AJ5" s="561"/>
      <c r="AK5" s="353" t="s">
        <v>26</v>
      </c>
      <c r="AL5" s="455"/>
      <c r="AM5" s="455"/>
      <c r="AN5" s="455"/>
      <c r="AO5" s="455"/>
      <c r="AP5" s="455"/>
      <c r="AQ5" s="455"/>
      <c r="AR5" s="455"/>
      <c r="AS5" s="562"/>
      <c r="AT5" s="559"/>
      <c r="AU5" s="560"/>
      <c r="AV5" s="560"/>
      <c r="AW5" s="560"/>
      <c r="AX5" s="560"/>
      <c r="AY5" s="560"/>
      <c r="AZ5" s="560"/>
      <c r="BA5" s="560"/>
      <c r="BB5" s="560"/>
      <c r="BC5" s="563"/>
    </row>
    <row r="6" spans="1:55" ht="21" customHeight="1" thickBot="1">
      <c r="A6" s="380" t="s">
        <v>27</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t="s">
        <v>28</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row>
    <row r="7" spans="1:55" ht="21" customHeight="1">
      <c r="A7" s="394" t="s">
        <v>19</v>
      </c>
      <c r="B7" s="367"/>
      <c r="C7" s="367"/>
      <c r="D7" s="367"/>
      <c r="E7" s="367"/>
      <c r="F7" s="367"/>
      <c r="G7" s="370" t="s">
        <v>18</v>
      </c>
      <c r="H7" s="370"/>
      <c r="I7" s="370"/>
      <c r="J7" s="370"/>
      <c r="K7" s="370"/>
      <c r="L7" s="367" t="s">
        <v>0</v>
      </c>
      <c r="M7" s="367"/>
      <c r="N7" s="367"/>
      <c r="O7" s="367"/>
      <c r="P7" s="367"/>
      <c r="Q7" s="367"/>
      <c r="R7" s="391"/>
      <c r="S7" s="394" t="s">
        <v>17</v>
      </c>
      <c r="T7" s="367"/>
      <c r="U7" s="367"/>
      <c r="V7" s="367"/>
      <c r="W7" s="367"/>
      <c r="X7" s="367"/>
      <c r="Y7" s="368"/>
      <c r="Z7" s="394" t="s">
        <v>16</v>
      </c>
      <c r="AA7" s="367"/>
      <c r="AB7" s="367"/>
      <c r="AC7" s="367"/>
      <c r="AD7" s="367"/>
      <c r="AE7" s="367"/>
      <c r="AF7" s="368"/>
      <c r="AG7" s="394" t="s">
        <v>15</v>
      </c>
      <c r="AH7" s="367"/>
      <c r="AI7" s="367"/>
      <c r="AJ7" s="367"/>
      <c r="AK7" s="367"/>
      <c r="AL7" s="367"/>
      <c r="AM7" s="368"/>
      <c r="AN7" s="366" t="s">
        <v>14</v>
      </c>
      <c r="AO7" s="367"/>
      <c r="AP7" s="367"/>
      <c r="AQ7" s="367"/>
      <c r="AR7" s="367"/>
      <c r="AS7" s="367"/>
      <c r="AT7" s="391"/>
      <c r="AU7" s="568" t="s">
        <v>13</v>
      </c>
      <c r="AV7" s="370"/>
      <c r="AW7" s="370"/>
      <c r="AX7" s="370" t="s">
        <v>12</v>
      </c>
      <c r="AY7" s="370"/>
      <c r="AZ7" s="370"/>
      <c r="BA7" s="370" t="s">
        <v>11</v>
      </c>
      <c r="BB7" s="370"/>
      <c r="BC7" s="373"/>
    </row>
    <row r="8" spans="1:55"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47">
        <v>22</v>
      </c>
      <c r="AO8" s="28">
        <v>23</v>
      </c>
      <c r="AP8" s="28">
        <v>24</v>
      </c>
      <c r="AQ8" s="28">
        <v>25</v>
      </c>
      <c r="AR8" s="28">
        <v>26</v>
      </c>
      <c r="AS8" s="28">
        <v>27</v>
      </c>
      <c r="AT8" s="48">
        <v>28</v>
      </c>
      <c r="AU8" s="569"/>
      <c r="AV8" s="372"/>
      <c r="AW8" s="372"/>
      <c r="AX8" s="372"/>
      <c r="AY8" s="372"/>
      <c r="AZ8" s="372"/>
      <c r="BA8" s="372"/>
      <c r="BB8" s="372"/>
      <c r="BC8" s="374"/>
    </row>
    <row r="9" spans="1:55" ht="21" customHeight="1">
      <c r="A9" s="565"/>
      <c r="B9" s="566"/>
      <c r="C9" s="566"/>
      <c r="D9" s="566"/>
      <c r="E9" s="566"/>
      <c r="F9" s="566"/>
      <c r="G9" s="372"/>
      <c r="H9" s="372"/>
      <c r="I9" s="372"/>
      <c r="J9" s="372"/>
      <c r="K9" s="372"/>
      <c r="L9" s="566"/>
      <c r="M9" s="566"/>
      <c r="N9" s="566"/>
      <c r="O9" s="566"/>
      <c r="P9" s="566"/>
      <c r="Q9" s="566"/>
      <c r="R9" s="567"/>
      <c r="S9" s="29" t="s">
        <v>10</v>
      </c>
      <c r="T9" s="49" t="s">
        <v>29</v>
      </c>
      <c r="U9" s="49" t="s">
        <v>30</v>
      </c>
      <c r="V9" s="49" t="s">
        <v>31</v>
      </c>
      <c r="W9" s="49" t="s">
        <v>32</v>
      </c>
      <c r="X9" s="49" t="s">
        <v>33</v>
      </c>
      <c r="Y9" s="50" t="s">
        <v>34</v>
      </c>
      <c r="Z9" s="29" t="s">
        <v>35</v>
      </c>
      <c r="AA9" s="49" t="s">
        <v>29</v>
      </c>
      <c r="AB9" s="49" t="s">
        <v>30</v>
      </c>
      <c r="AC9" s="49" t="s">
        <v>31</v>
      </c>
      <c r="AD9" s="49" t="s">
        <v>32</v>
      </c>
      <c r="AE9" s="49" t="s">
        <v>33</v>
      </c>
      <c r="AF9" s="50" t="s">
        <v>34</v>
      </c>
      <c r="AG9" s="29" t="s">
        <v>35</v>
      </c>
      <c r="AH9" s="49" t="s">
        <v>29</v>
      </c>
      <c r="AI9" s="49" t="s">
        <v>30</v>
      </c>
      <c r="AJ9" s="49" t="s">
        <v>31</v>
      </c>
      <c r="AK9" s="49" t="s">
        <v>32</v>
      </c>
      <c r="AL9" s="49" t="s">
        <v>33</v>
      </c>
      <c r="AM9" s="50" t="s">
        <v>34</v>
      </c>
      <c r="AN9" s="29" t="s">
        <v>35</v>
      </c>
      <c r="AO9" s="49" t="s">
        <v>29</v>
      </c>
      <c r="AP9" s="49" t="s">
        <v>30</v>
      </c>
      <c r="AQ9" s="49" t="s">
        <v>31</v>
      </c>
      <c r="AR9" s="49" t="s">
        <v>32</v>
      </c>
      <c r="AS9" s="49" t="s">
        <v>33</v>
      </c>
      <c r="AT9" s="50" t="s">
        <v>34</v>
      </c>
      <c r="AU9" s="569"/>
      <c r="AV9" s="372"/>
      <c r="AW9" s="372"/>
      <c r="AX9" s="372"/>
      <c r="AY9" s="372"/>
      <c r="AZ9" s="372"/>
      <c r="BA9" s="372"/>
      <c r="BB9" s="372"/>
      <c r="BC9" s="374"/>
    </row>
    <row r="10" spans="1:55" ht="21" customHeight="1">
      <c r="A10" s="565" t="s">
        <v>3</v>
      </c>
      <c r="B10" s="566"/>
      <c r="C10" s="566"/>
      <c r="D10" s="566"/>
      <c r="E10" s="566"/>
      <c r="F10" s="566"/>
      <c r="G10" s="570"/>
      <c r="H10" s="570"/>
      <c r="I10" s="570"/>
      <c r="J10" s="570"/>
      <c r="K10" s="570"/>
      <c r="L10" s="566"/>
      <c r="M10" s="566"/>
      <c r="N10" s="566"/>
      <c r="O10" s="566"/>
      <c r="P10" s="566"/>
      <c r="Q10" s="566"/>
      <c r="R10" s="567"/>
      <c r="S10" s="51"/>
      <c r="T10" s="52"/>
      <c r="U10" s="52"/>
      <c r="V10" s="52"/>
      <c r="W10" s="52"/>
      <c r="X10" s="52"/>
      <c r="Y10" s="53"/>
      <c r="Z10" s="51"/>
      <c r="AA10" s="52"/>
      <c r="AB10" s="52"/>
      <c r="AC10" s="52"/>
      <c r="AD10" s="52"/>
      <c r="AE10" s="52"/>
      <c r="AF10" s="53"/>
      <c r="AG10" s="51"/>
      <c r="AH10" s="52"/>
      <c r="AI10" s="52"/>
      <c r="AJ10" s="52"/>
      <c r="AK10" s="52"/>
      <c r="AL10" s="52"/>
      <c r="AM10" s="53"/>
      <c r="AN10" s="54"/>
      <c r="AO10" s="52"/>
      <c r="AP10" s="52"/>
      <c r="AQ10" s="52"/>
      <c r="AR10" s="52"/>
      <c r="AS10" s="52"/>
      <c r="AT10" s="55"/>
      <c r="AU10" s="571">
        <f>SUM(S10:AT10)</f>
        <v>0</v>
      </c>
      <c r="AV10" s="571"/>
      <c r="AW10" s="572"/>
      <c r="AX10" s="573">
        <f>ROUNDDOWN(AU10/4,2)</f>
        <v>0</v>
      </c>
      <c r="AY10" s="571"/>
      <c r="AZ10" s="572"/>
      <c r="BA10" s="574" t="str">
        <f>IF(ISBLANK($AU$22),"",ROUNDDOWN(AX10/$AU$22,1))</f>
        <v/>
      </c>
      <c r="BB10" s="575"/>
      <c r="BC10" s="576"/>
    </row>
    <row r="11" spans="1:55" ht="21" customHeight="1" thickBot="1">
      <c r="A11" s="577" t="s">
        <v>36</v>
      </c>
      <c r="B11" s="578"/>
      <c r="C11" s="578"/>
      <c r="D11" s="578"/>
      <c r="E11" s="578"/>
      <c r="F11" s="579"/>
      <c r="G11" s="580"/>
      <c r="H11" s="580"/>
      <c r="I11" s="580"/>
      <c r="J11" s="580"/>
      <c r="K11" s="580"/>
      <c r="L11" s="581"/>
      <c r="M11" s="581"/>
      <c r="N11" s="581"/>
      <c r="O11" s="581"/>
      <c r="P11" s="581"/>
      <c r="Q11" s="581"/>
      <c r="R11" s="582"/>
      <c r="S11" s="56"/>
      <c r="T11" s="57"/>
      <c r="U11" s="57"/>
      <c r="V11" s="57"/>
      <c r="W11" s="57"/>
      <c r="X11" s="58"/>
      <c r="Y11" s="59"/>
      <c r="Z11" s="56"/>
      <c r="AA11" s="57"/>
      <c r="AB11" s="57"/>
      <c r="AC11" s="57"/>
      <c r="AD11" s="57"/>
      <c r="AE11" s="58"/>
      <c r="AF11" s="59"/>
      <c r="AG11" s="56"/>
      <c r="AH11" s="57"/>
      <c r="AI11" s="57"/>
      <c r="AJ11" s="57"/>
      <c r="AK11" s="57"/>
      <c r="AL11" s="58"/>
      <c r="AM11" s="59"/>
      <c r="AN11" s="56"/>
      <c r="AO11" s="57"/>
      <c r="AP11" s="57"/>
      <c r="AQ11" s="57"/>
      <c r="AR11" s="57"/>
      <c r="AS11" s="58"/>
      <c r="AT11" s="60"/>
      <c r="AU11" s="583">
        <f t="shared" ref="AU11:AU20" si="0">SUM(S11:AT11)</f>
        <v>0</v>
      </c>
      <c r="AV11" s="583"/>
      <c r="AW11" s="584"/>
      <c r="AX11" s="585">
        <f>ROUNDDOWN(AU11/4,2)</f>
        <v>0</v>
      </c>
      <c r="AY11" s="583"/>
      <c r="AZ11" s="584"/>
      <c r="BA11" s="586" t="str">
        <f>IF(ISBLANK($AU$22),"",ROUNDDOWN(AX11/$AU$22,1))</f>
        <v/>
      </c>
      <c r="BB11" s="587"/>
      <c r="BC11" s="588"/>
    </row>
    <row r="12" spans="1:55" ht="21" customHeight="1" thickTop="1">
      <c r="A12" s="589"/>
      <c r="B12" s="590"/>
      <c r="C12" s="590"/>
      <c r="D12" s="590"/>
      <c r="E12" s="590"/>
      <c r="F12" s="590"/>
      <c r="G12" s="591"/>
      <c r="H12" s="591"/>
      <c r="I12" s="591"/>
      <c r="J12" s="591"/>
      <c r="K12" s="591"/>
      <c r="L12" s="590"/>
      <c r="M12" s="590"/>
      <c r="N12" s="590"/>
      <c r="O12" s="590"/>
      <c r="P12" s="590"/>
      <c r="Q12" s="590"/>
      <c r="R12" s="592"/>
      <c r="S12" s="61"/>
      <c r="T12" s="62"/>
      <c r="U12" s="62"/>
      <c r="V12" s="62"/>
      <c r="W12" s="62"/>
      <c r="X12" s="62"/>
      <c r="Y12" s="63"/>
      <c r="Z12" s="61"/>
      <c r="AA12" s="62"/>
      <c r="AB12" s="62"/>
      <c r="AC12" s="62"/>
      <c r="AD12" s="62"/>
      <c r="AE12" s="62"/>
      <c r="AF12" s="63"/>
      <c r="AG12" s="61"/>
      <c r="AH12" s="62"/>
      <c r="AI12" s="62"/>
      <c r="AJ12" s="62"/>
      <c r="AK12" s="62"/>
      <c r="AL12" s="62"/>
      <c r="AM12" s="63"/>
      <c r="AN12" s="64"/>
      <c r="AO12" s="62"/>
      <c r="AP12" s="62"/>
      <c r="AQ12" s="62"/>
      <c r="AR12" s="62"/>
      <c r="AS12" s="62"/>
      <c r="AT12" s="65"/>
      <c r="AU12" s="593">
        <f>SUM(S12:AT12)</f>
        <v>0</v>
      </c>
      <c r="AV12" s="593"/>
      <c r="AW12" s="594"/>
      <c r="AX12" s="595">
        <f t="shared" ref="AX12:AX20" si="1">ROUNDDOWN(AU12/4,2)</f>
        <v>0</v>
      </c>
      <c r="AY12" s="593"/>
      <c r="AZ12" s="594"/>
      <c r="BA12" s="574" t="str">
        <f t="shared" ref="BA12:BA17" si="2">IF(ISBLANK($AU$22),"",ROUNDDOWN(AX12/$AU$22,1))</f>
        <v/>
      </c>
      <c r="BB12" s="575"/>
      <c r="BC12" s="576"/>
    </row>
    <row r="13" spans="1:55" ht="21" customHeight="1">
      <c r="A13" s="565"/>
      <c r="B13" s="566"/>
      <c r="C13" s="566"/>
      <c r="D13" s="566"/>
      <c r="E13" s="566"/>
      <c r="F13" s="566"/>
      <c r="G13" s="570"/>
      <c r="H13" s="570"/>
      <c r="I13" s="570"/>
      <c r="J13" s="570"/>
      <c r="K13" s="570"/>
      <c r="L13" s="566"/>
      <c r="M13" s="566"/>
      <c r="N13" s="566"/>
      <c r="O13" s="566"/>
      <c r="P13" s="566"/>
      <c r="Q13" s="566"/>
      <c r="R13" s="567"/>
      <c r="S13" s="51"/>
      <c r="T13" s="62"/>
      <c r="U13" s="62"/>
      <c r="V13" s="62"/>
      <c r="W13" s="62"/>
      <c r="X13" s="52"/>
      <c r="Y13" s="53"/>
      <c r="Z13" s="51"/>
      <c r="AA13" s="52"/>
      <c r="AB13" s="52"/>
      <c r="AC13" s="52"/>
      <c r="AD13" s="52"/>
      <c r="AE13" s="52"/>
      <c r="AF13" s="53"/>
      <c r="AG13" s="51"/>
      <c r="AH13" s="52"/>
      <c r="AI13" s="52"/>
      <c r="AJ13" s="52"/>
      <c r="AK13" s="52"/>
      <c r="AL13" s="52"/>
      <c r="AM13" s="53"/>
      <c r="AN13" s="54"/>
      <c r="AO13" s="52"/>
      <c r="AP13" s="52"/>
      <c r="AQ13" s="52"/>
      <c r="AR13" s="52"/>
      <c r="AS13" s="52"/>
      <c r="AT13" s="55"/>
      <c r="AU13" s="571">
        <f t="shared" si="0"/>
        <v>0</v>
      </c>
      <c r="AV13" s="571"/>
      <c r="AW13" s="572"/>
      <c r="AX13" s="573">
        <f t="shared" si="1"/>
        <v>0</v>
      </c>
      <c r="AY13" s="571"/>
      <c r="AZ13" s="572"/>
      <c r="BA13" s="596" t="str">
        <f t="shared" si="2"/>
        <v/>
      </c>
      <c r="BB13" s="597"/>
      <c r="BC13" s="598"/>
    </row>
    <row r="14" spans="1:55" ht="21" customHeight="1">
      <c r="A14" s="565"/>
      <c r="B14" s="566"/>
      <c r="C14" s="566"/>
      <c r="D14" s="566"/>
      <c r="E14" s="566"/>
      <c r="F14" s="566"/>
      <c r="G14" s="570"/>
      <c r="H14" s="570"/>
      <c r="I14" s="570"/>
      <c r="J14" s="570"/>
      <c r="K14" s="570"/>
      <c r="L14" s="566"/>
      <c r="M14" s="566"/>
      <c r="N14" s="566"/>
      <c r="O14" s="566"/>
      <c r="P14" s="566"/>
      <c r="Q14" s="566"/>
      <c r="R14" s="567"/>
      <c r="S14" s="51"/>
      <c r="T14" s="52"/>
      <c r="U14" s="52"/>
      <c r="V14" s="52"/>
      <c r="W14" s="52"/>
      <c r="X14" s="52"/>
      <c r="Y14" s="53"/>
      <c r="Z14" s="51"/>
      <c r="AA14" s="52"/>
      <c r="AB14" s="52"/>
      <c r="AC14" s="52"/>
      <c r="AD14" s="52"/>
      <c r="AE14" s="52"/>
      <c r="AF14" s="53"/>
      <c r="AG14" s="51"/>
      <c r="AH14" s="52"/>
      <c r="AI14" s="52"/>
      <c r="AJ14" s="52"/>
      <c r="AK14" s="52"/>
      <c r="AL14" s="52"/>
      <c r="AM14" s="53"/>
      <c r="AN14" s="54"/>
      <c r="AO14" s="52"/>
      <c r="AP14" s="52"/>
      <c r="AQ14" s="52"/>
      <c r="AR14" s="52"/>
      <c r="AS14" s="52"/>
      <c r="AT14" s="55"/>
      <c r="AU14" s="571">
        <f t="shared" si="0"/>
        <v>0</v>
      </c>
      <c r="AV14" s="571"/>
      <c r="AW14" s="572"/>
      <c r="AX14" s="573">
        <f t="shared" si="1"/>
        <v>0</v>
      </c>
      <c r="AY14" s="571"/>
      <c r="AZ14" s="572"/>
      <c r="BA14" s="596" t="str">
        <f t="shared" si="2"/>
        <v/>
      </c>
      <c r="BB14" s="597"/>
      <c r="BC14" s="598"/>
    </row>
    <row r="15" spans="1:55" ht="21" customHeight="1">
      <c r="A15" s="565"/>
      <c r="B15" s="566"/>
      <c r="C15" s="566"/>
      <c r="D15" s="566"/>
      <c r="E15" s="566"/>
      <c r="F15" s="566"/>
      <c r="G15" s="570"/>
      <c r="H15" s="570"/>
      <c r="I15" s="570"/>
      <c r="J15" s="570"/>
      <c r="K15" s="570"/>
      <c r="L15" s="566"/>
      <c r="M15" s="566"/>
      <c r="N15" s="566"/>
      <c r="O15" s="566"/>
      <c r="P15" s="566"/>
      <c r="Q15" s="566"/>
      <c r="R15" s="567"/>
      <c r="S15" s="51"/>
      <c r="T15" s="52"/>
      <c r="U15" s="52"/>
      <c r="V15" s="52"/>
      <c r="W15" s="52"/>
      <c r="X15" s="52"/>
      <c r="Y15" s="53"/>
      <c r="Z15" s="51"/>
      <c r="AA15" s="52"/>
      <c r="AB15" s="52"/>
      <c r="AC15" s="52"/>
      <c r="AD15" s="52"/>
      <c r="AE15" s="52"/>
      <c r="AF15" s="53"/>
      <c r="AG15" s="51"/>
      <c r="AH15" s="52"/>
      <c r="AI15" s="52"/>
      <c r="AJ15" s="52"/>
      <c r="AK15" s="52"/>
      <c r="AL15" s="52"/>
      <c r="AM15" s="53"/>
      <c r="AN15" s="54"/>
      <c r="AO15" s="52"/>
      <c r="AP15" s="52"/>
      <c r="AQ15" s="52"/>
      <c r="AR15" s="52"/>
      <c r="AS15" s="52"/>
      <c r="AT15" s="55"/>
      <c r="AU15" s="571">
        <f t="shared" si="0"/>
        <v>0</v>
      </c>
      <c r="AV15" s="571"/>
      <c r="AW15" s="572"/>
      <c r="AX15" s="573">
        <f t="shared" si="1"/>
        <v>0</v>
      </c>
      <c r="AY15" s="571"/>
      <c r="AZ15" s="572"/>
      <c r="BA15" s="596" t="str">
        <f t="shared" si="2"/>
        <v/>
      </c>
      <c r="BB15" s="597"/>
      <c r="BC15" s="598"/>
    </row>
    <row r="16" spans="1:55" ht="21" customHeight="1">
      <c r="A16" s="565"/>
      <c r="B16" s="566"/>
      <c r="C16" s="566"/>
      <c r="D16" s="566"/>
      <c r="E16" s="566"/>
      <c r="F16" s="566"/>
      <c r="G16" s="566"/>
      <c r="H16" s="566"/>
      <c r="I16" s="566"/>
      <c r="J16" s="566"/>
      <c r="K16" s="566"/>
      <c r="L16" s="566"/>
      <c r="M16" s="566"/>
      <c r="N16" s="566"/>
      <c r="O16" s="566"/>
      <c r="P16" s="566"/>
      <c r="Q16" s="566"/>
      <c r="R16" s="567"/>
      <c r="S16" s="51"/>
      <c r="T16" s="52"/>
      <c r="U16" s="52"/>
      <c r="V16" s="52"/>
      <c r="W16" s="52"/>
      <c r="X16" s="52"/>
      <c r="Y16" s="53"/>
      <c r="Z16" s="51"/>
      <c r="AA16" s="52"/>
      <c r="AB16" s="52"/>
      <c r="AC16" s="52"/>
      <c r="AD16" s="52"/>
      <c r="AE16" s="52"/>
      <c r="AF16" s="53"/>
      <c r="AG16" s="51"/>
      <c r="AH16" s="52"/>
      <c r="AI16" s="52"/>
      <c r="AJ16" s="52"/>
      <c r="AK16" s="52"/>
      <c r="AL16" s="52"/>
      <c r="AM16" s="53"/>
      <c r="AN16" s="54"/>
      <c r="AO16" s="52"/>
      <c r="AP16" s="52"/>
      <c r="AQ16" s="52"/>
      <c r="AR16" s="52"/>
      <c r="AS16" s="52"/>
      <c r="AT16" s="55"/>
      <c r="AU16" s="571">
        <f t="shared" si="0"/>
        <v>0</v>
      </c>
      <c r="AV16" s="571"/>
      <c r="AW16" s="572"/>
      <c r="AX16" s="573">
        <f t="shared" si="1"/>
        <v>0</v>
      </c>
      <c r="AY16" s="571"/>
      <c r="AZ16" s="572"/>
      <c r="BA16" s="596" t="str">
        <f>IF(ISBLANK($AU$22),"",ROUNDDOWN(AX16/$AU$22,1))</f>
        <v/>
      </c>
      <c r="BB16" s="597"/>
      <c r="BC16" s="598"/>
    </row>
    <row r="17" spans="1:56" ht="21" customHeight="1" thickBot="1">
      <c r="A17" s="565"/>
      <c r="B17" s="566"/>
      <c r="C17" s="566"/>
      <c r="D17" s="566"/>
      <c r="E17" s="566"/>
      <c r="F17" s="566"/>
      <c r="G17" s="566"/>
      <c r="H17" s="566"/>
      <c r="I17" s="566"/>
      <c r="J17" s="566"/>
      <c r="K17" s="566"/>
      <c r="L17" s="566"/>
      <c r="M17" s="566"/>
      <c r="N17" s="566"/>
      <c r="O17" s="566"/>
      <c r="P17" s="566"/>
      <c r="Q17" s="566"/>
      <c r="R17" s="567"/>
      <c r="S17" s="51"/>
      <c r="T17" s="52"/>
      <c r="U17" s="52"/>
      <c r="V17" s="52"/>
      <c r="W17" s="52"/>
      <c r="X17" s="52"/>
      <c r="Y17" s="53"/>
      <c r="Z17" s="51"/>
      <c r="AA17" s="52"/>
      <c r="AB17" s="52"/>
      <c r="AC17" s="52"/>
      <c r="AD17" s="52"/>
      <c r="AE17" s="52"/>
      <c r="AF17" s="53"/>
      <c r="AG17" s="51"/>
      <c r="AH17" s="52"/>
      <c r="AI17" s="52"/>
      <c r="AJ17" s="52"/>
      <c r="AK17" s="52"/>
      <c r="AL17" s="52"/>
      <c r="AM17" s="53"/>
      <c r="AN17" s="54"/>
      <c r="AO17" s="52"/>
      <c r="AP17" s="52"/>
      <c r="AQ17" s="52"/>
      <c r="AR17" s="52"/>
      <c r="AS17" s="52"/>
      <c r="AT17" s="55"/>
      <c r="AU17" s="571">
        <f t="shared" si="0"/>
        <v>0</v>
      </c>
      <c r="AV17" s="571"/>
      <c r="AW17" s="572"/>
      <c r="AX17" s="573">
        <f t="shared" si="1"/>
        <v>0</v>
      </c>
      <c r="AY17" s="571"/>
      <c r="AZ17" s="572"/>
      <c r="BA17" s="596" t="str">
        <f t="shared" si="2"/>
        <v/>
      </c>
      <c r="BB17" s="597"/>
      <c r="BC17" s="598"/>
    </row>
    <row r="18" spans="1:56" ht="21" customHeight="1" thickBot="1">
      <c r="A18" s="454" t="s">
        <v>37</v>
      </c>
      <c r="B18" s="455"/>
      <c r="C18" s="455"/>
      <c r="D18" s="455"/>
      <c r="E18" s="455"/>
      <c r="F18" s="455"/>
      <c r="G18" s="455"/>
      <c r="H18" s="455"/>
      <c r="I18" s="455"/>
      <c r="J18" s="455"/>
      <c r="K18" s="455"/>
      <c r="L18" s="455"/>
      <c r="M18" s="455"/>
      <c r="N18" s="455"/>
      <c r="O18" s="455"/>
      <c r="P18" s="455"/>
      <c r="Q18" s="455"/>
      <c r="R18" s="599"/>
      <c r="S18" s="66">
        <f>SUM(S12:S17)</f>
        <v>0</v>
      </c>
      <c r="T18" s="66">
        <f t="shared" ref="T18:AT18" si="3">SUM(T12:T17)</f>
        <v>0</v>
      </c>
      <c r="U18" s="66">
        <f t="shared" si="3"/>
        <v>0</v>
      </c>
      <c r="V18" s="66">
        <f t="shared" si="3"/>
        <v>0</v>
      </c>
      <c r="W18" s="66">
        <f t="shared" si="3"/>
        <v>0</v>
      </c>
      <c r="X18" s="66">
        <f t="shared" si="3"/>
        <v>0</v>
      </c>
      <c r="Y18" s="67">
        <f t="shared" si="3"/>
        <v>0</v>
      </c>
      <c r="Z18" s="68">
        <f t="shared" si="3"/>
        <v>0</v>
      </c>
      <c r="AA18" s="66">
        <f t="shared" si="3"/>
        <v>0</v>
      </c>
      <c r="AB18" s="66">
        <f t="shared" si="3"/>
        <v>0</v>
      </c>
      <c r="AC18" s="66">
        <f t="shared" si="3"/>
        <v>0</v>
      </c>
      <c r="AD18" s="66">
        <f t="shared" si="3"/>
        <v>0</v>
      </c>
      <c r="AE18" s="66">
        <f t="shared" si="3"/>
        <v>0</v>
      </c>
      <c r="AF18" s="69">
        <f t="shared" si="3"/>
        <v>0</v>
      </c>
      <c r="AG18" s="70">
        <f t="shared" si="3"/>
        <v>0</v>
      </c>
      <c r="AH18" s="66">
        <f t="shared" si="3"/>
        <v>0</v>
      </c>
      <c r="AI18" s="66">
        <f t="shared" si="3"/>
        <v>0</v>
      </c>
      <c r="AJ18" s="66">
        <f t="shared" si="3"/>
        <v>0</v>
      </c>
      <c r="AK18" s="66">
        <f t="shared" si="3"/>
        <v>0</v>
      </c>
      <c r="AL18" s="66">
        <f t="shared" si="3"/>
        <v>0</v>
      </c>
      <c r="AM18" s="67">
        <f t="shared" si="3"/>
        <v>0</v>
      </c>
      <c r="AN18" s="68">
        <f t="shared" si="3"/>
        <v>0</v>
      </c>
      <c r="AO18" s="66">
        <f t="shared" si="3"/>
        <v>0</v>
      </c>
      <c r="AP18" s="66">
        <f t="shared" si="3"/>
        <v>0</v>
      </c>
      <c r="AQ18" s="66">
        <f t="shared" si="3"/>
        <v>0</v>
      </c>
      <c r="AR18" s="66">
        <f t="shared" si="3"/>
        <v>0</v>
      </c>
      <c r="AS18" s="66">
        <f t="shared" si="3"/>
        <v>0</v>
      </c>
      <c r="AT18" s="69">
        <f t="shared" si="3"/>
        <v>0</v>
      </c>
      <c r="AU18" s="600">
        <f>SUM(AU12:AW17)</f>
        <v>0</v>
      </c>
      <c r="AV18" s="601"/>
      <c r="AW18" s="601"/>
      <c r="AX18" s="601">
        <f>SUM(AX12:AZ17)</f>
        <v>0</v>
      </c>
      <c r="AY18" s="601"/>
      <c r="AZ18" s="601"/>
      <c r="BA18" s="601">
        <f>SUM(BA12:BC17)</f>
        <v>0</v>
      </c>
      <c r="BB18" s="601"/>
      <c r="BC18" s="602"/>
    </row>
    <row r="19" spans="1:56" ht="21" customHeight="1">
      <c r="A19" s="565"/>
      <c r="B19" s="566"/>
      <c r="C19" s="566"/>
      <c r="D19" s="566"/>
      <c r="E19" s="566"/>
      <c r="F19" s="566"/>
      <c r="G19" s="570"/>
      <c r="H19" s="570"/>
      <c r="I19" s="570"/>
      <c r="J19" s="570"/>
      <c r="K19" s="570"/>
      <c r="L19" s="566"/>
      <c r="M19" s="566"/>
      <c r="N19" s="566"/>
      <c r="O19" s="566"/>
      <c r="P19" s="566"/>
      <c r="Q19" s="566"/>
      <c r="R19" s="567"/>
      <c r="S19" s="51"/>
      <c r="T19" s="62"/>
      <c r="U19" s="62"/>
      <c r="V19" s="62"/>
      <c r="W19" s="62"/>
      <c r="X19" s="52"/>
      <c r="Y19" s="71"/>
      <c r="Z19" s="51"/>
      <c r="AA19" s="52"/>
      <c r="AB19" s="52"/>
      <c r="AC19" s="52"/>
      <c r="AD19" s="52"/>
      <c r="AE19" s="52"/>
      <c r="AF19" s="53"/>
      <c r="AG19" s="54"/>
      <c r="AH19" s="52"/>
      <c r="AI19" s="52"/>
      <c r="AJ19" s="52"/>
      <c r="AK19" s="52"/>
      <c r="AL19" s="52"/>
      <c r="AM19" s="71"/>
      <c r="AN19" s="51"/>
      <c r="AO19" s="52"/>
      <c r="AP19" s="52"/>
      <c r="AQ19" s="52"/>
      <c r="AR19" s="52"/>
      <c r="AS19" s="52"/>
      <c r="AT19" s="55"/>
      <c r="AU19" s="571">
        <f t="shared" si="0"/>
        <v>0</v>
      </c>
      <c r="AV19" s="571"/>
      <c r="AW19" s="572"/>
      <c r="AX19" s="573">
        <f t="shared" si="1"/>
        <v>0</v>
      </c>
      <c r="AY19" s="571"/>
      <c r="AZ19" s="572"/>
      <c r="BA19" s="596" t="str">
        <f>IF(ISBLANK($AU$22),"",ROUNDDOWN(AX19/$AU$22,1))</f>
        <v/>
      </c>
      <c r="BB19" s="597"/>
      <c r="BC19" s="598"/>
    </row>
    <row r="20" spans="1:56" ht="21" customHeight="1" thickBot="1">
      <c r="A20" s="565"/>
      <c r="B20" s="566"/>
      <c r="C20" s="566"/>
      <c r="D20" s="566"/>
      <c r="E20" s="566"/>
      <c r="F20" s="566"/>
      <c r="G20" s="566"/>
      <c r="H20" s="566"/>
      <c r="I20" s="566"/>
      <c r="J20" s="566"/>
      <c r="K20" s="566"/>
      <c r="L20" s="566"/>
      <c r="M20" s="566"/>
      <c r="N20" s="566"/>
      <c r="O20" s="566"/>
      <c r="P20" s="566"/>
      <c r="Q20" s="566"/>
      <c r="R20" s="567"/>
      <c r="S20" s="51"/>
      <c r="T20" s="52"/>
      <c r="U20" s="52"/>
      <c r="V20" s="52"/>
      <c r="W20" s="52"/>
      <c r="X20" s="52"/>
      <c r="Y20" s="71"/>
      <c r="Z20" s="51"/>
      <c r="AA20" s="52"/>
      <c r="AB20" s="52"/>
      <c r="AC20" s="52"/>
      <c r="AD20" s="52"/>
      <c r="AE20" s="52"/>
      <c r="AF20" s="53"/>
      <c r="AG20" s="54"/>
      <c r="AH20" s="52"/>
      <c r="AI20" s="52"/>
      <c r="AJ20" s="52"/>
      <c r="AK20" s="52"/>
      <c r="AL20" s="52"/>
      <c r="AM20" s="71"/>
      <c r="AN20" s="51"/>
      <c r="AO20" s="52"/>
      <c r="AP20" s="52"/>
      <c r="AQ20" s="52"/>
      <c r="AR20" s="52"/>
      <c r="AS20" s="52"/>
      <c r="AT20" s="55"/>
      <c r="AU20" s="571">
        <f t="shared" si="0"/>
        <v>0</v>
      </c>
      <c r="AV20" s="571"/>
      <c r="AW20" s="572"/>
      <c r="AX20" s="573">
        <f t="shared" si="1"/>
        <v>0</v>
      </c>
      <c r="AY20" s="571"/>
      <c r="AZ20" s="572"/>
      <c r="BA20" s="596" t="str">
        <f>IF(ISBLANK($AU$22),"",ROUNDDOWN(AX20/$AU$22,1))</f>
        <v/>
      </c>
      <c r="BB20" s="597"/>
      <c r="BC20" s="598"/>
    </row>
    <row r="21" spans="1:56" ht="21" customHeight="1" thickBot="1">
      <c r="A21" s="454" t="s">
        <v>2</v>
      </c>
      <c r="B21" s="455"/>
      <c r="C21" s="455"/>
      <c r="D21" s="455"/>
      <c r="E21" s="455"/>
      <c r="F21" s="455"/>
      <c r="G21" s="455"/>
      <c r="H21" s="455"/>
      <c r="I21" s="455"/>
      <c r="J21" s="455"/>
      <c r="K21" s="455"/>
      <c r="L21" s="455"/>
      <c r="M21" s="455"/>
      <c r="N21" s="455"/>
      <c r="O21" s="455"/>
      <c r="P21" s="455"/>
      <c r="Q21" s="455"/>
      <c r="R21" s="599"/>
      <c r="S21" s="66">
        <f>SUM(S10:S11)+S18+SUM(S19:S20)</f>
        <v>0</v>
      </c>
      <c r="T21" s="66">
        <f t="shared" ref="T21:AT21" si="4">SUM(T10:T11)+T18+SUM(T19:T20)</f>
        <v>0</v>
      </c>
      <c r="U21" s="66">
        <f t="shared" si="4"/>
        <v>0</v>
      </c>
      <c r="V21" s="66">
        <f t="shared" si="4"/>
        <v>0</v>
      </c>
      <c r="W21" s="66">
        <f t="shared" si="4"/>
        <v>0</v>
      </c>
      <c r="X21" s="66">
        <f t="shared" si="4"/>
        <v>0</v>
      </c>
      <c r="Y21" s="67">
        <f t="shared" si="4"/>
        <v>0</v>
      </c>
      <c r="Z21" s="68">
        <f t="shared" si="4"/>
        <v>0</v>
      </c>
      <c r="AA21" s="66">
        <f t="shared" si="4"/>
        <v>0</v>
      </c>
      <c r="AB21" s="66">
        <f>SUM(AB10:AB11)+AB18+SUM(AB19:AB20)</f>
        <v>0</v>
      </c>
      <c r="AC21" s="66">
        <f t="shared" si="4"/>
        <v>0</v>
      </c>
      <c r="AD21" s="66">
        <f t="shared" si="4"/>
        <v>0</v>
      </c>
      <c r="AE21" s="66">
        <f t="shared" si="4"/>
        <v>0</v>
      </c>
      <c r="AF21" s="69">
        <f t="shared" si="4"/>
        <v>0</v>
      </c>
      <c r="AG21" s="70">
        <f t="shared" si="4"/>
        <v>0</v>
      </c>
      <c r="AH21" s="66">
        <f t="shared" si="4"/>
        <v>0</v>
      </c>
      <c r="AI21" s="66">
        <f t="shared" si="4"/>
        <v>0</v>
      </c>
      <c r="AJ21" s="66">
        <f t="shared" si="4"/>
        <v>0</v>
      </c>
      <c r="AK21" s="66">
        <f t="shared" si="4"/>
        <v>0</v>
      </c>
      <c r="AL21" s="66">
        <f t="shared" si="4"/>
        <v>0</v>
      </c>
      <c r="AM21" s="67">
        <f t="shared" si="4"/>
        <v>0</v>
      </c>
      <c r="AN21" s="68">
        <f t="shared" si="4"/>
        <v>0</v>
      </c>
      <c r="AO21" s="66">
        <f t="shared" si="4"/>
        <v>0</v>
      </c>
      <c r="AP21" s="66">
        <f t="shared" si="4"/>
        <v>0</v>
      </c>
      <c r="AQ21" s="66">
        <f t="shared" si="4"/>
        <v>0</v>
      </c>
      <c r="AR21" s="66">
        <f t="shared" si="4"/>
        <v>0</v>
      </c>
      <c r="AS21" s="66">
        <f t="shared" si="4"/>
        <v>0</v>
      </c>
      <c r="AT21" s="69">
        <f t="shared" si="4"/>
        <v>0</v>
      </c>
      <c r="AU21" s="603">
        <f>SUM(AU10:AU11)+AU18+SUM(AU19:AW20)</f>
        <v>0</v>
      </c>
      <c r="AV21" s="603"/>
      <c r="AW21" s="604"/>
      <c r="AX21" s="603">
        <f>SUM(AX10:AX11)+AX18+SUM(AX19:AZ20)</f>
        <v>0</v>
      </c>
      <c r="AY21" s="603"/>
      <c r="AZ21" s="604"/>
      <c r="BA21" s="605">
        <f>SUM(BA10:BA11)+BA18+SUM(BA19:BC20)</f>
        <v>0</v>
      </c>
      <c r="BB21" s="606"/>
      <c r="BC21" s="607"/>
    </row>
    <row r="22" spans="1:56" ht="21" customHeight="1" thickBot="1">
      <c r="A22" s="454" t="s">
        <v>38</v>
      </c>
      <c r="B22" s="455"/>
      <c r="C22" s="455"/>
      <c r="D22" s="455"/>
      <c r="E22" s="455"/>
      <c r="F22" s="455"/>
      <c r="G22" s="455"/>
      <c r="H22" s="455"/>
      <c r="I22" s="455"/>
      <c r="J22" s="455"/>
      <c r="K22" s="455"/>
      <c r="L22" s="455"/>
      <c r="M22" s="455"/>
      <c r="N22" s="455"/>
      <c r="O22" s="455"/>
      <c r="P22" s="455"/>
      <c r="Q22" s="455"/>
      <c r="R22" s="455"/>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7"/>
      <c r="AU22" s="454"/>
      <c r="AV22" s="455"/>
      <c r="AW22" s="455"/>
      <c r="AX22" s="455"/>
      <c r="AY22" s="455"/>
      <c r="AZ22" s="455"/>
      <c r="BA22" s="455"/>
      <c r="BB22" s="455"/>
      <c r="BC22" s="599"/>
    </row>
    <row r="23" spans="1:56" ht="21" customHeight="1" thickBot="1">
      <c r="A23" s="608" t="s">
        <v>39</v>
      </c>
      <c r="B23" s="609"/>
      <c r="C23" s="609"/>
      <c r="D23" s="609"/>
      <c r="E23" s="609"/>
      <c r="F23" s="609"/>
      <c r="G23" s="609"/>
      <c r="H23" s="609"/>
      <c r="I23" s="609"/>
      <c r="J23" s="609"/>
      <c r="K23" s="609"/>
      <c r="L23" s="609"/>
      <c r="M23" s="609"/>
      <c r="N23" s="609"/>
      <c r="O23" s="609"/>
      <c r="P23" s="609"/>
      <c r="Q23" s="609"/>
      <c r="R23" s="557"/>
      <c r="S23" s="72"/>
      <c r="T23" s="73"/>
      <c r="U23" s="73"/>
      <c r="V23" s="73"/>
      <c r="W23" s="73"/>
      <c r="X23" s="73"/>
      <c r="Y23" s="74"/>
      <c r="Z23" s="72"/>
      <c r="AA23" s="73"/>
      <c r="AB23" s="73"/>
      <c r="AC23" s="73"/>
      <c r="AD23" s="73"/>
      <c r="AE23" s="73"/>
      <c r="AF23" s="75"/>
      <c r="AG23" s="72"/>
      <c r="AH23" s="73"/>
      <c r="AI23" s="73"/>
      <c r="AJ23" s="73"/>
      <c r="AK23" s="73"/>
      <c r="AL23" s="73"/>
      <c r="AM23" s="75"/>
      <c r="AN23" s="72"/>
      <c r="AO23" s="73"/>
      <c r="AP23" s="73"/>
      <c r="AQ23" s="73"/>
      <c r="AR23" s="73"/>
      <c r="AS23" s="73"/>
      <c r="AT23" s="75"/>
      <c r="AU23" s="610">
        <f>SUM(S23:AT23)</f>
        <v>0</v>
      </c>
      <c r="AV23" s="611"/>
      <c r="AW23" s="612"/>
      <c r="AX23" s="613"/>
      <c r="AY23" s="614"/>
      <c r="AZ23" s="615"/>
      <c r="BA23" s="613"/>
      <c r="BB23" s="614"/>
      <c r="BC23" s="616"/>
    </row>
    <row r="24" spans="1:56" ht="19.5" customHeight="1">
      <c r="A24" s="443" t="s">
        <v>40</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row>
    <row r="25" spans="1:56" ht="19.5" customHeight="1">
      <c r="A25" s="617" t="s">
        <v>41</v>
      </c>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c r="BC25" s="617"/>
      <c r="BD25" s="617"/>
    </row>
    <row r="26" spans="1:56" ht="19.5" customHeight="1">
      <c r="A26" s="617"/>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7"/>
    </row>
    <row r="27" spans="1:56" ht="19.5" customHeight="1">
      <c r="A27" s="442" t="s">
        <v>42</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row>
    <row r="28" spans="1:56" ht="19.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row>
    <row r="29" spans="1:56" ht="19.5" customHeight="1">
      <c r="A29" s="443" t="s">
        <v>43</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row>
    <row r="30" spans="1:56" ht="19.5" customHeight="1">
      <c r="A30" s="443" t="s">
        <v>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3"/>
      <c r="AZ30" s="443"/>
      <c r="BA30" s="443"/>
      <c r="BB30" s="443"/>
      <c r="BC30" s="443"/>
      <c r="BD30" s="443"/>
    </row>
    <row r="31" spans="1:56" ht="19.5" customHeight="1">
      <c r="A31" s="442" t="s">
        <v>45</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9.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sheetData>
  <mergeCells count="106">
    <mergeCell ref="A22:AT22"/>
    <mergeCell ref="AU22:BC22"/>
    <mergeCell ref="A27:BD28"/>
    <mergeCell ref="A29:BD29"/>
    <mergeCell ref="A30:BD30"/>
    <mergeCell ref="A31:BD32"/>
    <mergeCell ref="A23:R23"/>
    <mergeCell ref="AU23:AW23"/>
    <mergeCell ref="AX23:AZ23"/>
    <mergeCell ref="BA23:BC23"/>
    <mergeCell ref="A24:BD24"/>
    <mergeCell ref="A25:BD26"/>
    <mergeCell ref="A20:F20"/>
    <mergeCell ref="G20:K20"/>
    <mergeCell ref="L20:R20"/>
    <mergeCell ref="AU20:AW20"/>
    <mergeCell ref="AX20:AZ20"/>
    <mergeCell ref="BA20:BC20"/>
    <mergeCell ref="A21:R21"/>
    <mergeCell ref="AU21:AW21"/>
    <mergeCell ref="AX21:AZ21"/>
    <mergeCell ref="BA21:BC21"/>
    <mergeCell ref="A18:R18"/>
    <mergeCell ref="AU18:AW18"/>
    <mergeCell ref="AX18:AZ18"/>
    <mergeCell ref="BA18:BC18"/>
    <mergeCell ref="A19:F19"/>
    <mergeCell ref="G19:K19"/>
    <mergeCell ref="L19:R19"/>
    <mergeCell ref="AU19:AW19"/>
    <mergeCell ref="AX19:AZ19"/>
    <mergeCell ref="BA19:BC19"/>
    <mergeCell ref="A16:F16"/>
    <mergeCell ref="G16:K16"/>
    <mergeCell ref="L16:R16"/>
    <mergeCell ref="AU16:AW16"/>
    <mergeCell ref="AX16:AZ16"/>
    <mergeCell ref="BA16:BC16"/>
    <mergeCell ref="A17:F17"/>
    <mergeCell ref="G17:K17"/>
    <mergeCell ref="L17:R17"/>
    <mergeCell ref="AU17:AW17"/>
    <mergeCell ref="AX17:AZ17"/>
    <mergeCell ref="BA17:BC17"/>
    <mergeCell ref="A14:F14"/>
    <mergeCell ref="G14:K14"/>
    <mergeCell ref="L14:R14"/>
    <mergeCell ref="AU14:AW14"/>
    <mergeCell ref="AX14:AZ14"/>
    <mergeCell ref="BA14:BC14"/>
    <mergeCell ref="A15:F15"/>
    <mergeCell ref="G15:K15"/>
    <mergeCell ref="L15:R15"/>
    <mergeCell ref="AU15:AW15"/>
    <mergeCell ref="AX15:AZ15"/>
    <mergeCell ref="BA15:BC15"/>
    <mergeCell ref="A12:F12"/>
    <mergeCell ref="G12:K12"/>
    <mergeCell ref="L12:R12"/>
    <mergeCell ref="AU12:AW12"/>
    <mergeCell ref="AX12:AZ12"/>
    <mergeCell ref="BA12:BC12"/>
    <mergeCell ref="A13:F13"/>
    <mergeCell ref="G13:K13"/>
    <mergeCell ref="L13:R13"/>
    <mergeCell ref="AU13:AW13"/>
    <mergeCell ref="AX13:AZ13"/>
    <mergeCell ref="BA13:BC13"/>
    <mergeCell ref="A10:F10"/>
    <mergeCell ref="G10:K10"/>
    <mergeCell ref="L10:R10"/>
    <mergeCell ref="AU10:AW10"/>
    <mergeCell ref="AX10:AZ10"/>
    <mergeCell ref="BA10:BC10"/>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AW1"/>
    <mergeCell ref="A2:BC2"/>
    <mergeCell ref="A4:R4"/>
    <mergeCell ref="S4:AE4"/>
    <mergeCell ref="AF4:AM4"/>
    <mergeCell ref="AN4:BC4"/>
    <mergeCell ref="A5:G5"/>
    <mergeCell ref="H5:R5"/>
    <mergeCell ref="S5:Z5"/>
    <mergeCell ref="AA5:AJ5"/>
    <mergeCell ref="AK5:AS5"/>
    <mergeCell ref="AT5:BC5"/>
  </mergeCells>
  <phoneticPr fontId="2"/>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D32"/>
  <sheetViews>
    <sheetView view="pageBreakPreview" zoomScaleNormal="100" zoomScaleSheetLayoutView="100" workbookViewId="0">
      <selection activeCell="BH3" sqref="BH3"/>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55"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5" ht="21" customHeight="1">
      <c r="A2" s="335" t="s">
        <v>71</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5" ht="21" customHeight="1" thickBot="1">
      <c r="A3" s="4"/>
      <c r="B3" s="4"/>
      <c r="C3" s="4"/>
      <c r="D3" s="4"/>
      <c r="E3" s="4"/>
    </row>
    <row r="4" spans="1:55" ht="21" customHeight="1" thickBot="1">
      <c r="A4" s="555" t="s">
        <v>70</v>
      </c>
      <c r="B4" s="464"/>
      <c r="C4" s="464"/>
      <c r="D4" s="464"/>
      <c r="E4" s="464"/>
      <c r="F4" s="464"/>
      <c r="G4" s="464"/>
      <c r="H4" s="464"/>
      <c r="I4" s="464"/>
      <c r="J4" s="464"/>
      <c r="K4" s="464"/>
      <c r="L4" s="464"/>
      <c r="M4" s="464"/>
      <c r="N4" s="464"/>
      <c r="O4" s="464"/>
      <c r="P4" s="464"/>
      <c r="Q4" s="464"/>
      <c r="R4" s="464"/>
      <c r="S4" s="464" t="s">
        <v>197</v>
      </c>
      <c r="T4" s="464"/>
      <c r="U4" s="464"/>
      <c r="V4" s="464"/>
      <c r="W4" s="464"/>
      <c r="X4" s="464"/>
      <c r="Y4" s="464"/>
      <c r="Z4" s="464"/>
      <c r="AA4" s="464"/>
      <c r="AB4" s="464"/>
      <c r="AC4" s="464"/>
      <c r="AD4" s="464"/>
      <c r="AE4" s="464"/>
      <c r="AF4" s="464" t="s">
        <v>69</v>
      </c>
      <c r="AG4" s="464"/>
      <c r="AH4" s="464"/>
      <c r="AI4" s="464"/>
      <c r="AJ4" s="464"/>
      <c r="AK4" s="464"/>
      <c r="AL4" s="464"/>
      <c r="AM4" s="464"/>
      <c r="AN4" s="464" t="s">
        <v>187</v>
      </c>
      <c r="AO4" s="464"/>
      <c r="AP4" s="464"/>
      <c r="AQ4" s="464"/>
      <c r="AR4" s="464"/>
      <c r="AS4" s="464"/>
      <c r="AT4" s="464"/>
      <c r="AU4" s="464"/>
      <c r="AV4" s="464"/>
      <c r="AW4" s="464"/>
      <c r="AX4" s="464"/>
      <c r="AY4" s="464"/>
      <c r="AZ4" s="464"/>
      <c r="BA4" s="464"/>
      <c r="BB4" s="464"/>
      <c r="BC4" s="556"/>
    </row>
    <row r="5" spans="1:55" ht="21" customHeight="1" thickBot="1">
      <c r="A5" s="351" t="s">
        <v>129</v>
      </c>
      <c r="B5" s="352"/>
      <c r="C5" s="352"/>
      <c r="D5" s="352"/>
      <c r="E5" s="352"/>
      <c r="F5" s="352"/>
      <c r="G5" s="352"/>
      <c r="H5" s="353">
        <v>30</v>
      </c>
      <c r="I5" s="455"/>
      <c r="J5" s="455"/>
      <c r="K5" s="455"/>
      <c r="L5" s="455"/>
      <c r="M5" s="455"/>
      <c r="N5" s="455"/>
      <c r="O5" s="455"/>
      <c r="P5" s="455"/>
      <c r="Q5" s="455"/>
      <c r="R5" s="455"/>
      <c r="S5" s="557" t="s">
        <v>128</v>
      </c>
      <c r="T5" s="384"/>
      <c r="U5" s="384"/>
      <c r="V5" s="384"/>
      <c r="W5" s="384"/>
      <c r="X5" s="384"/>
      <c r="Y5" s="384"/>
      <c r="Z5" s="558"/>
      <c r="AA5" s="559">
        <v>28</v>
      </c>
      <c r="AB5" s="560"/>
      <c r="AC5" s="560"/>
      <c r="AD5" s="560"/>
      <c r="AE5" s="560"/>
      <c r="AF5" s="560"/>
      <c r="AG5" s="560"/>
      <c r="AH5" s="560"/>
      <c r="AI5" s="560"/>
      <c r="AJ5" s="561"/>
      <c r="AK5" s="353" t="s">
        <v>127</v>
      </c>
      <c r="AL5" s="455"/>
      <c r="AM5" s="455"/>
      <c r="AN5" s="455"/>
      <c r="AO5" s="455"/>
      <c r="AP5" s="455"/>
      <c r="AQ5" s="455"/>
      <c r="AR5" s="455"/>
      <c r="AS5" s="562"/>
      <c r="AT5" s="353">
        <v>2.8</v>
      </c>
      <c r="AU5" s="455"/>
      <c r="AV5" s="455"/>
      <c r="AW5" s="455"/>
      <c r="AX5" s="455"/>
      <c r="AY5" s="455"/>
      <c r="AZ5" s="455"/>
      <c r="BA5" s="455"/>
      <c r="BB5" s="455"/>
      <c r="BC5" s="599"/>
    </row>
    <row r="6" spans="1:55" ht="21" customHeight="1" thickBot="1">
      <c r="A6" s="380" t="s">
        <v>101</v>
      </c>
      <c r="B6" s="381"/>
      <c r="C6" s="381"/>
      <c r="D6" s="381"/>
      <c r="E6" s="381"/>
      <c r="F6" s="381"/>
      <c r="G6" s="381"/>
      <c r="H6" s="381"/>
      <c r="I6" s="381"/>
      <c r="J6" s="381"/>
      <c r="K6" s="381"/>
      <c r="L6" s="381"/>
      <c r="M6" s="381"/>
      <c r="N6" s="381"/>
      <c r="O6" s="381"/>
      <c r="P6" s="381"/>
      <c r="Q6" s="381"/>
      <c r="R6" s="381"/>
      <c r="S6" s="381" t="s">
        <v>196</v>
      </c>
      <c r="T6" s="381"/>
      <c r="U6" s="381"/>
      <c r="V6" s="381"/>
      <c r="W6" s="381"/>
      <c r="X6" s="381"/>
      <c r="Y6" s="381"/>
      <c r="Z6" s="381"/>
      <c r="AA6" s="381"/>
      <c r="AB6" s="381"/>
      <c r="AC6" s="381"/>
      <c r="AD6" s="381"/>
      <c r="AE6" s="381"/>
      <c r="AF6" s="381" t="s">
        <v>126</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row>
    <row r="7" spans="1:55" ht="21" customHeight="1">
      <c r="A7" s="394" t="s">
        <v>68</v>
      </c>
      <c r="B7" s="367"/>
      <c r="C7" s="367"/>
      <c r="D7" s="367"/>
      <c r="E7" s="367"/>
      <c r="F7" s="367"/>
      <c r="G7" s="370" t="s">
        <v>67</v>
      </c>
      <c r="H7" s="370"/>
      <c r="I7" s="370"/>
      <c r="J7" s="370"/>
      <c r="K7" s="370"/>
      <c r="L7" s="367" t="s">
        <v>66</v>
      </c>
      <c r="M7" s="367"/>
      <c r="N7" s="367"/>
      <c r="O7" s="367"/>
      <c r="P7" s="367"/>
      <c r="Q7" s="367"/>
      <c r="R7" s="391"/>
      <c r="S7" s="394" t="s">
        <v>65</v>
      </c>
      <c r="T7" s="367"/>
      <c r="U7" s="367"/>
      <c r="V7" s="367"/>
      <c r="W7" s="367"/>
      <c r="X7" s="367"/>
      <c r="Y7" s="368"/>
      <c r="Z7" s="394" t="s">
        <v>64</v>
      </c>
      <c r="AA7" s="367"/>
      <c r="AB7" s="367"/>
      <c r="AC7" s="367"/>
      <c r="AD7" s="367"/>
      <c r="AE7" s="367"/>
      <c r="AF7" s="368"/>
      <c r="AG7" s="394" t="s">
        <v>63</v>
      </c>
      <c r="AH7" s="367"/>
      <c r="AI7" s="367"/>
      <c r="AJ7" s="367"/>
      <c r="AK7" s="367"/>
      <c r="AL7" s="367"/>
      <c r="AM7" s="368"/>
      <c r="AN7" s="366" t="s">
        <v>62</v>
      </c>
      <c r="AO7" s="367"/>
      <c r="AP7" s="367"/>
      <c r="AQ7" s="367"/>
      <c r="AR7" s="367"/>
      <c r="AS7" s="367"/>
      <c r="AT7" s="391"/>
      <c r="AU7" s="568" t="s">
        <v>61</v>
      </c>
      <c r="AV7" s="370"/>
      <c r="AW7" s="370"/>
      <c r="AX7" s="370" t="s">
        <v>60</v>
      </c>
      <c r="AY7" s="370"/>
      <c r="AZ7" s="370"/>
      <c r="BA7" s="370" t="s">
        <v>59</v>
      </c>
      <c r="BB7" s="370"/>
      <c r="BC7" s="373"/>
    </row>
    <row r="8" spans="1:55"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47">
        <v>22</v>
      </c>
      <c r="AO8" s="28">
        <v>23</v>
      </c>
      <c r="AP8" s="28">
        <v>24</v>
      </c>
      <c r="AQ8" s="28">
        <v>25</v>
      </c>
      <c r="AR8" s="28">
        <v>26</v>
      </c>
      <c r="AS8" s="28">
        <v>27</v>
      </c>
      <c r="AT8" s="48">
        <v>28</v>
      </c>
      <c r="AU8" s="569"/>
      <c r="AV8" s="372"/>
      <c r="AW8" s="372"/>
      <c r="AX8" s="372"/>
      <c r="AY8" s="372"/>
      <c r="AZ8" s="372"/>
      <c r="BA8" s="372"/>
      <c r="BB8" s="372"/>
      <c r="BC8" s="374"/>
    </row>
    <row r="9" spans="1:55" ht="21" customHeight="1">
      <c r="A9" s="565"/>
      <c r="B9" s="566"/>
      <c r="C9" s="566"/>
      <c r="D9" s="566"/>
      <c r="E9" s="566"/>
      <c r="F9" s="566"/>
      <c r="G9" s="372"/>
      <c r="H9" s="372"/>
      <c r="I9" s="372"/>
      <c r="J9" s="372"/>
      <c r="K9" s="372"/>
      <c r="L9" s="566"/>
      <c r="M9" s="566"/>
      <c r="N9" s="566"/>
      <c r="O9" s="566"/>
      <c r="P9" s="566"/>
      <c r="Q9" s="566"/>
      <c r="R9" s="567"/>
      <c r="S9" s="29" t="s">
        <v>91</v>
      </c>
      <c r="T9" s="49" t="s">
        <v>35</v>
      </c>
      <c r="U9" s="49" t="s">
        <v>29</v>
      </c>
      <c r="V9" s="49" t="s">
        <v>30</v>
      </c>
      <c r="W9" s="49" t="s">
        <v>31</v>
      </c>
      <c r="X9" s="49" t="s">
        <v>32</v>
      </c>
      <c r="Y9" s="121" t="s">
        <v>33</v>
      </c>
      <c r="Z9" s="29" t="s">
        <v>34</v>
      </c>
      <c r="AA9" s="49" t="s">
        <v>35</v>
      </c>
      <c r="AB9" s="49" t="s">
        <v>29</v>
      </c>
      <c r="AC9" s="49" t="s">
        <v>30</v>
      </c>
      <c r="AD9" s="49" t="s">
        <v>31</v>
      </c>
      <c r="AE9" s="49" t="s">
        <v>32</v>
      </c>
      <c r="AF9" s="121" t="s">
        <v>33</v>
      </c>
      <c r="AG9" s="29" t="s">
        <v>34</v>
      </c>
      <c r="AH9" s="49" t="s">
        <v>35</v>
      </c>
      <c r="AI9" s="49" t="s">
        <v>29</v>
      </c>
      <c r="AJ9" s="49" t="s">
        <v>30</v>
      </c>
      <c r="AK9" s="49" t="s">
        <v>31</v>
      </c>
      <c r="AL9" s="49" t="s">
        <v>32</v>
      </c>
      <c r="AM9" s="121" t="s">
        <v>33</v>
      </c>
      <c r="AN9" s="29" t="s">
        <v>34</v>
      </c>
      <c r="AO9" s="49" t="s">
        <v>35</v>
      </c>
      <c r="AP9" s="49" t="s">
        <v>29</v>
      </c>
      <c r="AQ9" s="49" t="s">
        <v>30</v>
      </c>
      <c r="AR9" s="49" t="s">
        <v>31</v>
      </c>
      <c r="AS9" s="49" t="s">
        <v>32</v>
      </c>
      <c r="AT9" s="121" t="s">
        <v>33</v>
      </c>
      <c r="AU9" s="569"/>
      <c r="AV9" s="372"/>
      <c r="AW9" s="372"/>
      <c r="AX9" s="372"/>
      <c r="AY9" s="372"/>
      <c r="AZ9" s="372"/>
      <c r="BA9" s="372"/>
      <c r="BB9" s="372"/>
      <c r="BC9" s="374"/>
    </row>
    <row r="10" spans="1:55" ht="21" customHeight="1">
      <c r="A10" s="565" t="s">
        <v>90</v>
      </c>
      <c r="B10" s="566"/>
      <c r="C10" s="566"/>
      <c r="D10" s="566"/>
      <c r="E10" s="566"/>
      <c r="F10" s="566"/>
      <c r="G10" s="570" t="s">
        <v>195</v>
      </c>
      <c r="H10" s="570"/>
      <c r="I10" s="570"/>
      <c r="J10" s="570"/>
      <c r="K10" s="570"/>
      <c r="L10" s="566" t="s">
        <v>193</v>
      </c>
      <c r="M10" s="566"/>
      <c r="N10" s="566"/>
      <c r="O10" s="566"/>
      <c r="P10" s="566"/>
      <c r="Q10" s="566"/>
      <c r="R10" s="567"/>
      <c r="S10" s="14"/>
      <c r="T10" s="155">
        <v>8</v>
      </c>
      <c r="U10" s="155">
        <v>8</v>
      </c>
      <c r="V10" s="155">
        <v>8</v>
      </c>
      <c r="W10" s="155">
        <v>8</v>
      </c>
      <c r="X10" s="155">
        <v>8</v>
      </c>
      <c r="Y10" s="11"/>
      <c r="Z10" s="14"/>
      <c r="AA10" s="155">
        <v>8</v>
      </c>
      <c r="AB10" s="155">
        <v>8</v>
      </c>
      <c r="AC10" s="155">
        <v>8</v>
      </c>
      <c r="AD10" s="155">
        <v>8</v>
      </c>
      <c r="AE10" s="155">
        <v>8</v>
      </c>
      <c r="AF10" s="11"/>
      <c r="AG10" s="14"/>
      <c r="AH10" s="155">
        <v>8</v>
      </c>
      <c r="AI10" s="155">
        <v>8</v>
      </c>
      <c r="AJ10" s="155">
        <v>8</v>
      </c>
      <c r="AK10" s="155">
        <v>8</v>
      </c>
      <c r="AL10" s="155">
        <v>8</v>
      </c>
      <c r="AM10" s="11"/>
      <c r="AN10" s="13"/>
      <c r="AO10" s="155">
        <v>8</v>
      </c>
      <c r="AP10" s="155">
        <v>8</v>
      </c>
      <c r="AQ10" s="155">
        <v>8</v>
      </c>
      <c r="AR10" s="155">
        <v>8</v>
      </c>
      <c r="AS10" s="155">
        <v>8</v>
      </c>
      <c r="AT10" s="55"/>
      <c r="AU10" s="571">
        <f t="shared" ref="AU10:AU16" si="0">SUM(S10:AT10)</f>
        <v>160</v>
      </c>
      <c r="AV10" s="571"/>
      <c r="AW10" s="572"/>
      <c r="AX10" s="573">
        <f t="shared" ref="AX10:AX16" si="1">ROUNDDOWN(AU10/4,2)</f>
        <v>40</v>
      </c>
      <c r="AY10" s="571"/>
      <c r="AZ10" s="572"/>
      <c r="BA10" s="574">
        <f t="shared" ref="BA10:BA16" si="2">IF(ISBLANK($AU$22),"",ROUNDDOWN(AX10/$AU$22,1))</f>
        <v>1</v>
      </c>
      <c r="BB10" s="575"/>
      <c r="BC10" s="576"/>
    </row>
    <row r="11" spans="1:55" ht="21" customHeight="1" thickBot="1">
      <c r="A11" s="577" t="s">
        <v>125</v>
      </c>
      <c r="B11" s="578"/>
      <c r="C11" s="578"/>
      <c r="D11" s="578"/>
      <c r="E11" s="578"/>
      <c r="F11" s="579"/>
      <c r="G11" s="580" t="s">
        <v>195</v>
      </c>
      <c r="H11" s="580"/>
      <c r="I11" s="580"/>
      <c r="J11" s="580"/>
      <c r="K11" s="580"/>
      <c r="L11" s="581" t="s">
        <v>193</v>
      </c>
      <c r="M11" s="581"/>
      <c r="N11" s="581"/>
      <c r="O11" s="581"/>
      <c r="P11" s="581"/>
      <c r="Q11" s="581"/>
      <c r="R11" s="582"/>
      <c r="S11" s="179"/>
      <c r="T11" s="168">
        <v>8</v>
      </c>
      <c r="U11" s="168">
        <v>8</v>
      </c>
      <c r="V11" s="168">
        <v>8</v>
      </c>
      <c r="W11" s="168">
        <v>8</v>
      </c>
      <c r="X11" s="168">
        <v>8</v>
      </c>
      <c r="Y11" s="180"/>
      <c r="Z11" s="179"/>
      <c r="AA11" s="168">
        <v>8</v>
      </c>
      <c r="AB11" s="168">
        <v>8</v>
      </c>
      <c r="AC11" s="168">
        <v>8</v>
      </c>
      <c r="AD11" s="168">
        <v>8</v>
      </c>
      <c r="AE11" s="168">
        <v>8</v>
      </c>
      <c r="AF11" s="180"/>
      <c r="AG11" s="179"/>
      <c r="AH11" s="168">
        <v>8</v>
      </c>
      <c r="AI11" s="168">
        <v>8</v>
      </c>
      <c r="AJ11" s="168">
        <v>8</v>
      </c>
      <c r="AK11" s="168">
        <v>8</v>
      </c>
      <c r="AL11" s="168">
        <v>8</v>
      </c>
      <c r="AM11" s="180"/>
      <c r="AN11" s="179"/>
      <c r="AO11" s="168">
        <v>8</v>
      </c>
      <c r="AP11" s="168">
        <v>8</v>
      </c>
      <c r="AQ11" s="168">
        <v>8</v>
      </c>
      <c r="AR11" s="168">
        <v>8</v>
      </c>
      <c r="AS11" s="168">
        <v>8</v>
      </c>
      <c r="AT11" s="60"/>
      <c r="AU11" s="583">
        <f t="shared" si="0"/>
        <v>160</v>
      </c>
      <c r="AV11" s="583"/>
      <c r="AW11" s="584"/>
      <c r="AX11" s="585">
        <f t="shared" si="1"/>
        <v>40</v>
      </c>
      <c r="AY11" s="583"/>
      <c r="AZ11" s="584"/>
      <c r="BA11" s="586">
        <f t="shared" si="2"/>
        <v>1</v>
      </c>
      <c r="BB11" s="587"/>
      <c r="BC11" s="588"/>
    </row>
    <row r="12" spans="1:55" ht="21" customHeight="1" thickTop="1">
      <c r="A12" s="565" t="s">
        <v>191</v>
      </c>
      <c r="B12" s="566"/>
      <c r="C12" s="566"/>
      <c r="D12" s="566"/>
      <c r="E12" s="566"/>
      <c r="F12" s="566"/>
      <c r="G12" s="591" t="s">
        <v>195</v>
      </c>
      <c r="H12" s="591"/>
      <c r="I12" s="591"/>
      <c r="J12" s="591"/>
      <c r="K12" s="591"/>
      <c r="L12" s="590" t="s">
        <v>193</v>
      </c>
      <c r="M12" s="590"/>
      <c r="N12" s="590"/>
      <c r="O12" s="590"/>
      <c r="P12" s="590"/>
      <c r="Q12" s="590"/>
      <c r="R12" s="592"/>
      <c r="S12" s="177"/>
      <c r="T12" s="154">
        <v>8</v>
      </c>
      <c r="U12" s="154">
        <v>8</v>
      </c>
      <c r="V12" s="154">
        <v>8</v>
      </c>
      <c r="W12" s="154">
        <v>8</v>
      </c>
      <c r="X12" s="154">
        <v>8</v>
      </c>
      <c r="Y12" s="178"/>
      <c r="Z12" s="177"/>
      <c r="AA12" s="154">
        <v>8</v>
      </c>
      <c r="AB12" s="154">
        <v>8</v>
      </c>
      <c r="AC12" s="154">
        <v>8</v>
      </c>
      <c r="AD12" s="154">
        <v>8</v>
      </c>
      <c r="AE12" s="154">
        <v>8</v>
      </c>
      <c r="AF12" s="178"/>
      <c r="AG12" s="177"/>
      <c r="AH12" s="154">
        <v>8</v>
      </c>
      <c r="AI12" s="154">
        <v>8</v>
      </c>
      <c r="AJ12" s="154">
        <v>8</v>
      </c>
      <c r="AK12" s="154">
        <v>8</v>
      </c>
      <c r="AL12" s="154">
        <v>8</v>
      </c>
      <c r="AM12" s="178"/>
      <c r="AN12" s="177"/>
      <c r="AO12" s="154">
        <v>8</v>
      </c>
      <c r="AP12" s="154">
        <v>8</v>
      </c>
      <c r="AQ12" s="154">
        <v>8</v>
      </c>
      <c r="AR12" s="154">
        <v>8</v>
      </c>
      <c r="AS12" s="154">
        <v>8</v>
      </c>
      <c r="AT12" s="65"/>
      <c r="AU12" s="593">
        <f t="shared" si="0"/>
        <v>160</v>
      </c>
      <c r="AV12" s="593"/>
      <c r="AW12" s="594"/>
      <c r="AX12" s="595">
        <f t="shared" si="1"/>
        <v>40</v>
      </c>
      <c r="AY12" s="593"/>
      <c r="AZ12" s="594"/>
      <c r="BA12" s="574">
        <f t="shared" si="2"/>
        <v>1</v>
      </c>
      <c r="BB12" s="575"/>
      <c r="BC12" s="576"/>
    </row>
    <row r="13" spans="1:55" ht="21" customHeight="1">
      <c r="A13" s="565" t="s">
        <v>191</v>
      </c>
      <c r="B13" s="566"/>
      <c r="C13" s="566"/>
      <c r="D13" s="566"/>
      <c r="E13" s="566"/>
      <c r="F13" s="566"/>
      <c r="G13" s="570" t="s">
        <v>185</v>
      </c>
      <c r="H13" s="570"/>
      <c r="I13" s="570"/>
      <c r="J13" s="570"/>
      <c r="K13" s="570"/>
      <c r="L13" s="566" t="s">
        <v>193</v>
      </c>
      <c r="M13" s="566"/>
      <c r="N13" s="566"/>
      <c r="O13" s="566"/>
      <c r="P13" s="566"/>
      <c r="Q13" s="566"/>
      <c r="R13" s="567"/>
      <c r="S13" s="14"/>
      <c r="T13" s="154">
        <v>4</v>
      </c>
      <c r="U13" s="154">
        <v>4</v>
      </c>
      <c r="V13" s="154">
        <v>4</v>
      </c>
      <c r="W13" s="154">
        <v>4</v>
      </c>
      <c r="X13" s="154">
        <v>4</v>
      </c>
      <c r="Y13" s="11"/>
      <c r="Z13" s="14"/>
      <c r="AA13" s="154">
        <v>4</v>
      </c>
      <c r="AB13" s="154">
        <v>4</v>
      </c>
      <c r="AC13" s="154">
        <v>4</v>
      </c>
      <c r="AD13" s="154">
        <v>4</v>
      </c>
      <c r="AE13" s="154">
        <v>4</v>
      </c>
      <c r="AF13" s="11"/>
      <c r="AG13" s="14"/>
      <c r="AH13" s="154">
        <v>4</v>
      </c>
      <c r="AI13" s="154">
        <v>4</v>
      </c>
      <c r="AJ13" s="154">
        <v>4</v>
      </c>
      <c r="AK13" s="154">
        <v>4</v>
      </c>
      <c r="AL13" s="154">
        <v>4</v>
      </c>
      <c r="AM13" s="11"/>
      <c r="AN13" s="14"/>
      <c r="AO13" s="154">
        <v>4</v>
      </c>
      <c r="AP13" s="154">
        <v>4</v>
      </c>
      <c r="AQ13" s="154">
        <v>4</v>
      </c>
      <c r="AR13" s="154">
        <v>4</v>
      </c>
      <c r="AS13" s="154">
        <v>4</v>
      </c>
      <c r="AT13" s="55"/>
      <c r="AU13" s="571">
        <f t="shared" si="0"/>
        <v>80</v>
      </c>
      <c r="AV13" s="571"/>
      <c r="AW13" s="572"/>
      <c r="AX13" s="573">
        <f t="shared" si="1"/>
        <v>20</v>
      </c>
      <c r="AY13" s="571"/>
      <c r="AZ13" s="572"/>
      <c r="BA13" s="596">
        <f t="shared" si="2"/>
        <v>0.5</v>
      </c>
      <c r="BB13" s="597"/>
      <c r="BC13" s="598"/>
    </row>
    <row r="14" spans="1:55" ht="21" customHeight="1">
      <c r="A14" s="565" t="s">
        <v>123</v>
      </c>
      <c r="B14" s="566"/>
      <c r="C14" s="566"/>
      <c r="D14" s="566"/>
      <c r="E14" s="566"/>
      <c r="F14" s="566"/>
      <c r="G14" s="570" t="s">
        <v>195</v>
      </c>
      <c r="H14" s="570"/>
      <c r="I14" s="570"/>
      <c r="J14" s="570"/>
      <c r="K14" s="570"/>
      <c r="L14" s="566" t="s">
        <v>193</v>
      </c>
      <c r="M14" s="566"/>
      <c r="N14" s="566"/>
      <c r="O14" s="566"/>
      <c r="P14" s="566"/>
      <c r="Q14" s="566"/>
      <c r="R14" s="567"/>
      <c r="S14" s="14"/>
      <c r="T14" s="154">
        <v>8</v>
      </c>
      <c r="U14" s="154">
        <v>8</v>
      </c>
      <c r="V14" s="154">
        <v>8</v>
      </c>
      <c r="W14" s="154">
        <v>8</v>
      </c>
      <c r="X14" s="155">
        <v>8</v>
      </c>
      <c r="Y14" s="11"/>
      <c r="Z14" s="14"/>
      <c r="AA14" s="154">
        <v>8</v>
      </c>
      <c r="AB14" s="154">
        <v>8</v>
      </c>
      <c r="AC14" s="154">
        <v>8</v>
      </c>
      <c r="AD14" s="154">
        <v>8</v>
      </c>
      <c r="AE14" s="155">
        <v>8</v>
      </c>
      <c r="AF14" s="11"/>
      <c r="AG14" s="14"/>
      <c r="AH14" s="154">
        <v>8</v>
      </c>
      <c r="AI14" s="154">
        <v>8</v>
      </c>
      <c r="AJ14" s="154">
        <v>8</v>
      </c>
      <c r="AK14" s="154">
        <v>8</v>
      </c>
      <c r="AL14" s="155">
        <v>8</v>
      </c>
      <c r="AM14" s="11"/>
      <c r="AN14" s="14"/>
      <c r="AO14" s="154">
        <v>8</v>
      </c>
      <c r="AP14" s="154">
        <v>8</v>
      </c>
      <c r="AQ14" s="154">
        <v>8</v>
      </c>
      <c r="AR14" s="154">
        <v>8</v>
      </c>
      <c r="AS14" s="155">
        <v>8</v>
      </c>
      <c r="AT14" s="55"/>
      <c r="AU14" s="571">
        <f t="shared" si="0"/>
        <v>160</v>
      </c>
      <c r="AV14" s="571"/>
      <c r="AW14" s="572"/>
      <c r="AX14" s="573">
        <f t="shared" si="1"/>
        <v>40</v>
      </c>
      <c r="AY14" s="571"/>
      <c r="AZ14" s="572"/>
      <c r="BA14" s="596">
        <f t="shared" si="2"/>
        <v>1</v>
      </c>
      <c r="BB14" s="597"/>
      <c r="BC14" s="598"/>
    </row>
    <row r="15" spans="1:55" ht="21" customHeight="1">
      <c r="A15" s="565" t="s">
        <v>123</v>
      </c>
      <c r="B15" s="566"/>
      <c r="C15" s="566"/>
      <c r="D15" s="566"/>
      <c r="E15" s="566"/>
      <c r="F15" s="566"/>
      <c r="G15" s="570" t="s">
        <v>195</v>
      </c>
      <c r="H15" s="570"/>
      <c r="I15" s="570"/>
      <c r="J15" s="570"/>
      <c r="K15" s="570"/>
      <c r="L15" s="566" t="s">
        <v>193</v>
      </c>
      <c r="M15" s="566"/>
      <c r="N15" s="566"/>
      <c r="O15" s="566"/>
      <c r="P15" s="566"/>
      <c r="Q15" s="566"/>
      <c r="R15" s="567"/>
      <c r="S15" s="14"/>
      <c r="T15" s="154">
        <v>8</v>
      </c>
      <c r="U15" s="154">
        <v>8</v>
      </c>
      <c r="V15" s="154">
        <v>8</v>
      </c>
      <c r="W15" s="154">
        <v>8</v>
      </c>
      <c r="X15" s="155">
        <v>8</v>
      </c>
      <c r="Y15" s="11"/>
      <c r="Z15" s="14"/>
      <c r="AA15" s="154">
        <v>8</v>
      </c>
      <c r="AB15" s="154">
        <v>8</v>
      </c>
      <c r="AC15" s="154">
        <v>8</v>
      </c>
      <c r="AD15" s="154">
        <v>8</v>
      </c>
      <c r="AE15" s="155">
        <v>8</v>
      </c>
      <c r="AF15" s="11"/>
      <c r="AG15" s="14"/>
      <c r="AH15" s="154">
        <v>8</v>
      </c>
      <c r="AI15" s="154">
        <v>8</v>
      </c>
      <c r="AJ15" s="154">
        <v>8</v>
      </c>
      <c r="AK15" s="154">
        <v>8</v>
      </c>
      <c r="AL15" s="155">
        <v>8</v>
      </c>
      <c r="AM15" s="11"/>
      <c r="AN15" s="14"/>
      <c r="AO15" s="154">
        <v>8</v>
      </c>
      <c r="AP15" s="154">
        <v>8</v>
      </c>
      <c r="AQ15" s="154">
        <v>8</v>
      </c>
      <c r="AR15" s="154">
        <v>8</v>
      </c>
      <c r="AS15" s="155">
        <v>8</v>
      </c>
      <c r="AT15" s="55"/>
      <c r="AU15" s="571">
        <f t="shared" si="0"/>
        <v>160</v>
      </c>
      <c r="AV15" s="571"/>
      <c r="AW15" s="572"/>
      <c r="AX15" s="573">
        <f t="shared" si="1"/>
        <v>40</v>
      </c>
      <c r="AY15" s="571"/>
      <c r="AZ15" s="572"/>
      <c r="BA15" s="596">
        <f t="shared" si="2"/>
        <v>1</v>
      </c>
      <c r="BB15" s="597"/>
      <c r="BC15" s="598"/>
    </row>
    <row r="16" spans="1:55" ht="21" customHeight="1" thickBot="1">
      <c r="A16" s="565" t="s">
        <v>123</v>
      </c>
      <c r="B16" s="566"/>
      <c r="C16" s="566"/>
      <c r="D16" s="566"/>
      <c r="E16" s="566"/>
      <c r="F16" s="566"/>
      <c r="G16" s="570" t="s">
        <v>185</v>
      </c>
      <c r="H16" s="570"/>
      <c r="I16" s="570"/>
      <c r="J16" s="570"/>
      <c r="K16" s="570"/>
      <c r="L16" s="566" t="s">
        <v>193</v>
      </c>
      <c r="M16" s="566"/>
      <c r="N16" s="566"/>
      <c r="O16" s="566"/>
      <c r="P16" s="566"/>
      <c r="Q16" s="566"/>
      <c r="R16" s="567"/>
      <c r="S16" s="14"/>
      <c r="T16" s="154">
        <v>3</v>
      </c>
      <c r="U16" s="154">
        <v>3</v>
      </c>
      <c r="V16" s="154">
        <v>3</v>
      </c>
      <c r="W16" s="154">
        <v>3</v>
      </c>
      <c r="X16" s="154">
        <v>3</v>
      </c>
      <c r="Y16" s="11"/>
      <c r="Z16" s="14"/>
      <c r="AA16" s="154">
        <v>3</v>
      </c>
      <c r="AB16" s="154">
        <v>3</v>
      </c>
      <c r="AC16" s="154">
        <v>3</v>
      </c>
      <c r="AD16" s="154">
        <v>3</v>
      </c>
      <c r="AE16" s="154">
        <v>3</v>
      </c>
      <c r="AF16" s="11"/>
      <c r="AG16" s="14"/>
      <c r="AH16" s="154">
        <v>3</v>
      </c>
      <c r="AI16" s="154">
        <v>3</v>
      </c>
      <c r="AJ16" s="154">
        <v>3</v>
      </c>
      <c r="AK16" s="154">
        <v>3</v>
      </c>
      <c r="AL16" s="154">
        <v>3</v>
      </c>
      <c r="AM16" s="11"/>
      <c r="AN16" s="14"/>
      <c r="AO16" s="154">
        <v>3</v>
      </c>
      <c r="AP16" s="154">
        <v>3</v>
      </c>
      <c r="AQ16" s="154">
        <v>3</v>
      </c>
      <c r="AR16" s="154">
        <v>3</v>
      </c>
      <c r="AS16" s="154">
        <v>3</v>
      </c>
      <c r="AT16" s="55"/>
      <c r="AU16" s="571">
        <f t="shared" si="0"/>
        <v>60</v>
      </c>
      <c r="AV16" s="571"/>
      <c r="AW16" s="572"/>
      <c r="AX16" s="573">
        <f t="shared" si="1"/>
        <v>15</v>
      </c>
      <c r="AY16" s="571"/>
      <c r="AZ16" s="572"/>
      <c r="BA16" s="596">
        <f t="shared" si="2"/>
        <v>0.3</v>
      </c>
      <c r="BB16" s="597"/>
      <c r="BC16" s="598"/>
    </row>
    <row r="17" spans="1:56" ht="21" customHeight="1" thickBot="1">
      <c r="A17" s="454" t="s">
        <v>117</v>
      </c>
      <c r="B17" s="455"/>
      <c r="C17" s="455"/>
      <c r="D17" s="455"/>
      <c r="E17" s="455"/>
      <c r="F17" s="455"/>
      <c r="G17" s="455"/>
      <c r="H17" s="455"/>
      <c r="I17" s="455"/>
      <c r="J17" s="455"/>
      <c r="K17" s="455"/>
      <c r="L17" s="455"/>
      <c r="M17" s="455"/>
      <c r="N17" s="455"/>
      <c r="O17" s="455"/>
      <c r="P17" s="455"/>
      <c r="Q17" s="455"/>
      <c r="R17" s="599"/>
      <c r="S17" s="66">
        <f t="shared" ref="S17:AT17" si="3">SUM(S12:S16)</f>
        <v>0</v>
      </c>
      <c r="T17" s="66">
        <f t="shared" si="3"/>
        <v>31</v>
      </c>
      <c r="U17" s="66">
        <f t="shared" si="3"/>
        <v>31</v>
      </c>
      <c r="V17" s="66">
        <f t="shared" si="3"/>
        <v>31</v>
      </c>
      <c r="W17" s="66">
        <f t="shared" si="3"/>
        <v>31</v>
      </c>
      <c r="X17" s="66">
        <f t="shared" si="3"/>
        <v>31</v>
      </c>
      <c r="Y17" s="67">
        <f t="shared" si="3"/>
        <v>0</v>
      </c>
      <c r="Z17" s="68">
        <f t="shared" si="3"/>
        <v>0</v>
      </c>
      <c r="AA17" s="66">
        <f t="shared" si="3"/>
        <v>31</v>
      </c>
      <c r="AB17" s="66">
        <f t="shared" si="3"/>
        <v>31</v>
      </c>
      <c r="AC17" s="66">
        <f t="shared" si="3"/>
        <v>31</v>
      </c>
      <c r="AD17" s="66">
        <f t="shared" si="3"/>
        <v>31</v>
      </c>
      <c r="AE17" s="66">
        <f t="shared" si="3"/>
        <v>31</v>
      </c>
      <c r="AF17" s="69">
        <f t="shared" si="3"/>
        <v>0</v>
      </c>
      <c r="AG17" s="70">
        <f t="shared" si="3"/>
        <v>0</v>
      </c>
      <c r="AH17" s="66">
        <f t="shared" si="3"/>
        <v>31</v>
      </c>
      <c r="AI17" s="66">
        <f t="shared" si="3"/>
        <v>31</v>
      </c>
      <c r="AJ17" s="66">
        <f t="shared" si="3"/>
        <v>31</v>
      </c>
      <c r="AK17" s="66">
        <f t="shared" si="3"/>
        <v>31</v>
      </c>
      <c r="AL17" s="66">
        <f t="shared" si="3"/>
        <v>31</v>
      </c>
      <c r="AM17" s="67">
        <f t="shared" si="3"/>
        <v>0</v>
      </c>
      <c r="AN17" s="68">
        <f t="shared" si="3"/>
        <v>0</v>
      </c>
      <c r="AO17" s="66">
        <f t="shared" si="3"/>
        <v>31</v>
      </c>
      <c r="AP17" s="66">
        <f t="shared" si="3"/>
        <v>31</v>
      </c>
      <c r="AQ17" s="66">
        <f t="shared" si="3"/>
        <v>31</v>
      </c>
      <c r="AR17" s="66">
        <f t="shared" si="3"/>
        <v>31</v>
      </c>
      <c r="AS17" s="66">
        <f t="shared" si="3"/>
        <v>31</v>
      </c>
      <c r="AT17" s="69">
        <f t="shared" si="3"/>
        <v>0</v>
      </c>
      <c r="AU17" s="600">
        <f>SUM(AU12:AW16)</f>
        <v>620</v>
      </c>
      <c r="AV17" s="601"/>
      <c r="AW17" s="601"/>
      <c r="AX17" s="601">
        <f>SUM(AX12:AZ16)</f>
        <v>155</v>
      </c>
      <c r="AY17" s="601"/>
      <c r="AZ17" s="601"/>
      <c r="BA17" s="601">
        <f>SUM(BA12:BC16)</f>
        <v>3.8</v>
      </c>
      <c r="BB17" s="601"/>
      <c r="BC17" s="602"/>
    </row>
    <row r="18" spans="1:56" ht="21" customHeight="1">
      <c r="A18" s="637" t="s">
        <v>194</v>
      </c>
      <c r="B18" s="627"/>
      <c r="C18" s="627"/>
      <c r="D18" s="627"/>
      <c r="E18" s="627"/>
      <c r="F18" s="628"/>
      <c r="G18" s="570" t="s">
        <v>86</v>
      </c>
      <c r="H18" s="570"/>
      <c r="I18" s="570"/>
      <c r="J18" s="570"/>
      <c r="K18" s="570"/>
      <c r="L18" s="566" t="s">
        <v>193</v>
      </c>
      <c r="M18" s="566"/>
      <c r="N18" s="566"/>
      <c r="O18" s="566"/>
      <c r="P18" s="566"/>
      <c r="Q18" s="566"/>
      <c r="R18" s="567"/>
      <c r="S18" s="177"/>
      <c r="T18" s="154">
        <v>8</v>
      </c>
      <c r="U18" s="154">
        <v>8</v>
      </c>
      <c r="V18" s="154">
        <v>8</v>
      </c>
      <c r="W18" s="154">
        <v>8</v>
      </c>
      <c r="X18" s="154">
        <v>8</v>
      </c>
      <c r="Y18" s="178"/>
      <c r="Z18" s="177"/>
      <c r="AA18" s="154">
        <v>8</v>
      </c>
      <c r="AB18" s="154">
        <v>8</v>
      </c>
      <c r="AC18" s="154">
        <v>8</v>
      </c>
      <c r="AD18" s="154">
        <v>8</v>
      </c>
      <c r="AE18" s="154">
        <v>8</v>
      </c>
      <c r="AF18" s="178"/>
      <c r="AG18" s="177"/>
      <c r="AH18" s="154">
        <v>8</v>
      </c>
      <c r="AI18" s="154">
        <v>8</v>
      </c>
      <c r="AJ18" s="154">
        <v>8</v>
      </c>
      <c r="AK18" s="154">
        <v>8</v>
      </c>
      <c r="AL18" s="154">
        <v>8</v>
      </c>
      <c r="AM18" s="178"/>
      <c r="AN18" s="177"/>
      <c r="AO18" s="154">
        <v>8</v>
      </c>
      <c r="AP18" s="154">
        <v>8</v>
      </c>
      <c r="AQ18" s="154">
        <v>8</v>
      </c>
      <c r="AR18" s="154">
        <v>8</v>
      </c>
      <c r="AS18" s="154">
        <v>8</v>
      </c>
      <c r="AT18" s="65"/>
      <c r="AU18" s="571">
        <f>SUM(S18:AT18)</f>
        <v>160</v>
      </c>
      <c r="AV18" s="571"/>
      <c r="AW18" s="572"/>
      <c r="AX18" s="573">
        <f>ROUNDDOWN(AU18/4,2)</f>
        <v>40</v>
      </c>
      <c r="AY18" s="571"/>
      <c r="AZ18" s="572"/>
      <c r="BA18" s="596">
        <f>IF(ISBLANK($AU$22),"",ROUNDDOWN(AX18/$AU$22,1))</f>
        <v>1</v>
      </c>
      <c r="BB18" s="597"/>
      <c r="BC18" s="598"/>
    </row>
    <row r="19" spans="1:56" ht="21" customHeight="1">
      <c r="A19" s="565" t="s">
        <v>115</v>
      </c>
      <c r="B19" s="566"/>
      <c r="C19" s="566"/>
      <c r="D19" s="566"/>
      <c r="E19" s="566"/>
      <c r="F19" s="566"/>
      <c r="G19" s="570" t="s">
        <v>113</v>
      </c>
      <c r="H19" s="570"/>
      <c r="I19" s="570"/>
      <c r="J19" s="570"/>
      <c r="K19" s="570"/>
      <c r="L19" s="566" t="s">
        <v>193</v>
      </c>
      <c r="M19" s="566"/>
      <c r="N19" s="566"/>
      <c r="O19" s="566"/>
      <c r="P19" s="566"/>
      <c r="Q19" s="566"/>
      <c r="R19" s="567"/>
      <c r="S19" s="51"/>
      <c r="T19" s="154">
        <v>4</v>
      </c>
      <c r="U19" s="154">
        <v>4</v>
      </c>
      <c r="V19" s="154">
        <v>4</v>
      </c>
      <c r="W19" s="154">
        <v>4</v>
      </c>
      <c r="X19" s="154">
        <v>4</v>
      </c>
      <c r="Y19" s="123"/>
      <c r="Z19" s="14"/>
      <c r="AA19" s="154">
        <v>4</v>
      </c>
      <c r="AB19" s="154">
        <v>4</v>
      </c>
      <c r="AC19" s="154">
        <v>4</v>
      </c>
      <c r="AD19" s="154">
        <v>4</v>
      </c>
      <c r="AE19" s="154">
        <v>4</v>
      </c>
      <c r="AF19" s="123"/>
      <c r="AG19" s="14"/>
      <c r="AH19" s="154">
        <v>4</v>
      </c>
      <c r="AI19" s="154">
        <v>4</v>
      </c>
      <c r="AJ19" s="154">
        <v>4</v>
      </c>
      <c r="AK19" s="154">
        <v>4</v>
      </c>
      <c r="AL19" s="154">
        <v>4</v>
      </c>
      <c r="AM19" s="11"/>
      <c r="AN19" s="14"/>
      <c r="AO19" s="154">
        <v>4</v>
      </c>
      <c r="AP19" s="154">
        <v>4</v>
      </c>
      <c r="AQ19" s="154">
        <v>4</v>
      </c>
      <c r="AR19" s="154">
        <v>4</v>
      </c>
      <c r="AS19" s="154">
        <v>4</v>
      </c>
      <c r="AT19" s="55"/>
      <c r="AU19" s="571">
        <f>SUM(S19:AT19)</f>
        <v>80</v>
      </c>
      <c r="AV19" s="571"/>
      <c r="AW19" s="572"/>
      <c r="AX19" s="573">
        <f>ROUNDDOWN(AU19/4,2)</f>
        <v>20</v>
      </c>
      <c r="AY19" s="571"/>
      <c r="AZ19" s="572"/>
      <c r="BA19" s="596">
        <f>IF(ISBLANK($AU$22),"",ROUNDDOWN(AX19/$AU$22,1))</f>
        <v>0.5</v>
      </c>
      <c r="BB19" s="597"/>
      <c r="BC19" s="598"/>
    </row>
    <row r="20" spans="1:56" ht="21" customHeight="1" thickBot="1">
      <c r="A20" s="565" t="s">
        <v>114</v>
      </c>
      <c r="B20" s="566"/>
      <c r="C20" s="566"/>
      <c r="D20" s="566"/>
      <c r="E20" s="566"/>
      <c r="F20" s="566"/>
      <c r="G20" s="570" t="s">
        <v>113</v>
      </c>
      <c r="H20" s="570"/>
      <c r="I20" s="570"/>
      <c r="J20" s="570"/>
      <c r="K20" s="570"/>
      <c r="L20" s="566" t="s">
        <v>193</v>
      </c>
      <c r="M20" s="566"/>
      <c r="N20" s="566"/>
      <c r="O20" s="566"/>
      <c r="P20" s="566"/>
      <c r="Q20" s="566"/>
      <c r="R20" s="567"/>
      <c r="S20" s="51"/>
      <c r="T20" s="154">
        <v>4</v>
      </c>
      <c r="U20" s="154">
        <v>4</v>
      </c>
      <c r="V20" s="154">
        <v>4</v>
      </c>
      <c r="W20" s="154">
        <v>4</v>
      </c>
      <c r="X20" s="154">
        <v>4</v>
      </c>
      <c r="Y20" s="123"/>
      <c r="Z20" s="14"/>
      <c r="AA20" s="154">
        <v>4</v>
      </c>
      <c r="AB20" s="154">
        <v>4</v>
      </c>
      <c r="AC20" s="154">
        <v>4</v>
      </c>
      <c r="AD20" s="154">
        <v>4</v>
      </c>
      <c r="AE20" s="154">
        <v>4</v>
      </c>
      <c r="AF20" s="123"/>
      <c r="AG20" s="14"/>
      <c r="AH20" s="154">
        <v>4</v>
      </c>
      <c r="AI20" s="154">
        <v>4</v>
      </c>
      <c r="AJ20" s="154">
        <v>4</v>
      </c>
      <c r="AK20" s="154">
        <v>4</v>
      </c>
      <c r="AL20" s="154">
        <v>4</v>
      </c>
      <c r="AM20" s="11"/>
      <c r="AN20" s="14"/>
      <c r="AO20" s="154">
        <v>4</v>
      </c>
      <c r="AP20" s="154">
        <v>4</v>
      </c>
      <c r="AQ20" s="154">
        <v>4</v>
      </c>
      <c r="AR20" s="154">
        <v>4</v>
      </c>
      <c r="AS20" s="154">
        <v>4</v>
      </c>
      <c r="AT20" s="55"/>
      <c r="AU20" s="571">
        <f>SUM(S20:AT20)</f>
        <v>80</v>
      </c>
      <c r="AV20" s="571"/>
      <c r="AW20" s="572"/>
      <c r="AX20" s="573">
        <f>ROUNDDOWN(AU20/4,2)</f>
        <v>20</v>
      </c>
      <c r="AY20" s="571"/>
      <c r="AZ20" s="572"/>
      <c r="BA20" s="596">
        <f>IF(ISBLANK($AU$22),"",ROUNDDOWN(AX20/$AU$22,1))</f>
        <v>0.5</v>
      </c>
      <c r="BB20" s="597"/>
      <c r="BC20" s="598"/>
    </row>
    <row r="21" spans="1:56" ht="21" customHeight="1" thickBot="1">
      <c r="A21" s="454" t="s">
        <v>57</v>
      </c>
      <c r="B21" s="455"/>
      <c r="C21" s="455"/>
      <c r="D21" s="455"/>
      <c r="E21" s="455"/>
      <c r="F21" s="455"/>
      <c r="G21" s="455"/>
      <c r="H21" s="455"/>
      <c r="I21" s="455"/>
      <c r="J21" s="455"/>
      <c r="K21" s="455"/>
      <c r="L21" s="455"/>
      <c r="M21" s="455"/>
      <c r="N21" s="455"/>
      <c r="O21" s="455"/>
      <c r="P21" s="455"/>
      <c r="Q21" s="455"/>
      <c r="R21" s="599"/>
      <c r="S21" s="66">
        <f t="shared" ref="S21:AT21" si="4">SUM(S10:S11)+S17+SUM(S18:S20)</f>
        <v>0</v>
      </c>
      <c r="T21" s="66">
        <f t="shared" si="4"/>
        <v>63</v>
      </c>
      <c r="U21" s="66">
        <f t="shared" si="4"/>
        <v>63</v>
      </c>
      <c r="V21" s="66">
        <f t="shared" si="4"/>
        <v>63</v>
      </c>
      <c r="W21" s="66">
        <f t="shared" si="4"/>
        <v>63</v>
      </c>
      <c r="X21" s="66">
        <f t="shared" si="4"/>
        <v>63</v>
      </c>
      <c r="Y21" s="67">
        <f t="shared" si="4"/>
        <v>0</v>
      </c>
      <c r="Z21" s="68">
        <f t="shared" si="4"/>
        <v>0</v>
      </c>
      <c r="AA21" s="66">
        <f t="shared" si="4"/>
        <v>63</v>
      </c>
      <c r="AB21" s="66">
        <f t="shared" si="4"/>
        <v>63</v>
      </c>
      <c r="AC21" s="66">
        <f t="shared" si="4"/>
        <v>63</v>
      </c>
      <c r="AD21" s="66">
        <f t="shared" si="4"/>
        <v>63</v>
      </c>
      <c r="AE21" s="66">
        <f t="shared" si="4"/>
        <v>63</v>
      </c>
      <c r="AF21" s="69">
        <f t="shared" si="4"/>
        <v>0</v>
      </c>
      <c r="AG21" s="70">
        <f t="shared" si="4"/>
        <v>0</v>
      </c>
      <c r="AH21" s="66">
        <f t="shared" si="4"/>
        <v>63</v>
      </c>
      <c r="AI21" s="66">
        <f t="shared" si="4"/>
        <v>63</v>
      </c>
      <c r="AJ21" s="66">
        <f t="shared" si="4"/>
        <v>63</v>
      </c>
      <c r="AK21" s="66">
        <f t="shared" si="4"/>
        <v>63</v>
      </c>
      <c r="AL21" s="66">
        <f t="shared" si="4"/>
        <v>63</v>
      </c>
      <c r="AM21" s="67">
        <f t="shared" si="4"/>
        <v>0</v>
      </c>
      <c r="AN21" s="68">
        <f t="shared" si="4"/>
        <v>0</v>
      </c>
      <c r="AO21" s="66">
        <f t="shared" si="4"/>
        <v>63</v>
      </c>
      <c r="AP21" s="66">
        <f t="shared" si="4"/>
        <v>63</v>
      </c>
      <c r="AQ21" s="66">
        <f t="shared" si="4"/>
        <v>63</v>
      </c>
      <c r="AR21" s="66">
        <f t="shared" si="4"/>
        <v>63</v>
      </c>
      <c r="AS21" s="66">
        <f t="shared" si="4"/>
        <v>63</v>
      </c>
      <c r="AT21" s="69">
        <f t="shared" si="4"/>
        <v>0</v>
      </c>
      <c r="AU21" s="603">
        <f>SUM(AU10:AU11)+AU17+SUM(AU18:AW20)</f>
        <v>1260</v>
      </c>
      <c r="AV21" s="603"/>
      <c r="AW21" s="604"/>
      <c r="AX21" s="603">
        <f>SUM(AX10:AX11)+AX17+SUM(AX18:AZ20)</f>
        <v>315</v>
      </c>
      <c r="AY21" s="603"/>
      <c r="AZ21" s="604"/>
      <c r="BA21" s="605">
        <f>SUM(BA10:BA11)+BA17+SUM(BA18:BC20)</f>
        <v>7.8</v>
      </c>
      <c r="BB21" s="606"/>
      <c r="BC21" s="607"/>
    </row>
    <row r="22" spans="1:56" ht="21" customHeight="1" thickBot="1">
      <c r="A22" s="454" t="s">
        <v>56</v>
      </c>
      <c r="B22" s="455"/>
      <c r="C22" s="455"/>
      <c r="D22" s="455"/>
      <c r="E22" s="455"/>
      <c r="F22" s="455"/>
      <c r="G22" s="455"/>
      <c r="H22" s="455"/>
      <c r="I22" s="455"/>
      <c r="J22" s="455"/>
      <c r="K22" s="455"/>
      <c r="L22" s="455"/>
      <c r="M22" s="455"/>
      <c r="N22" s="455"/>
      <c r="O22" s="455"/>
      <c r="P22" s="455"/>
      <c r="Q22" s="455"/>
      <c r="R22" s="455"/>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7"/>
      <c r="AU22" s="454">
        <v>40</v>
      </c>
      <c r="AV22" s="455"/>
      <c r="AW22" s="455"/>
      <c r="AX22" s="455"/>
      <c r="AY22" s="455"/>
      <c r="AZ22" s="455"/>
      <c r="BA22" s="455"/>
      <c r="BB22" s="455"/>
      <c r="BC22" s="599"/>
    </row>
    <row r="23" spans="1:56" ht="21" customHeight="1" thickBot="1">
      <c r="A23" s="608" t="s">
        <v>55</v>
      </c>
      <c r="B23" s="609"/>
      <c r="C23" s="609"/>
      <c r="D23" s="609"/>
      <c r="E23" s="609"/>
      <c r="F23" s="609"/>
      <c r="G23" s="609"/>
      <c r="H23" s="609"/>
      <c r="I23" s="609"/>
      <c r="J23" s="609"/>
      <c r="K23" s="609"/>
      <c r="L23" s="609"/>
      <c r="M23" s="609"/>
      <c r="N23" s="609"/>
      <c r="O23" s="609"/>
      <c r="P23" s="609"/>
      <c r="Q23" s="609"/>
      <c r="R23" s="557"/>
      <c r="S23" s="72"/>
      <c r="T23" s="153">
        <v>8</v>
      </c>
      <c r="U23" s="153">
        <v>8</v>
      </c>
      <c r="V23" s="153">
        <v>8</v>
      </c>
      <c r="W23" s="153">
        <v>8</v>
      </c>
      <c r="X23" s="153">
        <v>8</v>
      </c>
      <c r="Y23" s="176"/>
      <c r="Z23" s="153"/>
      <c r="AA23" s="153">
        <v>8</v>
      </c>
      <c r="AB23" s="153">
        <v>8</v>
      </c>
      <c r="AC23" s="153">
        <v>8</v>
      </c>
      <c r="AD23" s="153">
        <v>8</v>
      </c>
      <c r="AE23" s="175">
        <v>8</v>
      </c>
      <c r="AF23" s="174"/>
      <c r="AG23" s="173"/>
      <c r="AH23" s="153">
        <v>8</v>
      </c>
      <c r="AI23" s="153">
        <v>8</v>
      </c>
      <c r="AJ23" s="153">
        <v>8</v>
      </c>
      <c r="AK23" s="153">
        <v>8</v>
      </c>
      <c r="AL23" s="153">
        <v>8</v>
      </c>
      <c r="AM23" s="174"/>
      <c r="AN23" s="173"/>
      <c r="AO23" s="153">
        <v>8</v>
      </c>
      <c r="AP23" s="153">
        <v>8</v>
      </c>
      <c r="AQ23" s="153">
        <v>8</v>
      </c>
      <c r="AR23" s="153">
        <v>8</v>
      </c>
      <c r="AS23" s="153">
        <v>8</v>
      </c>
      <c r="AT23" s="75"/>
      <c r="AU23" s="610">
        <f>SUM(S23:AT23)</f>
        <v>160</v>
      </c>
      <c r="AV23" s="611"/>
      <c r="AW23" s="612"/>
      <c r="AX23" s="613"/>
      <c r="AY23" s="614"/>
      <c r="AZ23" s="615"/>
      <c r="BA23" s="613"/>
      <c r="BB23" s="614"/>
      <c r="BC23" s="616"/>
    </row>
    <row r="24" spans="1:56" ht="14.25" customHeight="1">
      <c r="A24" s="443" t="s">
        <v>111</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row>
    <row r="25" spans="1:56" ht="14.25" customHeight="1">
      <c r="A25" s="617" t="s">
        <v>110</v>
      </c>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c r="BC25" s="617"/>
      <c r="BD25" s="617"/>
    </row>
    <row r="26" spans="1:56" ht="14.25" customHeight="1">
      <c r="A26" s="617"/>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7"/>
    </row>
    <row r="27" spans="1:56" ht="14.25" customHeight="1">
      <c r="A27" s="442" t="s">
        <v>109</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row>
    <row r="28" spans="1:56" ht="14.2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row>
    <row r="29" spans="1:56" ht="14.25" customHeight="1">
      <c r="A29" s="443" t="s">
        <v>108</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row>
    <row r="30" spans="1:56" ht="14.25" customHeight="1">
      <c r="A30" s="443" t="s">
        <v>107</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3"/>
      <c r="AZ30" s="443"/>
      <c r="BA30" s="443"/>
      <c r="BB30" s="443"/>
      <c r="BC30" s="443"/>
      <c r="BD30" s="443"/>
    </row>
    <row r="31" spans="1:56" ht="14.25" customHeight="1">
      <c r="A31" s="442" t="s">
        <v>106</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4.2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sheetData>
  <mergeCells count="106">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9:F19"/>
    <mergeCell ref="G19:K19"/>
    <mergeCell ref="L19:R19"/>
    <mergeCell ref="AU19:AW19"/>
    <mergeCell ref="AX19:AZ19"/>
    <mergeCell ref="BA19:BC19"/>
    <mergeCell ref="A17:R17"/>
    <mergeCell ref="AU17:AW17"/>
    <mergeCell ref="AX17:AZ17"/>
    <mergeCell ref="BA17:BC17"/>
    <mergeCell ref="A18:F18"/>
    <mergeCell ref="G18:K18"/>
    <mergeCell ref="L18:R18"/>
    <mergeCell ref="AU18:AW18"/>
    <mergeCell ref="AX18:AZ18"/>
    <mergeCell ref="BA18:BC18"/>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s>
  <phoneticPr fontId="36"/>
  <printOptions horizontalCentered="1"/>
  <pageMargins left="0.39370078740157483" right="0.39370078740157483" top="0.19685039370078741" bottom="0.19685039370078741" header="0.39370078740157483" footer="0.39370078740157483"/>
  <pageSetup paperSize="9" scale="93"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D32"/>
  <sheetViews>
    <sheetView view="pageBreakPreview" zoomScaleNormal="100" workbookViewId="0">
      <selection activeCell="BK21" sqref="BK21"/>
    </sheetView>
  </sheetViews>
  <sheetFormatPr defaultRowHeight="21" customHeight="1"/>
  <cols>
    <col min="1" max="4" width="2.625" style="3" customWidth="1"/>
    <col min="5" max="18" width="2.625" style="2" customWidth="1"/>
    <col min="19" max="46" width="2.875" style="2" customWidth="1"/>
    <col min="47" max="55" width="2.625" style="2" customWidth="1"/>
    <col min="56" max="56" width="18.5" style="2" customWidth="1"/>
    <col min="57" max="70" width="2.625" style="2" customWidth="1"/>
    <col min="71" max="16384" width="9" style="2"/>
  </cols>
  <sheetData>
    <row r="1" spans="1:56"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6" ht="21" customHeight="1">
      <c r="A2" s="335" t="s">
        <v>71</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6" ht="21" customHeight="1" thickBot="1">
      <c r="A3" s="4"/>
      <c r="B3" s="4"/>
      <c r="C3" s="4"/>
      <c r="D3" s="4"/>
      <c r="E3" s="4"/>
    </row>
    <row r="4" spans="1:56" ht="21" customHeight="1" thickBot="1">
      <c r="A4" s="555" t="s">
        <v>70</v>
      </c>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t="s">
        <v>69</v>
      </c>
      <c r="AG4" s="464"/>
      <c r="AH4" s="464"/>
      <c r="AI4" s="464"/>
      <c r="AJ4" s="464"/>
      <c r="AK4" s="464"/>
      <c r="AL4" s="464"/>
      <c r="AM4" s="464"/>
      <c r="AN4" s="464"/>
      <c r="AO4" s="464"/>
      <c r="AP4" s="464"/>
      <c r="AQ4" s="464"/>
      <c r="AR4" s="464"/>
      <c r="AS4" s="464"/>
      <c r="AT4" s="464"/>
      <c r="AU4" s="464"/>
      <c r="AV4" s="464"/>
      <c r="AW4" s="464"/>
      <c r="AX4" s="464"/>
      <c r="AY4" s="464"/>
      <c r="AZ4" s="464"/>
      <c r="BA4" s="464"/>
      <c r="BB4" s="464"/>
      <c r="BC4" s="465"/>
      <c r="BD4" s="638" t="s">
        <v>254</v>
      </c>
    </row>
    <row r="5" spans="1:56" ht="21" customHeight="1" thickBot="1">
      <c r="A5" s="351" t="s">
        <v>129</v>
      </c>
      <c r="B5" s="352"/>
      <c r="C5" s="352"/>
      <c r="D5" s="352"/>
      <c r="E5" s="352"/>
      <c r="F5" s="352"/>
      <c r="G5" s="352"/>
      <c r="H5" s="353"/>
      <c r="I5" s="455"/>
      <c r="J5" s="455"/>
      <c r="K5" s="455"/>
      <c r="L5" s="455"/>
      <c r="M5" s="455"/>
      <c r="N5" s="455"/>
      <c r="O5" s="455"/>
      <c r="P5" s="455"/>
      <c r="Q5" s="455"/>
      <c r="R5" s="455"/>
      <c r="S5" s="557" t="s">
        <v>255</v>
      </c>
      <c r="T5" s="384"/>
      <c r="U5" s="384"/>
      <c r="V5" s="384"/>
      <c r="W5" s="384"/>
      <c r="X5" s="384"/>
      <c r="Y5" s="384"/>
      <c r="Z5" s="558"/>
      <c r="AA5" s="559"/>
      <c r="AB5" s="560"/>
      <c r="AC5" s="560"/>
      <c r="AD5" s="560"/>
      <c r="AE5" s="560"/>
      <c r="AF5" s="560"/>
      <c r="AG5" s="560"/>
      <c r="AH5" s="560"/>
      <c r="AI5" s="560"/>
      <c r="AJ5" s="561"/>
      <c r="AK5" s="353" t="s">
        <v>127</v>
      </c>
      <c r="AL5" s="455"/>
      <c r="AM5" s="455"/>
      <c r="AN5" s="455"/>
      <c r="AO5" s="455"/>
      <c r="AP5" s="455"/>
      <c r="AQ5" s="455"/>
      <c r="AR5" s="455"/>
      <c r="AS5" s="562"/>
      <c r="AT5" s="559"/>
      <c r="AU5" s="560"/>
      <c r="AV5" s="560"/>
      <c r="AW5" s="560"/>
      <c r="AX5" s="560"/>
      <c r="AY5" s="560"/>
      <c r="AZ5" s="560"/>
      <c r="BA5" s="560"/>
      <c r="BB5" s="560"/>
      <c r="BC5" s="560"/>
      <c r="BD5" s="639"/>
    </row>
    <row r="6" spans="1:56" ht="21" customHeight="1" thickBot="1">
      <c r="A6" s="380" t="s">
        <v>101</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t="s">
        <v>126</v>
      </c>
      <c r="AG6" s="381"/>
      <c r="AH6" s="381"/>
      <c r="AI6" s="381"/>
      <c r="AJ6" s="381"/>
      <c r="AK6" s="381"/>
      <c r="AL6" s="381"/>
      <c r="AM6" s="381"/>
      <c r="AN6" s="381"/>
      <c r="AO6" s="381"/>
      <c r="AP6" s="381"/>
      <c r="AQ6" s="381"/>
      <c r="AR6" s="381"/>
      <c r="AS6" s="381"/>
      <c r="AT6" s="381"/>
      <c r="AU6" s="381"/>
      <c r="AV6" s="381"/>
      <c r="AW6" s="381"/>
      <c r="AX6" s="381"/>
      <c r="AY6" s="381"/>
      <c r="AZ6" s="381"/>
      <c r="BA6" s="381"/>
      <c r="BB6" s="381"/>
      <c r="BC6" s="382"/>
      <c r="BD6" s="639"/>
    </row>
    <row r="7" spans="1:56" ht="21" customHeight="1">
      <c r="A7" s="394" t="s">
        <v>68</v>
      </c>
      <c r="B7" s="367"/>
      <c r="C7" s="367"/>
      <c r="D7" s="367"/>
      <c r="E7" s="367"/>
      <c r="F7" s="367"/>
      <c r="G7" s="370" t="s">
        <v>67</v>
      </c>
      <c r="H7" s="370"/>
      <c r="I7" s="370"/>
      <c r="J7" s="370"/>
      <c r="K7" s="370"/>
      <c r="L7" s="367" t="s">
        <v>66</v>
      </c>
      <c r="M7" s="367"/>
      <c r="N7" s="367"/>
      <c r="O7" s="367"/>
      <c r="P7" s="367"/>
      <c r="Q7" s="367"/>
      <c r="R7" s="391"/>
      <c r="S7" s="394" t="s">
        <v>65</v>
      </c>
      <c r="T7" s="367"/>
      <c r="U7" s="367"/>
      <c r="V7" s="367"/>
      <c r="W7" s="367"/>
      <c r="X7" s="367"/>
      <c r="Y7" s="368"/>
      <c r="Z7" s="394" t="s">
        <v>64</v>
      </c>
      <c r="AA7" s="367"/>
      <c r="AB7" s="367"/>
      <c r="AC7" s="367"/>
      <c r="AD7" s="367"/>
      <c r="AE7" s="367"/>
      <c r="AF7" s="368"/>
      <c r="AG7" s="394" t="s">
        <v>63</v>
      </c>
      <c r="AH7" s="367"/>
      <c r="AI7" s="367"/>
      <c r="AJ7" s="367"/>
      <c r="AK7" s="367"/>
      <c r="AL7" s="367"/>
      <c r="AM7" s="368"/>
      <c r="AN7" s="366" t="s">
        <v>62</v>
      </c>
      <c r="AO7" s="367"/>
      <c r="AP7" s="367"/>
      <c r="AQ7" s="367"/>
      <c r="AR7" s="367"/>
      <c r="AS7" s="367"/>
      <c r="AT7" s="391"/>
      <c r="AU7" s="568" t="s">
        <v>61</v>
      </c>
      <c r="AV7" s="370"/>
      <c r="AW7" s="370"/>
      <c r="AX7" s="370" t="s">
        <v>60</v>
      </c>
      <c r="AY7" s="370"/>
      <c r="AZ7" s="370"/>
      <c r="BA7" s="370" t="s">
        <v>59</v>
      </c>
      <c r="BB7" s="370"/>
      <c r="BC7" s="644"/>
      <c r="BD7" s="639"/>
    </row>
    <row r="8" spans="1:56"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217">
        <v>22</v>
      </c>
      <c r="AO8" s="28">
        <v>23</v>
      </c>
      <c r="AP8" s="28">
        <v>24</v>
      </c>
      <c r="AQ8" s="28">
        <v>25</v>
      </c>
      <c r="AR8" s="28">
        <v>26</v>
      </c>
      <c r="AS8" s="28">
        <v>27</v>
      </c>
      <c r="AT8" s="48">
        <v>28</v>
      </c>
      <c r="AU8" s="569"/>
      <c r="AV8" s="372"/>
      <c r="AW8" s="372"/>
      <c r="AX8" s="372"/>
      <c r="AY8" s="372"/>
      <c r="AZ8" s="372"/>
      <c r="BA8" s="372"/>
      <c r="BB8" s="372"/>
      <c r="BC8" s="645"/>
      <c r="BD8" s="639"/>
    </row>
    <row r="9" spans="1:56" ht="21" customHeight="1" thickBot="1">
      <c r="A9" s="641"/>
      <c r="B9" s="473"/>
      <c r="C9" s="473"/>
      <c r="D9" s="473"/>
      <c r="E9" s="473"/>
      <c r="F9" s="473"/>
      <c r="G9" s="642"/>
      <c r="H9" s="642"/>
      <c r="I9" s="642"/>
      <c r="J9" s="642"/>
      <c r="K9" s="642"/>
      <c r="L9" s="473"/>
      <c r="M9" s="473"/>
      <c r="N9" s="473"/>
      <c r="O9" s="473"/>
      <c r="P9" s="473"/>
      <c r="Q9" s="473"/>
      <c r="R9" s="474"/>
      <c r="S9" s="236" t="s">
        <v>97</v>
      </c>
      <c r="T9" s="237" t="s">
        <v>29</v>
      </c>
      <c r="U9" s="237" t="s">
        <v>30</v>
      </c>
      <c r="V9" s="237" t="s">
        <v>31</v>
      </c>
      <c r="W9" s="237" t="s">
        <v>32</v>
      </c>
      <c r="X9" s="237" t="s">
        <v>33</v>
      </c>
      <c r="Y9" s="207" t="s">
        <v>34</v>
      </c>
      <c r="Z9" s="236" t="s">
        <v>35</v>
      </c>
      <c r="AA9" s="237" t="s">
        <v>29</v>
      </c>
      <c r="AB9" s="237" t="s">
        <v>30</v>
      </c>
      <c r="AC9" s="237" t="s">
        <v>31</v>
      </c>
      <c r="AD9" s="237" t="s">
        <v>32</v>
      </c>
      <c r="AE9" s="237" t="s">
        <v>33</v>
      </c>
      <c r="AF9" s="207" t="s">
        <v>34</v>
      </c>
      <c r="AG9" s="236" t="s">
        <v>35</v>
      </c>
      <c r="AH9" s="237" t="s">
        <v>29</v>
      </c>
      <c r="AI9" s="237" t="s">
        <v>30</v>
      </c>
      <c r="AJ9" s="237" t="s">
        <v>31</v>
      </c>
      <c r="AK9" s="237" t="s">
        <v>32</v>
      </c>
      <c r="AL9" s="237" t="s">
        <v>33</v>
      </c>
      <c r="AM9" s="207" t="s">
        <v>34</v>
      </c>
      <c r="AN9" s="236" t="s">
        <v>35</v>
      </c>
      <c r="AO9" s="237" t="s">
        <v>29</v>
      </c>
      <c r="AP9" s="237" t="s">
        <v>30</v>
      </c>
      <c r="AQ9" s="237" t="s">
        <v>31</v>
      </c>
      <c r="AR9" s="237" t="s">
        <v>32</v>
      </c>
      <c r="AS9" s="237" t="s">
        <v>33</v>
      </c>
      <c r="AT9" s="207" t="s">
        <v>34</v>
      </c>
      <c r="AU9" s="643"/>
      <c r="AV9" s="642"/>
      <c r="AW9" s="642"/>
      <c r="AX9" s="642"/>
      <c r="AY9" s="642"/>
      <c r="AZ9" s="642"/>
      <c r="BA9" s="642"/>
      <c r="BB9" s="642"/>
      <c r="BC9" s="646"/>
      <c r="BD9" s="640"/>
    </row>
    <row r="10" spans="1:56" ht="24.75" customHeight="1">
      <c r="A10" s="589" t="s">
        <v>90</v>
      </c>
      <c r="B10" s="590"/>
      <c r="C10" s="590"/>
      <c r="D10" s="590"/>
      <c r="E10" s="590"/>
      <c r="F10" s="590"/>
      <c r="G10" s="591"/>
      <c r="H10" s="591"/>
      <c r="I10" s="591"/>
      <c r="J10" s="591"/>
      <c r="K10" s="591"/>
      <c r="L10" s="590"/>
      <c r="M10" s="590"/>
      <c r="N10" s="590"/>
      <c r="O10" s="590"/>
      <c r="P10" s="590"/>
      <c r="Q10" s="590"/>
      <c r="R10" s="592"/>
      <c r="S10" s="61"/>
      <c r="T10" s="62"/>
      <c r="U10" s="62"/>
      <c r="V10" s="62"/>
      <c r="W10" s="62"/>
      <c r="X10" s="62"/>
      <c r="Y10" s="63"/>
      <c r="Z10" s="61"/>
      <c r="AA10" s="62"/>
      <c r="AB10" s="62"/>
      <c r="AC10" s="62"/>
      <c r="AD10" s="62"/>
      <c r="AE10" s="62"/>
      <c r="AF10" s="63"/>
      <c r="AG10" s="61"/>
      <c r="AH10" s="62"/>
      <c r="AI10" s="62"/>
      <c r="AJ10" s="62"/>
      <c r="AK10" s="62"/>
      <c r="AL10" s="62"/>
      <c r="AM10" s="63"/>
      <c r="AN10" s="64"/>
      <c r="AO10" s="62"/>
      <c r="AP10" s="62"/>
      <c r="AQ10" s="62"/>
      <c r="AR10" s="62"/>
      <c r="AS10" s="62"/>
      <c r="AT10" s="65"/>
      <c r="AU10" s="593">
        <f>SUM(S10:AT10)</f>
        <v>0</v>
      </c>
      <c r="AV10" s="593"/>
      <c r="AW10" s="594"/>
      <c r="AX10" s="595">
        <f>ROUNDDOWN(AU10/4,2)</f>
        <v>0</v>
      </c>
      <c r="AY10" s="593"/>
      <c r="AZ10" s="594"/>
      <c r="BA10" s="574" t="str">
        <f>IF(ISBLANK($AU$22),"",ROUNDDOWN(AX10/$AU$22,1))</f>
        <v/>
      </c>
      <c r="BB10" s="575"/>
      <c r="BC10" s="575"/>
      <c r="BD10" s="238"/>
    </row>
    <row r="11" spans="1:56" ht="24.75" customHeight="1" thickBot="1">
      <c r="A11" s="577" t="s">
        <v>125</v>
      </c>
      <c r="B11" s="578"/>
      <c r="C11" s="578"/>
      <c r="D11" s="578"/>
      <c r="E11" s="578"/>
      <c r="F11" s="579"/>
      <c r="G11" s="580"/>
      <c r="H11" s="580"/>
      <c r="I11" s="580"/>
      <c r="J11" s="580"/>
      <c r="K11" s="580"/>
      <c r="L11" s="581"/>
      <c r="M11" s="581"/>
      <c r="N11" s="581"/>
      <c r="O11" s="581"/>
      <c r="P11" s="581"/>
      <c r="Q11" s="581"/>
      <c r="R11" s="582"/>
      <c r="S11" s="56"/>
      <c r="T11" s="57"/>
      <c r="U11" s="57"/>
      <c r="V11" s="57"/>
      <c r="W11" s="57"/>
      <c r="X11" s="58"/>
      <c r="Y11" s="59"/>
      <c r="Z11" s="56"/>
      <c r="AA11" s="57"/>
      <c r="AB11" s="57"/>
      <c r="AC11" s="57"/>
      <c r="AD11" s="57"/>
      <c r="AE11" s="58"/>
      <c r="AF11" s="59"/>
      <c r="AG11" s="56"/>
      <c r="AH11" s="57"/>
      <c r="AI11" s="57"/>
      <c r="AJ11" s="57"/>
      <c r="AK11" s="57"/>
      <c r="AL11" s="58"/>
      <c r="AM11" s="59"/>
      <c r="AN11" s="56"/>
      <c r="AO11" s="57"/>
      <c r="AP11" s="57"/>
      <c r="AQ11" s="57"/>
      <c r="AR11" s="57"/>
      <c r="AS11" s="58"/>
      <c r="AT11" s="60"/>
      <c r="AU11" s="583">
        <f t="shared" ref="AU11:AU20" si="0">SUM(S11:AT11)</f>
        <v>0</v>
      </c>
      <c r="AV11" s="583"/>
      <c r="AW11" s="584"/>
      <c r="AX11" s="585">
        <f>ROUNDDOWN(AU11/4,2)</f>
        <v>0</v>
      </c>
      <c r="AY11" s="583"/>
      <c r="AZ11" s="584"/>
      <c r="BA11" s="586" t="str">
        <f>IF(ISBLANK($AU$22),"",ROUNDDOWN(AX11/$AU$22,1))</f>
        <v/>
      </c>
      <c r="BB11" s="587"/>
      <c r="BC11" s="587"/>
      <c r="BD11" s="239"/>
    </row>
    <row r="12" spans="1:56" ht="24.75" customHeight="1" thickTop="1">
      <c r="A12" s="589"/>
      <c r="B12" s="590"/>
      <c r="C12" s="590"/>
      <c r="D12" s="590"/>
      <c r="E12" s="590"/>
      <c r="F12" s="590"/>
      <c r="G12" s="591"/>
      <c r="H12" s="591"/>
      <c r="I12" s="591"/>
      <c r="J12" s="591"/>
      <c r="K12" s="591"/>
      <c r="L12" s="590"/>
      <c r="M12" s="590"/>
      <c r="N12" s="590"/>
      <c r="O12" s="590"/>
      <c r="P12" s="590"/>
      <c r="Q12" s="590"/>
      <c r="R12" s="592"/>
      <c r="S12" s="61"/>
      <c r="T12" s="62"/>
      <c r="U12" s="62"/>
      <c r="V12" s="62"/>
      <c r="W12" s="62"/>
      <c r="X12" s="62"/>
      <c r="Y12" s="63"/>
      <c r="Z12" s="61"/>
      <c r="AA12" s="62"/>
      <c r="AB12" s="62"/>
      <c r="AC12" s="62"/>
      <c r="AD12" s="62"/>
      <c r="AE12" s="62"/>
      <c r="AF12" s="63"/>
      <c r="AG12" s="61"/>
      <c r="AH12" s="62"/>
      <c r="AI12" s="62"/>
      <c r="AJ12" s="62"/>
      <c r="AK12" s="62"/>
      <c r="AL12" s="62"/>
      <c r="AM12" s="63"/>
      <c r="AN12" s="64"/>
      <c r="AO12" s="62"/>
      <c r="AP12" s="62"/>
      <c r="AQ12" s="62"/>
      <c r="AR12" s="62"/>
      <c r="AS12" s="62"/>
      <c r="AT12" s="65"/>
      <c r="AU12" s="593">
        <f>SUM(S12:AT12)</f>
        <v>0</v>
      </c>
      <c r="AV12" s="593"/>
      <c r="AW12" s="594"/>
      <c r="AX12" s="595">
        <f t="shared" ref="AX12:AX20" si="1">ROUNDDOWN(AU12/4,2)</f>
        <v>0</v>
      </c>
      <c r="AY12" s="593"/>
      <c r="AZ12" s="594"/>
      <c r="BA12" s="574" t="str">
        <f t="shared" ref="BA12:BA17" si="2">IF(ISBLANK($AU$22),"",ROUNDDOWN(AX12/$AU$22,1))</f>
        <v/>
      </c>
      <c r="BB12" s="575"/>
      <c r="BC12" s="575"/>
      <c r="BD12" s="238"/>
    </row>
    <row r="13" spans="1:56" ht="24.75" customHeight="1">
      <c r="A13" s="565"/>
      <c r="B13" s="566"/>
      <c r="C13" s="566"/>
      <c r="D13" s="566"/>
      <c r="E13" s="566"/>
      <c r="F13" s="566"/>
      <c r="G13" s="570"/>
      <c r="H13" s="570"/>
      <c r="I13" s="570"/>
      <c r="J13" s="570"/>
      <c r="K13" s="570"/>
      <c r="L13" s="566"/>
      <c r="M13" s="566"/>
      <c r="N13" s="566"/>
      <c r="O13" s="566"/>
      <c r="P13" s="566"/>
      <c r="Q13" s="566"/>
      <c r="R13" s="567"/>
      <c r="S13" s="51"/>
      <c r="T13" s="62"/>
      <c r="U13" s="62"/>
      <c r="V13" s="62"/>
      <c r="W13" s="62"/>
      <c r="X13" s="52"/>
      <c r="Y13" s="53"/>
      <c r="Z13" s="51"/>
      <c r="AA13" s="52"/>
      <c r="AB13" s="52"/>
      <c r="AC13" s="52"/>
      <c r="AD13" s="52"/>
      <c r="AE13" s="52"/>
      <c r="AF13" s="53"/>
      <c r="AG13" s="51"/>
      <c r="AH13" s="52"/>
      <c r="AI13" s="52"/>
      <c r="AJ13" s="52"/>
      <c r="AK13" s="52"/>
      <c r="AL13" s="52"/>
      <c r="AM13" s="53"/>
      <c r="AN13" s="54"/>
      <c r="AO13" s="52"/>
      <c r="AP13" s="52"/>
      <c r="AQ13" s="52"/>
      <c r="AR13" s="52"/>
      <c r="AS13" s="52"/>
      <c r="AT13" s="55"/>
      <c r="AU13" s="571">
        <f t="shared" si="0"/>
        <v>0</v>
      </c>
      <c r="AV13" s="571"/>
      <c r="AW13" s="572"/>
      <c r="AX13" s="573">
        <f t="shared" si="1"/>
        <v>0</v>
      </c>
      <c r="AY13" s="571"/>
      <c r="AZ13" s="572"/>
      <c r="BA13" s="596" t="str">
        <f t="shared" si="2"/>
        <v/>
      </c>
      <c r="BB13" s="597"/>
      <c r="BC13" s="597"/>
      <c r="BD13" s="240"/>
    </row>
    <row r="14" spans="1:56" ht="24.75" customHeight="1">
      <c r="A14" s="565"/>
      <c r="B14" s="566"/>
      <c r="C14" s="566"/>
      <c r="D14" s="566"/>
      <c r="E14" s="566"/>
      <c r="F14" s="566"/>
      <c r="G14" s="570"/>
      <c r="H14" s="570"/>
      <c r="I14" s="570"/>
      <c r="J14" s="570"/>
      <c r="K14" s="570"/>
      <c r="L14" s="566"/>
      <c r="M14" s="566"/>
      <c r="N14" s="566"/>
      <c r="O14" s="566"/>
      <c r="P14" s="566"/>
      <c r="Q14" s="566"/>
      <c r="R14" s="567"/>
      <c r="S14" s="51"/>
      <c r="T14" s="52"/>
      <c r="U14" s="52"/>
      <c r="V14" s="52"/>
      <c r="W14" s="52"/>
      <c r="X14" s="52"/>
      <c r="Y14" s="53"/>
      <c r="Z14" s="51"/>
      <c r="AA14" s="52"/>
      <c r="AB14" s="52"/>
      <c r="AC14" s="52"/>
      <c r="AD14" s="52"/>
      <c r="AE14" s="52"/>
      <c r="AF14" s="53"/>
      <c r="AG14" s="51"/>
      <c r="AH14" s="52"/>
      <c r="AI14" s="52"/>
      <c r="AJ14" s="52"/>
      <c r="AK14" s="52"/>
      <c r="AL14" s="52"/>
      <c r="AM14" s="53"/>
      <c r="AN14" s="54"/>
      <c r="AO14" s="52"/>
      <c r="AP14" s="52"/>
      <c r="AQ14" s="52"/>
      <c r="AR14" s="52"/>
      <c r="AS14" s="52"/>
      <c r="AT14" s="55"/>
      <c r="AU14" s="571">
        <f t="shared" si="0"/>
        <v>0</v>
      </c>
      <c r="AV14" s="571"/>
      <c r="AW14" s="572"/>
      <c r="AX14" s="573">
        <f t="shared" si="1"/>
        <v>0</v>
      </c>
      <c r="AY14" s="571"/>
      <c r="AZ14" s="572"/>
      <c r="BA14" s="596" t="str">
        <f t="shared" si="2"/>
        <v/>
      </c>
      <c r="BB14" s="597"/>
      <c r="BC14" s="597"/>
      <c r="BD14" s="240"/>
    </row>
    <row r="15" spans="1:56" ht="24.75" customHeight="1">
      <c r="A15" s="565"/>
      <c r="B15" s="566"/>
      <c r="C15" s="566"/>
      <c r="D15" s="566"/>
      <c r="E15" s="566"/>
      <c r="F15" s="566"/>
      <c r="G15" s="570"/>
      <c r="H15" s="570"/>
      <c r="I15" s="570"/>
      <c r="J15" s="570"/>
      <c r="K15" s="570"/>
      <c r="L15" s="566"/>
      <c r="M15" s="566"/>
      <c r="N15" s="566"/>
      <c r="O15" s="566"/>
      <c r="P15" s="566"/>
      <c r="Q15" s="566"/>
      <c r="R15" s="567"/>
      <c r="S15" s="51"/>
      <c r="T15" s="52"/>
      <c r="U15" s="52"/>
      <c r="V15" s="52"/>
      <c r="W15" s="52"/>
      <c r="X15" s="52"/>
      <c r="Y15" s="53"/>
      <c r="Z15" s="51"/>
      <c r="AA15" s="52"/>
      <c r="AB15" s="52"/>
      <c r="AC15" s="52"/>
      <c r="AD15" s="52"/>
      <c r="AE15" s="52"/>
      <c r="AF15" s="53"/>
      <c r="AG15" s="51"/>
      <c r="AH15" s="52"/>
      <c r="AI15" s="52"/>
      <c r="AJ15" s="52"/>
      <c r="AK15" s="52"/>
      <c r="AL15" s="52"/>
      <c r="AM15" s="53"/>
      <c r="AN15" s="54"/>
      <c r="AO15" s="52"/>
      <c r="AP15" s="52"/>
      <c r="AQ15" s="52"/>
      <c r="AR15" s="52"/>
      <c r="AS15" s="52"/>
      <c r="AT15" s="55"/>
      <c r="AU15" s="571">
        <f t="shared" si="0"/>
        <v>0</v>
      </c>
      <c r="AV15" s="571"/>
      <c r="AW15" s="572"/>
      <c r="AX15" s="573">
        <f t="shared" si="1"/>
        <v>0</v>
      </c>
      <c r="AY15" s="571"/>
      <c r="AZ15" s="572"/>
      <c r="BA15" s="596" t="str">
        <f t="shared" si="2"/>
        <v/>
      </c>
      <c r="BB15" s="597"/>
      <c r="BC15" s="597"/>
      <c r="BD15" s="240"/>
    </row>
    <row r="16" spans="1:56" ht="24.75" customHeight="1">
      <c r="A16" s="565"/>
      <c r="B16" s="566"/>
      <c r="C16" s="566"/>
      <c r="D16" s="566"/>
      <c r="E16" s="566"/>
      <c r="F16" s="566"/>
      <c r="G16" s="566"/>
      <c r="H16" s="566"/>
      <c r="I16" s="566"/>
      <c r="J16" s="566"/>
      <c r="K16" s="566"/>
      <c r="L16" s="566"/>
      <c r="M16" s="566"/>
      <c r="N16" s="566"/>
      <c r="O16" s="566"/>
      <c r="P16" s="566"/>
      <c r="Q16" s="566"/>
      <c r="R16" s="567"/>
      <c r="S16" s="51"/>
      <c r="T16" s="52"/>
      <c r="U16" s="52"/>
      <c r="V16" s="52"/>
      <c r="W16" s="52"/>
      <c r="X16" s="52"/>
      <c r="Y16" s="53"/>
      <c r="Z16" s="51"/>
      <c r="AA16" s="52"/>
      <c r="AB16" s="52"/>
      <c r="AC16" s="52"/>
      <c r="AD16" s="52"/>
      <c r="AE16" s="52"/>
      <c r="AF16" s="53"/>
      <c r="AG16" s="51"/>
      <c r="AH16" s="52"/>
      <c r="AI16" s="52"/>
      <c r="AJ16" s="52"/>
      <c r="AK16" s="52"/>
      <c r="AL16" s="52"/>
      <c r="AM16" s="53"/>
      <c r="AN16" s="54"/>
      <c r="AO16" s="52"/>
      <c r="AP16" s="52"/>
      <c r="AQ16" s="52"/>
      <c r="AR16" s="52"/>
      <c r="AS16" s="52"/>
      <c r="AT16" s="55"/>
      <c r="AU16" s="571">
        <f t="shared" si="0"/>
        <v>0</v>
      </c>
      <c r="AV16" s="571"/>
      <c r="AW16" s="572"/>
      <c r="AX16" s="573">
        <f t="shared" si="1"/>
        <v>0</v>
      </c>
      <c r="AY16" s="571"/>
      <c r="AZ16" s="572"/>
      <c r="BA16" s="596" t="str">
        <f>IF(ISBLANK($AU$22),"",ROUNDDOWN(AX16/$AU$22,1))</f>
        <v/>
      </c>
      <c r="BB16" s="597"/>
      <c r="BC16" s="597"/>
      <c r="BD16" s="240"/>
    </row>
    <row r="17" spans="1:56" ht="24.75" customHeight="1" thickBot="1">
      <c r="A17" s="565"/>
      <c r="B17" s="566"/>
      <c r="C17" s="566"/>
      <c r="D17" s="566"/>
      <c r="E17" s="566"/>
      <c r="F17" s="566"/>
      <c r="G17" s="566"/>
      <c r="H17" s="566"/>
      <c r="I17" s="566"/>
      <c r="J17" s="566"/>
      <c r="K17" s="566"/>
      <c r="L17" s="566"/>
      <c r="M17" s="566"/>
      <c r="N17" s="566"/>
      <c r="O17" s="566"/>
      <c r="P17" s="566"/>
      <c r="Q17" s="566"/>
      <c r="R17" s="567"/>
      <c r="S17" s="51"/>
      <c r="T17" s="52"/>
      <c r="U17" s="52"/>
      <c r="V17" s="52"/>
      <c r="W17" s="52"/>
      <c r="X17" s="52"/>
      <c r="Y17" s="53"/>
      <c r="Z17" s="51"/>
      <c r="AA17" s="52"/>
      <c r="AB17" s="52"/>
      <c r="AC17" s="52"/>
      <c r="AD17" s="52"/>
      <c r="AE17" s="52"/>
      <c r="AF17" s="53"/>
      <c r="AG17" s="51"/>
      <c r="AH17" s="52"/>
      <c r="AI17" s="52"/>
      <c r="AJ17" s="52"/>
      <c r="AK17" s="52"/>
      <c r="AL17" s="52"/>
      <c r="AM17" s="53"/>
      <c r="AN17" s="54"/>
      <c r="AO17" s="52"/>
      <c r="AP17" s="52"/>
      <c r="AQ17" s="52"/>
      <c r="AR17" s="52"/>
      <c r="AS17" s="52"/>
      <c r="AT17" s="55"/>
      <c r="AU17" s="571">
        <f t="shared" si="0"/>
        <v>0</v>
      </c>
      <c r="AV17" s="571"/>
      <c r="AW17" s="572"/>
      <c r="AX17" s="573">
        <f t="shared" si="1"/>
        <v>0</v>
      </c>
      <c r="AY17" s="571"/>
      <c r="AZ17" s="572"/>
      <c r="BA17" s="596" t="str">
        <f t="shared" si="2"/>
        <v/>
      </c>
      <c r="BB17" s="597"/>
      <c r="BC17" s="597"/>
      <c r="BD17" s="241"/>
    </row>
    <row r="18" spans="1:56" ht="24.75" customHeight="1" thickBot="1">
      <c r="A18" s="454" t="s">
        <v>117</v>
      </c>
      <c r="B18" s="455"/>
      <c r="C18" s="455"/>
      <c r="D18" s="455"/>
      <c r="E18" s="455"/>
      <c r="F18" s="455"/>
      <c r="G18" s="455"/>
      <c r="H18" s="455"/>
      <c r="I18" s="455"/>
      <c r="J18" s="455"/>
      <c r="K18" s="455"/>
      <c r="L18" s="455"/>
      <c r="M18" s="455"/>
      <c r="N18" s="455"/>
      <c r="O18" s="455"/>
      <c r="P18" s="455"/>
      <c r="Q18" s="455"/>
      <c r="R18" s="599"/>
      <c r="S18" s="66">
        <f>SUM(S12:S17)</f>
        <v>0</v>
      </c>
      <c r="T18" s="66">
        <f t="shared" ref="T18:AT18" si="3">SUM(T12:T17)</f>
        <v>0</v>
      </c>
      <c r="U18" s="66">
        <f t="shared" si="3"/>
        <v>0</v>
      </c>
      <c r="V18" s="66">
        <f t="shared" si="3"/>
        <v>0</v>
      </c>
      <c r="W18" s="66">
        <f t="shared" si="3"/>
        <v>0</v>
      </c>
      <c r="X18" s="66">
        <f t="shared" si="3"/>
        <v>0</v>
      </c>
      <c r="Y18" s="67">
        <f t="shared" si="3"/>
        <v>0</v>
      </c>
      <c r="Z18" s="68">
        <f t="shared" si="3"/>
        <v>0</v>
      </c>
      <c r="AA18" s="66">
        <f t="shared" si="3"/>
        <v>0</v>
      </c>
      <c r="AB18" s="66">
        <f t="shared" si="3"/>
        <v>0</v>
      </c>
      <c r="AC18" s="66">
        <f t="shared" si="3"/>
        <v>0</v>
      </c>
      <c r="AD18" s="66">
        <f t="shared" si="3"/>
        <v>0</v>
      </c>
      <c r="AE18" s="66">
        <f t="shared" si="3"/>
        <v>0</v>
      </c>
      <c r="AF18" s="69">
        <f t="shared" si="3"/>
        <v>0</v>
      </c>
      <c r="AG18" s="70">
        <f t="shared" si="3"/>
        <v>0</v>
      </c>
      <c r="AH18" s="66">
        <f t="shared" si="3"/>
        <v>0</v>
      </c>
      <c r="AI18" s="66">
        <f t="shared" si="3"/>
        <v>0</v>
      </c>
      <c r="AJ18" s="66">
        <f t="shared" si="3"/>
        <v>0</v>
      </c>
      <c r="AK18" s="66">
        <f t="shared" si="3"/>
        <v>0</v>
      </c>
      <c r="AL18" s="66">
        <f t="shared" si="3"/>
        <v>0</v>
      </c>
      <c r="AM18" s="67">
        <f t="shared" si="3"/>
        <v>0</v>
      </c>
      <c r="AN18" s="68">
        <f t="shared" si="3"/>
        <v>0</v>
      </c>
      <c r="AO18" s="66">
        <f t="shared" si="3"/>
        <v>0</v>
      </c>
      <c r="AP18" s="66">
        <f t="shared" si="3"/>
        <v>0</v>
      </c>
      <c r="AQ18" s="66">
        <f t="shared" si="3"/>
        <v>0</v>
      </c>
      <c r="AR18" s="66">
        <f t="shared" si="3"/>
        <v>0</v>
      </c>
      <c r="AS18" s="66">
        <f t="shared" si="3"/>
        <v>0</v>
      </c>
      <c r="AT18" s="69">
        <f t="shared" si="3"/>
        <v>0</v>
      </c>
      <c r="AU18" s="600">
        <f>SUM(AU12:AW17)</f>
        <v>0</v>
      </c>
      <c r="AV18" s="601"/>
      <c r="AW18" s="601"/>
      <c r="AX18" s="601">
        <f>SUM(AX12:AZ17)</f>
        <v>0</v>
      </c>
      <c r="AY18" s="601"/>
      <c r="AZ18" s="601"/>
      <c r="BA18" s="601">
        <f>SUM(BA12:BC17)</f>
        <v>0</v>
      </c>
      <c r="BB18" s="601"/>
      <c r="BC18" s="605"/>
      <c r="BD18" s="242"/>
    </row>
    <row r="19" spans="1:56" ht="24.75" customHeight="1">
      <c r="A19" s="565"/>
      <c r="B19" s="566"/>
      <c r="C19" s="566"/>
      <c r="D19" s="566"/>
      <c r="E19" s="566"/>
      <c r="F19" s="566"/>
      <c r="G19" s="570"/>
      <c r="H19" s="570"/>
      <c r="I19" s="570"/>
      <c r="J19" s="570"/>
      <c r="K19" s="570"/>
      <c r="L19" s="566"/>
      <c r="M19" s="566"/>
      <c r="N19" s="566"/>
      <c r="O19" s="566"/>
      <c r="P19" s="566"/>
      <c r="Q19" s="566"/>
      <c r="R19" s="567"/>
      <c r="S19" s="51"/>
      <c r="T19" s="62"/>
      <c r="U19" s="62"/>
      <c r="V19" s="62"/>
      <c r="W19" s="62"/>
      <c r="X19" s="52"/>
      <c r="Y19" s="71"/>
      <c r="Z19" s="51"/>
      <c r="AA19" s="52"/>
      <c r="AB19" s="52"/>
      <c r="AC19" s="52"/>
      <c r="AD19" s="52"/>
      <c r="AE19" s="52"/>
      <c r="AF19" s="53"/>
      <c r="AG19" s="54"/>
      <c r="AH19" s="52"/>
      <c r="AI19" s="52"/>
      <c r="AJ19" s="52"/>
      <c r="AK19" s="52"/>
      <c r="AL19" s="52"/>
      <c r="AM19" s="71"/>
      <c r="AN19" s="51"/>
      <c r="AO19" s="52"/>
      <c r="AP19" s="52"/>
      <c r="AQ19" s="52"/>
      <c r="AR19" s="52"/>
      <c r="AS19" s="52"/>
      <c r="AT19" s="55"/>
      <c r="AU19" s="571">
        <f t="shared" si="0"/>
        <v>0</v>
      </c>
      <c r="AV19" s="571"/>
      <c r="AW19" s="572"/>
      <c r="AX19" s="573">
        <f t="shared" si="1"/>
        <v>0</v>
      </c>
      <c r="AY19" s="571"/>
      <c r="AZ19" s="572"/>
      <c r="BA19" s="596" t="str">
        <f>IF(ISBLANK($AU$22),"",ROUNDDOWN(AX19/$AU$22,1))</f>
        <v/>
      </c>
      <c r="BB19" s="597"/>
      <c r="BC19" s="597"/>
      <c r="BD19" s="238"/>
    </row>
    <row r="20" spans="1:56" ht="24.75" customHeight="1" thickBot="1">
      <c r="A20" s="565"/>
      <c r="B20" s="566"/>
      <c r="C20" s="566"/>
      <c r="D20" s="566"/>
      <c r="E20" s="566"/>
      <c r="F20" s="566"/>
      <c r="G20" s="566"/>
      <c r="H20" s="566"/>
      <c r="I20" s="566"/>
      <c r="J20" s="566"/>
      <c r="K20" s="566"/>
      <c r="L20" s="566"/>
      <c r="M20" s="566"/>
      <c r="N20" s="566"/>
      <c r="O20" s="566"/>
      <c r="P20" s="566"/>
      <c r="Q20" s="566"/>
      <c r="R20" s="567"/>
      <c r="S20" s="51"/>
      <c r="T20" s="52"/>
      <c r="U20" s="52"/>
      <c r="V20" s="52"/>
      <c r="W20" s="52"/>
      <c r="X20" s="52"/>
      <c r="Y20" s="71"/>
      <c r="Z20" s="51"/>
      <c r="AA20" s="52"/>
      <c r="AB20" s="52"/>
      <c r="AC20" s="52"/>
      <c r="AD20" s="52"/>
      <c r="AE20" s="52"/>
      <c r="AF20" s="53"/>
      <c r="AG20" s="54"/>
      <c r="AH20" s="52"/>
      <c r="AI20" s="52"/>
      <c r="AJ20" s="52"/>
      <c r="AK20" s="52"/>
      <c r="AL20" s="52"/>
      <c r="AM20" s="71"/>
      <c r="AN20" s="51"/>
      <c r="AO20" s="52"/>
      <c r="AP20" s="52"/>
      <c r="AQ20" s="52"/>
      <c r="AR20" s="52"/>
      <c r="AS20" s="52"/>
      <c r="AT20" s="55"/>
      <c r="AU20" s="571">
        <f t="shared" si="0"/>
        <v>0</v>
      </c>
      <c r="AV20" s="571"/>
      <c r="AW20" s="572"/>
      <c r="AX20" s="573">
        <f t="shared" si="1"/>
        <v>0</v>
      </c>
      <c r="AY20" s="571"/>
      <c r="AZ20" s="572"/>
      <c r="BA20" s="596" t="str">
        <f>IF(ISBLANK($AU$22),"",ROUNDDOWN(AX20/$AU$22,1))</f>
        <v/>
      </c>
      <c r="BB20" s="597"/>
      <c r="BC20" s="597"/>
      <c r="BD20" s="241"/>
    </row>
    <row r="21" spans="1:56" ht="24.75" customHeight="1" thickBot="1">
      <c r="A21" s="454" t="s">
        <v>57</v>
      </c>
      <c r="B21" s="455"/>
      <c r="C21" s="455"/>
      <c r="D21" s="455"/>
      <c r="E21" s="455"/>
      <c r="F21" s="455"/>
      <c r="G21" s="455"/>
      <c r="H21" s="455"/>
      <c r="I21" s="455"/>
      <c r="J21" s="455"/>
      <c r="K21" s="455"/>
      <c r="L21" s="455"/>
      <c r="M21" s="455"/>
      <c r="N21" s="455"/>
      <c r="O21" s="455"/>
      <c r="P21" s="455"/>
      <c r="Q21" s="455"/>
      <c r="R21" s="599"/>
      <c r="S21" s="66">
        <f>SUM(S10:S11)+S18+SUM(S19:S20)</f>
        <v>0</v>
      </c>
      <c r="T21" s="66">
        <f t="shared" ref="T21:AT21" si="4">SUM(T10:T11)+T18+SUM(T19:T20)</f>
        <v>0</v>
      </c>
      <c r="U21" s="66">
        <f t="shared" si="4"/>
        <v>0</v>
      </c>
      <c r="V21" s="66">
        <f t="shared" si="4"/>
        <v>0</v>
      </c>
      <c r="W21" s="66">
        <f t="shared" si="4"/>
        <v>0</v>
      </c>
      <c r="X21" s="66">
        <f t="shared" si="4"/>
        <v>0</v>
      </c>
      <c r="Y21" s="67">
        <f t="shared" si="4"/>
        <v>0</v>
      </c>
      <c r="Z21" s="68">
        <f t="shared" si="4"/>
        <v>0</v>
      </c>
      <c r="AA21" s="66">
        <f t="shared" si="4"/>
        <v>0</v>
      </c>
      <c r="AB21" s="66">
        <f>SUM(AB10:AB11)+AB18+SUM(AB19:AB20)</f>
        <v>0</v>
      </c>
      <c r="AC21" s="66">
        <f t="shared" si="4"/>
        <v>0</v>
      </c>
      <c r="AD21" s="66">
        <f t="shared" si="4"/>
        <v>0</v>
      </c>
      <c r="AE21" s="66">
        <f t="shared" si="4"/>
        <v>0</v>
      </c>
      <c r="AF21" s="69">
        <f t="shared" si="4"/>
        <v>0</v>
      </c>
      <c r="AG21" s="70">
        <f t="shared" si="4"/>
        <v>0</v>
      </c>
      <c r="AH21" s="66">
        <f t="shared" si="4"/>
        <v>0</v>
      </c>
      <c r="AI21" s="66">
        <f t="shared" si="4"/>
        <v>0</v>
      </c>
      <c r="AJ21" s="66">
        <f t="shared" si="4"/>
        <v>0</v>
      </c>
      <c r="AK21" s="66">
        <f t="shared" si="4"/>
        <v>0</v>
      </c>
      <c r="AL21" s="66">
        <f t="shared" si="4"/>
        <v>0</v>
      </c>
      <c r="AM21" s="67">
        <f t="shared" si="4"/>
        <v>0</v>
      </c>
      <c r="AN21" s="68">
        <f t="shared" si="4"/>
        <v>0</v>
      </c>
      <c r="AO21" s="66">
        <f t="shared" si="4"/>
        <v>0</v>
      </c>
      <c r="AP21" s="66">
        <f t="shared" si="4"/>
        <v>0</v>
      </c>
      <c r="AQ21" s="66">
        <f t="shared" si="4"/>
        <v>0</v>
      </c>
      <c r="AR21" s="66">
        <f t="shared" si="4"/>
        <v>0</v>
      </c>
      <c r="AS21" s="66">
        <f t="shared" si="4"/>
        <v>0</v>
      </c>
      <c r="AT21" s="69">
        <f t="shared" si="4"/>
        <v>0</v>
      </c>
      <c r="AU21" s="603">
        <f>SUM(AU10:AU11)+AU18+SUM(AU19:AW20)</f>
        <v>0</v>
      </c>
      <c r="AV21" s="603"/>
      <c r="AW21" s="604"/>
      <c r="AX21" s="603">
        <f>SUM(AX10:AX11)+AX18+SUM(AX19:AZ20)</f>
        <v>0</v>
      </c>
      <c r="AY21" s="603"/>
      <c r="AZ21" s="604"/>
      <c r="BA21" s="605">
        <f>SUM(BA10:BA11)+BA18+SUM(BA19:BC20)</f>
        <v>0</v>
      </c>
      <c r="BB21" s="606"/>
      <c r="BC21" s="606"/>
      <c r="BD21" s="647"/>
    </row>
    <row r="22" spans="1:56" ht="24.75" customHeight="1" thickBot="1">
      <c r="A22" s="454" t="s">
        <v>56</v>
      </c>
      <c r="B22" s="455"/>
      <c r="C22" s="455"/>
      <c r="D22" s="455"/>
      <c r="E22" s="455"/>
      <c r="F22" s="455"/>
      <c r="G22" s="455"/>
      <c r="H22" s="455"/>
      <c r="I22" s="455"/>
      <c r="J22" s="455"/>
      <c r="K22" s="455"/>
      <c r="L22" s="455"/>
      <c r="M22" s="455"/>
      <c r="N22" s="455"/>
      <c r="O22" s="455"/>
      <c r="P22" s="455"/>
      <c r="Q22" s="455"/>
      <c r="R22" s="455"/>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7"/>
      <c r="AU22" s="454"/>
      <c r="AV22" s="455"/>
      <c r="AW22" s="455"/>
      <c r="AX22" s="455"/>
      <c r="AY22" s="455"/>
      <c r="AZ22" s="455"/>
      <c r="BA22" s="455"/>
      <c r="BB22" s="455"/>
      <c r="BC22" s="455"/>
      <c r="BD22" s="648"/>
    </row>
    <row r="23" spans="1:56" ht="24.75" customHeight="1" thickBot="1">
      <c r="A23" s="608" t="s">
        <v>55</v>
      </c>
      <c r="B23" s="609"/>
      <c r="C23" s="609"/>
      <c r="D23" s="609"/>
      <c r="E23" s="609"/>
      <c r="F23" s="609"/>
      <c r="G23" s="609"/>
      <c r="H23" s="609"/>
      <c r="I23" s="609"/>
      <c r="J23" s="609"/>
      <c r="K23" s="609"/>
      <c r="L23" s="609"/>
      <c r="M23" s="609"/>
      <c r="N23" s="609"/>
      <c r="O23" s="609"/>
      <c r="P23" s="609"/>
      <c r="Q23" s="609"/>
      <c r="R23" s="557"/>
      <c r="S23" s="72"/>
      <c r="T23" s="73"/>
      <c r="U23" s="73"/>
      <c r="V23" s="73"/>
      <c r="W23" s="73"/>
      <c r="X23" s="73"/>
      <c r="Y23" s="74"/>
      <c r="Z23" s="72"/>
      <c r="AA23" s="73"/>
      <c r="AB23" s="73"/>
      <c r="AC23" s="73"/>
      <c r="AD23" s="73"/>
      <c r="AE23" s="73"/>
      <c r="AF23" s="75"/>
      <c r="AG23" s="72"/>
      <c r="AH23" s="73"/>
      <c r="AI23" s="73"/>
      <c r="AJ23" s="73"/>
      <c r="AK23" s="73"/>
      <c r="AL23" s="73"/>
      <c r="AM23" s="75"/>
      <c r="AN23" s="72"/>
      <c r="AO23" s="73"/>
      <c r="AP23" s="73"/>
      <c r="AQ23" s="73"/>
      <c r="AR23" s="73"/>
      <c r="AS23" s="73"/>
      <c r="AT23" s="75"/>
      <c r="AU23" s="610">
        <f>SUM(S23:AT23)</f>
        <v>0</v>
      </c>
      <c r="AV23" s="611"/>
      <c r="AW23" s="612"/>
      <c r="AX23" s="613"/>
      <c r="AY23" s="614"/>
      <c r="AZ23" s="615"/>
      <c r="BA23" s="613"/>
      <c r="BB23" s="614"/>
      <c r="BC23" s="614"/>
      <c r="BD23" s="649"/>
    </row>
    <row r="24" spans="1:56" ht="19.5" customHeight="1">
      <c r="A24" s="443" t="s">
        <v>111</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row>
    <row r="25" spans="1:56" ht="19.5" customHeight="1">
      <c r="A25" s="617" t="s">
        <v>110</v>
      </c>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c r="BC25" s="617"/>
      <c r="BD25" s="617"/>
    </row>
    <row r="26" spans="1:56" ht="19.5" customHeight="1">
      <c r="A26" s="617"/>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7"/>
    </row>
    <row r="27" spans="1:56" ht="19.5" customHeight="1">
      <c r="A27" s="442" t="s">
        <v>109</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row>
    <row r="28" spans="1:56" ht="19.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row>
    <row r="29" spans="1:56" ht="19.5" customHeight="1">
      <c r="A29" s="443" t="s">
        <v>108</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row>
    <row r="30" spans="1:56" ht="19.5" customHeight="1">
      <c r="A30" s="443" t="s">
        <v>107</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3"/>
      <c r="AZ30" s="443"/>
      <c r="BA30" s="443"/>
      <c r="BB30" s="443"/>
      <c r="BC30" s="443"/>
      <c r="BD30" s="443"/>
    </row>
    <row r="31" spans="1:56" ht="19.5" customHeight="1">
      <c r="A31" s="442" t="s">
        <v>106</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9.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sheetData>
  <mergeCells count="108">
    <mergeCell ref="A31:BD32"/>
    <mergeCell ref="BA23:BC23"/>
    <mergeCell ref="A24:BD24"/>
    <mergeCell ref="A25:BD26"/>
    <mergeCell ref="A27:BD28"/>
    <mergeCell ref="A29:BD29"/>
    <mergeCell ref="A30:BD30"/>
    <mergeCell ref="A21:R21"/>
    <mergeCell ref="AU21:AW21"/>
    <mergeCell ref="AX21:AZ21"/>
    <mergeCell ref="BA21:BC21"/>
    <mergeCell ref="BD21:BD23"/>
    <mergeCell ref="A22:AT22"/>
    <mergeCell ref="AU22:BC22"/>
    <mergeCell ref="A23:R23"/>
    <mergeCell ref="AU23:AW23"/>
    <mergeCell ref="AX23:AZ23"/>
    <mergeCell ref="A20:F20"/>
    <mergeCell ref="G20:K20"/>
    <mergeCell ref="L20:R20"/>
    <mergeCell ref="AU20:AW20"/>
    <mergeCell ref="AX20:AZ20"/>
    <mergeCell ref="BA20:BC20"/>
    <mergeCell ref="A18:R18"/>
    <mergeCell ref="AU18:AW18"/>
    <mergeCell ref="AX18:AZ18"/>
    <mergeCell ref="BA18:BC18"/>
    <mergeCell ref="A19:F19"/>
    <mergeCell ref="G19:K19"/>
    <mergeCell ref="L19:R19"/>
    <mergeCell ref="AU19:AW19"/>
    <mergeCell ref="AX19:AZ19"/>
    <mergeCell ref="BA19:BC19"/>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U7:AW9"/>
    <mergeCell ref="AX7:AZ9"/>
    <mergeCell ref="A11:F11"/>
    <mergeCell ref="G11:K11"/>
    <mergeCell ref="L11:R11"/>
    <mergeCell ref="AU11:AW11"/>
    <mergeCell ref="AX11:AZ11"/>
    <mergeCell ref="BA11:BC11"/>
    <mergeCell ref="BA7:BC9"/>
    <mergeCell ref="A10:F10"/>
    <mergeCell ref="G10:K10"/>
    <mergeCell ref="L10:R10"/>
    <mergeCell ref="AU10:AW10"/>
    <mergeCell ref="AX10:AZ10"/>
    <mergeCell ref="BA10:BC10"/>
    <mergeCell ref="A1:AW1"/>
    <mergeCell ref="A2:BC2"/>
    <mergeCell ref="A4:R4"/>
    <mergeCell ref="S4:AE4"/>
    <mergeCell ref="AF4:AM4"/>
    <mergeCell ref="AN4:BC4"/>
    <mergeCell ref="BD4:BD9"/>
    <mergeCell ref="A5:G5"/>
    <mergeCell ref="H5:R5"/>
    <mergeCell ref="S5:Z5"/>
    <mergeCell ref="AA5:AJ5"/>
    <mergeCell ref="AK5:AS5"/>
    <mergeCell ref="AT5:BC5"/>
    <mergeCell ref="A6:R6"/>
    <mergeCell ref="S6:AE6"/>
    <mergeCell ref="AF6:AM6"/>
    <mergeCell ref="AN6:BC6"/>
    <mergeCell ref="A7:F9"/>
    <mergeCell ref="G7:K9"/>
    <mergeCell ref="L7:R9"/>
    <mergeCell ref="S7:Y7"/>
    <mergeCell ref="Z7:AF7"/>
    <mergeCell ref="AG7:AM7"/>
    <mergeCell ref="AN7:AT7"/>
  </mergeCells>
  <phoneticPr fontId="42"/>
  <printOptions horizontalCentered="1"/>
  <pageMargins left="0.39370078740157483" right="0.39370078740157483" top="0.19685039370078741" bottom="0.19685039370078741" header="0.39370078740157483" footer="0.39370078740157483"/>
  <pageSetup paperSize="9" scale="81"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D32"/>
  <sheetViews>
    <sheetView view="pageBreakPreview" zoomScaleNormal="100" workbookViewId="0">
      <selection activeCell="BG17" sqref="BG17"/>
    </sheetView>
  </sheetViews>
  <sheetFormatPr defaultRowHeight="21" customHeight="1"/>
  <cols>
    <col min="1" max="4" width="2.625" style="3" customWidth="1"/>
    <col min="5" max="18" width="2.625" style="2" customWidth="1"/>
    <col min="19" max="46" width="2.875" style="2" customWidth="1"/>
    <col min="47" max="55" width="2.625" style="2" customWidth="1"/>
    <col min="56" max="56" width="18.5" style="2" customWidth="1"/>
    <col min="57" max="70" width="2.625" style="2" customWidth="1"/>
    <col min="71" max="16384" width="9" style="2"/>
  </cols>
  <sheetData>
    <row r="1" spans="1:56"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6" ht="21" customHeight="1">
      <c r="A2" s="335" t="s">
        <v>71</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6" ht="21" customHeight="1" thickBot="1">
      <c r="A3" s="4"/>
      <c r="B3" s="4"/>
      <c r="C3" s="4"/>
      <c r="D3" s="4"/>
      <c r="E3" s="4"/>
    </row>
    <row r="4" spans="1:56" ht="21" customHeight="1" thickBot="1">
      <c r="A4" s="555" t="s">
        <v>70</v>
      </c>
      <c r="B4" s="464"/>
      <c r="C4" s="464"/>
      <c r="D4" s="464"/>
      <c r="E4" s="464"/>
      <c r="F4" s="464"/>
      <c r="G4" s="464"/>
      <c r="H4" s="464"/>
      <c r="I4" s="464"/>
      <c r="J4" s="464"/>
      <c r="K4" s="464"/>
      <c r="L4" s="464"/>
      <c r="M4" s="464"/>
      <c r="N4" s="464"/>
      <c r="O4" s="464"/>
      <c r="P4" s="464"/>
      <c r="Q4" s="464"/>
      <c r="R4" s="464"/>
      <c r="S4" s="464" t="s">
        <v>256</v>
      </c>
      <c r="T4" s="464"/>
      <c r="U4" s="464"/>
      <c r="V4" s="464"/>
      <c r="W4" s="464"/>
      <c r="X4" s="464"/>
      <c r="Y4" s="464"/>
      <c r="Z4" s="464"/>
      <c r="AA4" s="464"/>
      <c r="AB4" s="464"/>
      <c r="AC4" s="464"/>
      <c r="AD4" s="464"/>
      <c r="AE4" s="464"/>
      <c r="AF4" s="464" t="s">
        <v>69</v>
      </c>
      <c r="AG4" s="464"/>
      <c r="AH4" s="464"/>
      <c r="AI4" s="464"/>
      <c r="AJ4" s="464"/>
      <c r="AK4" s="464"/>
      <c r="AL4" s="464"/>
      <c r="AM4" s="464"/>
      <c r="AN4" s="464" t="s">
        <v>257</v>
      </c>
      <c r="AO4" s="464"/>
      <c r="AP4" s="464"/>
      <c r="AQ4" s="464"/>
      <c r="AR4" s="464"/>
      <c r="AS4" s="464"/>
      <c r="AT4" s="464"/>
      <c r="AU4" s="464"/>
      <c r="AV4" s="464"/>
      <c r="AW4" s="464"/>
      <c r="AX4" s="464"/>
      <c r="AY4" s="464"/>
      <c r="AZ4" s="464"/>
      <c r="BA4" s="464"/>
      <c r="BB4" s="464"/>
      <c r="BC4" s="556"/>
      <c r="BD4" s="638" t="s">
        <v>258</v>
      </c>
    </row>
    <row r="5" spans="1:56" ht="21" customHeight="1" thickBot="1">
      <c r="A5" s="351" t="s">
        <v>129</v>
      </c>
      <c r="B5" s="352"/>
      <c r="C5" s="352"/>
      <c r="D5" s="352"/>
      <c r="E5" s="352"/>
      <c r="F5" s="352"/>
      <c r="G5" s="352"/>
      <c r="H5" s="353"/>
      <c r="I5" s="455"/>
      <c r="J5" s="455"/>
      <c r="K5" s="455"/>
      <c r="L5" s="455"/>
      <c r="M5" s="455"/>
      <c r="N5" s="455"/>
      <c r="O5" s="455"/>
      <c r="P5" s="455"/>
      <c r="Q5" s="455"/>
      <c r="R5" s="455"/>
      <c r="S5" s="557" t="s">
        <v>255</v>
      </c>
      <c r="T5" s="384"/>
      <c r="U5" s="384"/>
      <c r="V5" s="384"/>
      <c r="W5" s="384"/>
      <c r="X5" s="384"/>
      <c r="Y5" s="384"/>
      <c r="Z5" s="558"/>
      <c r="AA5" s="559">
        <v>10.5</v>
      </c>
      <c r="AB5" s="560"/>
      <c r="AC5" s="560"/>
      <c r="AD5" s="560"/>
      <c r="AE5" s="560"/>
      <c r="AF5" s="560"/>
      <c r="AG5" s="560"/>
      <c r="AH5" s="560"/>
      <c r="AI5" s="560"/>
      <c r="AJ5" s="561"/>
      <c r="AK5" s="353" t="s">
        <v>127</v>
      </c>
      <c r="AL5" s="455"/>
      <c r="AM5" s="455"/>
      <c r="AN5" s="455"/>
      <c r="AO5" s="455"/>
      <c r="AP5" s="455"/>
      <c r="AQ5" s="455"/>
      <c r="AR5" s="455"/>
      <c r="AS5" s="562"/>
      <c r="AT5" s="559">
        <v>0.2</v>
      </c>
      <c r="AU5" s="560"/>
      <c r="AV5" s="560"/>
      <c r="AW5" s="560"/>
      <c r="AX5" s="560"/>
      <c r="AY5" s="560"/>
      <c r="AZ5" s="560"/>
      <c r="BA5" s="560"/>
      <c r="BB5" s="560"/>
      <c r="BC5" s="563"/>
      <c r="BD5" s="639"/>
    </row>
    <row r="6" spans="1:56" ht="21" customHeight="1" thickBot="1">
      <c r="A6" s="380" t="s">
        <v>101</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t="s">
        <v>126</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c r="BD6" s="639"/>
    </row>
    <row r="7" spans="1:56" ht="21" customHeight="1">
      <c r="A7" s="394" t="s">
        <v>68</v>
      </c>
      <c r="B7" s="367"/>
      <c r="C7" s="367"/>
      <c r="D7" s="367"/>
      <c r="E7" s="367"/>
      <c r="F7" s="367"/>
      <c r="G7" s="370" t="s">
        <v>67</v>
      </c>
      <c r="H7" s="370"/>
      <c r="I7" s="370"/>
      <c r="J7" s="370"/>
      <c r="K7" s="370"/>
      <c r="L7" s="367" t="s">
        <v>66</v>
      </c>
      <c r="M7" s="367"/>
      <c r="N7" s="367"/>
      <c r="O7" s="367"/>
      <c r="P7" s="367"/>
      <c r="Q7" s="367"/>
      <c r="R7" s="391"/>
      <c r="S7" s="394" t="s">
        <v>65</v>
      </c>
      <c r="T7" s="367"/>
      <c r="U7" s="367"/>
      <c r="V7" s="367"/>
      <c r="W7" s="367"/>
      <c r="X7" s="367"/>
      <c r="Y7" s="368"/>
      <c r="Z7" s="394" t="s">
        <v>64</v>
      </c>
      <c r="AA7" s="367"/>
      <c r="AB7" s="367"/>
      <c r="AC7" s="367"/>
      <c r="AD7" s="367"/>
      <c r="AE7" s="367"/>
      <c r="AF7" s="368"/>
      <c r="AG7" s="394" t="s">
        <v>63</v>
      </c>
      <c r="AH7" s="367"/>
      <c r="AI7" s="367"/>
      <c r="AJ7" s="367"/>
      <c r="AK7" s="367"/>
      <c r="AL7" s="367"/>
      <c r="AM7" s="368"/>
      <c r="AN7" s="366" t="s">
        <v>62</v>
      </c>
      <c r="AO7" s="367"/>
      <c r="AP7" s="367"/>
      <c r="AQ7" s="367"/>
      <c r="AR7" s="367"/>
      <c r="AS7" s="367"/>
      <c r="AT7" s="391"/>
      <c r="AU7" s="568" t="s">
        <v>61</v>
      </c>
      <c r="AV7" s="370"/>
      <c r="AW7" s="370"/>
      <c r="AX7" s="370" t="s">
        <v>60</v>
      </c>
      <c r="AY7" s="370"/>
      <c r="AZ7" s="370"/>
      <c r="BA7" s="370" t="s">
        <v>59</v>
      </c>
      <c r="BB7" s="370"/>
      <c r="BC7" s="373"/>
      <c r="BD7" s="639"/>
    </row>
    <row r="8" spans="1:56"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217">
        <v>22</v>
      </c>
      <c r="AO8" s="28">
        <v>23</v>
      </c>
      <c r="AP8" s="28">
        <v>24</v>
      </c>
      <c r="AQ8" s="28">
        <v>25</v>
      </c>
      <c r="AR8" s="28">
        <v>26</v>
      </c>
      <c r="AS8" s="28">
        <v>27</v>
      </c>
      <c r="AT8" s="48">
        <v>28</v>
      </c>
      <c r="AU8" s="569"/>
      <c r="AV8" s="372"/>
      <c r="AW8" s="372"/>
      <c r="AX8" s="372"/>
      <c r="AY8" s="372"/>
      <c r="AZ8" s="372"/>
      <c r="BA8" s="372"/>
      <c r="BB8" s="372"/>
      <c r="BC8" s="374"/>
      <c r="BD8" s="639"/>
    </row>
    <row r="9" spans="1:56" ht="21" customHeight="1" thickBot="1">
      <c r="A9" s="641"/>
      <c r="B9" s="473"/>
      <c r="C9" s="473"/>
      <c r="D9" s="473"/>
      <c r="E9" s="473"/>
      <c r="F9" s="473"/>
      <c r="G9" s="642"/>
      <c r="H9" s="642"/>
      <c r="I9" s="642"/>
      <c r="J9" s="642"/>
      <c r="K9" s="642"/>
      <c r="L9" s="473"/>
      <c r="M9" s="473"/>
      <c r="N9" s="473"/>
      <c r="O9" s="473"/>
      <c r="P9" s="473"/>
      <c r="Q9" s="473"/>
      <c r="R9" s="474"/>
      <c r="S9" s="236" t="s">
        <v>97</v>
      </c>
      <c r="T9" s="237" t="s">
        <v>29</v>
      </c>
      <c r="U9" s="237" t="s">
        <v>30</v>
      </c>
      <c r="V9" s="237" t="s">
        <v>31</v>
      </c>
      <c r="W9" s="237" t="s">
        <v>32</v>
      </c>
      <c r="X9" s="237" t="s">
        <v>33</v>
      </c>
      <c r="Y9" s="207" t="s">
        <v>34</v>
      </c>
      <c r="Z9" s="236" t="s">
        <v>35</v>
      </c>
      <c r="AA9" s="237" t="s">
        <v>29</v>
      </c>
      <c r="AB9" s="237" t="s">
        <v>30</v>
      </c>
      <c r="AC9" s="237" t="s">
        <v>31</v>
      </c>
      <c r="AD9" s="237" t="s">
        <v>32</v>
      </c>
      <c r="AE9" s="237" t="s">
        <v>33</v>
      </c>
      <c r="AF9" s="207" t="s">
        <v>34</v>
      </c>
      <c r="AG9" s="236" t="s">
        <v>35</v>
      </c>
      <c r="AH9" s="237" t="s">
        <v>29</v>
      </c>
      <c r="AI9" s="237" t="s">
        <v>30</v>
      </c>
      <c r="AJ9" s="237" t="s">
        <v>31</v>
      </c>
      <c r="AK9" s="237" t="s">
        <v>32</v>
      </c>
      <c r="AL9" s="237" t="s">
        <v>33</v>
      </c>
      <c r="AM9" s="207" t="s">
        <v>34</v>
      </c>
      <c r="AN9" s="236" t="s">
        <v>35</v>
      </c>
      <c r="AO9" s="237" t="s">
        <v>29</v>
      </c>
      <c r="AP9" s="237" t="s">
        <v>30</v>
      </c>
      <c r="AQ9" s="237" t="s">
        <v>31</v>
      </c>
      <c r="AR9" s="237" t="s">
        <v>32</v>
      </c>
      <c r="AS9" s="237" t="s">
        <v>33</v>
      </c>
      <c r="AT9" s="207" t="s">
        <v>34</v>
      </c>
      <c r="AU9" s="643"/>
      <c r="AV9" s="642"/>
      <c r="AW9" s="642"/>
      <c r="AX9" s="642"/>
      <c r="AY9" s="642"/>
      <c r="AZ9" s="642"/>
      <c r="BA9" s="642"/>
      <c r="BB9" s="642"/>
      <c r="BC9" s="650"/>
      <c r="BD9" s="640"/>
    </row>
    <row r="10" spans="1:56" ht="24" customHeight="1">
      <c r="A10" s="589" t="s">
        <v>90</v>
      </c>
      <c r="B10" s="590"/>
      <c r="C10" s="590"/>
      <c r="D10" s="590"/>
      <c r="E10" s="590"/>
      <c r="F10" s="590"/>
      <c r="G10" s="591" t="s">
        <v>85</v>
      </c>
      <c r="H10" s="591"/>
      <c r="I10" s="591"/>
      <c r="J10" s="591"/>
      <c r="K10" s="591"/>
      <c r="L10" s="590" t="s">
        <v>259</v>
      </c>
      <c r="M10" s="590"/>
      <c r="N10" s="590"/>
      <c r="O10" s="590"/>
      <c r="P10" s="590"/>
      <c r="Q10" s="590"/>
      <c r="R10" s="592"/>
      <c r="S10" s="61">
        <v>2</v>
      </c>
      <c r="T10" s="62">
        <v>2</v>
      </c>
      <c r="U10" s="62">
        <v>2</v>
      </c>
      <c r="V10" s="62">
        <v>2</v>
      </c>
      <c r="W10" s="62">
        <v>2</v>
      </c>
      <c r="X10" s="62"/>
      <c r="Y10" s="63"/>
      <c r="Z10" s="61">
        <v>2</v>
      </c>
      <c r="AA10" s="62">
        <v>2</v>
      </c>
      <c r="AB10" s="62">
        <v>2</v>
      </c>
      <c r="AC10" s="62">
        <v>2</v>
      </c>
      <c r="AD10" s="62">
        <v>2</v>
      </c>
      <c r="AE10" s="62"/>
      <c r="AF10" s="63"/>
      <c r="AG10" s="61">
        <v>2</v>
      </c>
      <c r="AH10" s="62">
        <v>2</v>
      </c>
      <c r="AI10" s="62">
        <v>2</v>
      </c>
      <c r="AJ10" s="62">
        <v>2</v>
      </c>
      <c r="AK10" s="62">
        <v>2</v>
      </c>
      <c r="AL10" s="62"/>
      <c r="AM10" s="63"/>
      <c r="AN10" s="61">
        <v>2</v>
      </c>
      <c r="AO10" s="62">
        <v>2</v>
      </c>
      <c r="AP10" s="62">
        <v>2</v>
      </c>
      <c r="AQ10" s="62">
        <v>2</v>
      </c>
      <c r="AR10" s="62">
        <v>2</v>
      </c>
      <c r="AS10" s="62"/>
      <c r="AT10" s="63"/>
      <c r="AU10" s="593">
        <f>SUM(S10:AT10)</f>
        <v>40</v>
      </c>
      <c r="AV10" s="593"/>
      <c r="AW10" s="594"/>
      <c r="AX10" s="595">
        <f>ROUNDDOWN(AU10/4,2)</f>
        <v>10</v>
      </c>
      <c r="AY10" s="593"/>
      <c r="AZ10" s="594"/>
      <c r="BA10" s="574">
        <f>IF(ISBLANK($AU$22),"",ROUNDDOWN(AX10/$AU$22,1))</f>
        <v>0.2</v>
      </c>
      <c r="BB10" s="575"/>
      <c r="BC10" s="576"/>
      <c r="BD10" s="243" t="s">
        <v>260</v>
      </c>
    </row>
    <row r="11" spans="1:56" ht="24" customHeight="1" thickBot="1">
      <c r="A11" s="577" t="s">
        <v>125</v>
      </c>
      <c r="B11" s="578"/>
      <c r="C11" s="578"/>
      <c r="D11" s="578"/>
      <c r="E11" s="578"/>
      <c r="F11" s="579"/>
      <c r="G11" s="580" t="s">
        <v>85</v>
      </c>
      <c r="H11" s="580"/>
      <c r="I11" s="580"/>
      <c r="J11" s="580"/>
      <c r="K11" s="580"/>
      <c r="L11" s="581" t="s">
        <v>261</v>
      </c>
      <c r="M11" s="581"/>
      <c r="N11" s="581"/>
      <c r="O11" s="581"/>
      <c r="P11" s="581"/>
      <c r="Q11" s="581"/>
      <c r="R11" s="582"/>
      <c r="S11" s="56">
        <v>2</v>
      </c>
      <c r="T11" s="57">
        <v>2</v>
      </c>
      <c r="U11" s="57">
        <v>2</v>
      </c>
      <c r="V11" s="57">
        <v>2</v>
      </c>
      <c r="W11" s="57">
        <v>2</v>
      </c>
      <c r="X11" s="58"/>
      <c r="Y11" s="59"/>
      <c r="Z11" s="56">
        <v>2</v>
      </c>
      <c r="AA11" s="57">
        <v>2</v>
      </c>
      <c r="AB11" s="57">
        <v>2</v>
      </c>
      <c r="AC11" s="57">
        <v>2</v>
      </c>
      <c r="AD11" s="57">
        <v>2</v>
      </c>
      <c r="AE11" s="58"/>
      <c r="AF11" s="59"/>
      <c r="AG11" s="56">
        <v>2</v>
      </c>
      <c r="AH11" s="57">
        <v>2</v>
      </c>
      <c r="AI11" s="57">
        <v>2</v>
      </c>
      <c r="AJ11" s="57">
        <v>2</v>
      </c>
      <c r="AK11" s="57">
        <v>2</v>
      </c>
      <c r="AL11" s="58"/>
      <c r="AM11" s="59"/>
      <c r="AN11" s="56">
        <v>2</v>
      </c>
      <c r="AO11" s="57">
        <v>2</v>
      </c>
      <c r="AP11" s="57">
        <v>2</v>
      </c>
      <c r="AQ11" s="57">
        <v>2</v>
      </c>
      <c r="AR11" s="57">
        <v>2</v>
      </c>
      <c r="AS11" s="58"/>
      <c r="AT11" s="59"/>
      <c r="AU11" s="583">
        <f t="shared" ref="AU11:AU20" si="0">SUM(S11:AT11)</f>
        <v>40</v>
      </c>
      <c r="AV11" s="583"/>
      <c r="AW11" s="584"/>
      <c r="AX11" s="585">
        <f>ROUNDDOWN(AU11/4,2)</f>
        <v>10</v>
      </c>
      <c r="AY11" s="583"/>
      <c r="AZ11" s="584"/>
      <c r="BA11" s="586">
        <f>IF(ISBLANK($AU$22),"",ROUNDDOWN(AX11/$AU$22,1))</f>
        <v>0.2</v>
      </c>
      <c r="BB11" s="587"/>
      <c r="BC11" s="588"/>
      <c r="BD11" s="244" t="s">
        <v>262</v>
      </c>
    </row>
    <row r="12" spans="1:56" ht="24" customHeight="1" thickTop="1">
      <c r="A12" s="589" t="s">
        <v>263</v>
      </c>
      <c r="B12" s="590"/>
      <c r="C12" s="590"/>
      <c r="D12" s="590"/>
      <c r="E12" s="590"/>
      <c r="F12" s="590"/>
      <c r="G12" s="591" t="s">
        <v>86</v>
      </c>
      <c r="H12" s="591"/>
      <c r="I12" s="591"/>
      <c r="J12" s="591"/>
      <c r="K12" s="591"/>
      <c r="L12" s="590" t="s">
        <v>264</v>
      </c>
      <c r="M12" s="590"/>
      <c r="N12" s="590"/>
      <c r="O12" s="590"/>
      <c r="P12" s="590"/>
      <c r="Q12" s="590"/>
      <c r="R12" s="592"/>
      <c r="S12" s="61">
        <v>8</v>
      </c>
      <c r="T12" s="62">
        <v>8</v>
      </c>
      <c r="U12" s="62">
        <v>8</v>
      </c>
      <c r="V12" s="62">
        <v>8</v>
      </c>
      <c r="W12" s="62">
        <v>8</v>
      </c>
      <c r="X12" s="62"/>
      <c r="Y12" s="63"/>
      <c r="Z12" s="61">
        <v>8</v>
      </c>
      <c r="AA12" s="62">
        <v>8</v>
      </c>
      <c r="AB12" s="62">
        <v>8</v>
      </c>
      <c r="AC12" s="62">
        <v>8</v>
      </c>
      <c r="AD12" s="62">
        <v>8</v>
      </c>
      <c r="AE12" s="62"/>
      <c r="AF12" s="63"/>
      <c r="AG12" s="61">
        <v>8</v>
      </c>
      <c r="AH12" s="62">
        <v>8</v>
      </c>
      <c r="AI12" s="62">
        <v>8</v>
      </c>
      <c r="AJ12" s="62">
        <v>8</v>
      </c>
      <c r="AK12" s="62">
        <v>8</v>
      </c>
      <c r="AL12" s="62"/>
      <c r="AM12" s="63"/>
      <c r="AN12" s="61">
        <v>8</v>
      </c>
      <c r="AO12" s="62">
        <v>8</v>
      </c>
      <c r="AP12" s="62">
        <v>8</v>
      </c>
      <c r="AQ12" s="62">
        <v>8</v>
      </c>
      <c r="AR12" s="62">
        <v>8</v>
      </c>
      <c r="AS12" s="62"/>
      <c r="AT12" s="65"/>
      <c r="AU12" s="593">
        <f>SUM(S12:AT12)</f>
        <v>160</v>
      </c>
      <c r="AV12" s="593"/>
      <c r="AW12" s="594"/>
      <c r="AX12" s="595">
        <f t="shared" ref="AX12:AX20" si="1">ROUNDDOWN(AU12/4,2)</f>
        <v>40</v>
      </c>
      <c r="AY12" s="593"/>
      <c r="AZ12" s="594"/>
      <c r="BA12" s="574">
        <f t="shared" ref="BA12:BA17" si="2">IF(ISBLANK($AU$22),"",ROUNDDOWN(AX12/$AU$22,1))</f>
        <v>1</v>
      </c>
      <c r="BB12" s="575"/>
      <c r="BC12" s="576"/>
      <c r="BD12" s="238"/>
    </row>
    <row r="13" spans="1:56" ht="24" customHeight="1">
      <c r="A13" s="565"/>
      <c r="B13" s="566"/>
      <c r="C13" s="566"/>
      <c r="D13" s="566"/>
      <c r="E13" s="566"/>
      <c r="F13" s="566"/>
      <c r="G13" s="570"/>
      <c r="H13" s="570"/>
      <c r="I13" s="570"/>
      <c r="J13" s="570"/>
      <c r="K13" s="570"/>
      <c r="L13" s="566"/>
      <c r="M13" s="566"/>
      <c r="N13" s="566"/>
      <c r="O13" s="566"/>
      <c r="P13" s="566"/>
      <c r="Q13" s="566"/>
      <c r="R13" s="567"/>
      <c r="S13" s="51"/>
      <c r="T13" s="62"/>
      <c r="U13" s="62"/>
      <c r="V13" s="62"/>
      <c r="W13" s="62"/>
      <c r="X13" s="52"/>
      <c r="Y13" s="53"/>
      <c r="Z13" s="51"/>
      <c r="AA13" s="52"/>
      <c r="AB13" s="52"/>
      <c r="AC13" s="52"/>
      <c r="AD13" s="52"/>
      <c r="AE13" s="52"/>
      <c r="AF13" s="53"/>
      <c r="AG13" s="51"/>
      <c r="AH13" s="52"/>
      <c r="AI13" s="52"/>
      <c r="AJ13" s="52"/>
      <c r="AK13" s="52"/>
      <c r="AL13" s="52"/>
      <c r="AM13" s="53"/>
      <c r="AN13" s="54"/>
      <c r="AO13" s="52"/>
      <c r="AP13" s="52"/>
      <c r="AQ13" s="52"/>
      <c r="AR13" s="52"/>
      <c r="AS13" s="52"/>
      <c r="AT13" s="55"/>
      <c r="AU13" s="571">
        <f t="shared" si="0"/>
        <v>0</v>
      </c>
      <c r="AV13" s="571"/>
      <c r="AW13" s="572"/>
      <c r="AX13" s="573">
        <f t="shared" si="1"/>
        <v>0</v>
      </c>
      <c r="AY13" s="571"/>
      <c r="AZ13" s="572"/>
      <c r="BA13" s="596">
        <f t="shared" si="2"/>
        <v>0</v>
      </c>
      <c r="BB13" s="597"/>
      <c r="BC13" s="598"/>
      <c r="BD13" s="240"/>
    </row>
    <row r="14" spans="1:56" ht="24" customHeight="1">
      <c r="A14" s="565"/>
      <c r="B14" s="566"/>
      <c r="C14" s="566"/>
      <c r="D14" s="566"/>
      <c r="E14" s="566"/>
      <c r="F14" s="566"/>
      <c r="G14" s="570"/>
      <c r="H14" s="570"/>
      <c r="I14" s="570"/>
      <c r="J14" s="570"/>
      <c r="K14" s="570"/>
      <c r="L14" s="566"/>
      <c r="M14" s="566"/>
      <c r="N14" s="566"/>
      <c r="O14" s="566"/>
      <c r="P14" s="566"/>
      <c r="Q14" s="566"/>
      <c r="R14" s="567"/>
      <c r="S14" s="51"/>
      <c r="T14" s="52"/>
      <c r="U14" s="52"/>
      <c r="V14" s="52"/>
      <c r="W14" s="52"/>
      <c r="X14" s="52"/>
      <c r="Y14" s="53"/>
      <c r="Z14" s="51"/>
      <c r="AA14" s="52"/>
      <c r="AB14" s="52"/>
      <c r="AC14" s="52"/>
      <c r="AD14" s="52"/>
      <c r="AE14" s="52"/>
      <c r="AF14" s="53"/>
      <c r="AG14" s="51"/>
      <c r="AH14" s="52"/>
      <c r="AI14" s="52"/>
      <c r="AJ14" s="52"/>
      <c r="AK14" s="52"/>
      <c r="AL14" s="52"/>
      <c r="AM14" s="53"/>
      <c r="AN14" s="54"/>
      <c r="AO14" s="52"/>
      <c r="AP14" s="52"/>
      <c r="AQ14" s="52"/>
      <c r="AR14" s="52"/>
      <c r="AS14" s="52"/>
      <c r="AT14" s="55"/>
      <c r="AU14" s="571">
        <f t="shared" si="0"/>
        <v>0</v>
      </c>
      <c r="AV14" s="571"/>
      <c r="AW14" s="572"/>
      <c r="AX14" s="573">
        <f t="shared" si="1"/>
        <v>0</v>
      </c>
      <c r="AY14" s="571"/>
      <c r="AZ14" s="572"/>
      <c r="BA14" s="596">
        <f t="shared" si="2"/>
        <v>0</v>
      </c>
      <c r="BB14" s="597"/>
      <c r="BC14" s="598"/>
      <c r="BD14" s="240"/>
    </row>
    <row r="15" spans="1:56" ht="24" customHeight="1">
      <c r="A15" s="565"/>
      <c r="B15" s="566"/>
      <c r="C15" s="566"/>
      <c r="D15" s="566"/>
      <c r="E15" s="566"/>
      <c r="F15" s="566"/>
      <c r="G15" s="570"/>
      <c r="H15" s="570"/>
      <c r="I15" s="570"/>
      <c r="J15" s="570"/>
      <c r="K15" s="570"/>
      <c r="L15" s="566"/>
      <c r="M15" s="566"/>
      <c r="N15" s="566"/>
      <c r="O15" s="566"/>
      <c r="P15" s="566"/>
      <c r="Q15" s="566"/>
      <c r="R15" s="567"/>
      <c r="S15" s="51"/>
      <c r="T15" s="52"/>
      <c r="U15" s="52"/>
      <c r="V15" s="52"/>
      <c r="W15" s="52"/>
      <c r="X15" s="52"/>
      <c r="Y15" s="53"/>
      <c r="Z15" s="51"/>
      <c r="AA15" s="52"/>
      <c r="AB15" s="52"/>
      <c r="AC15" s="52"/>
      <c r="AD15" s="52"/>
      <c r="AE15" s="52"/>
      <c r="AF15" s="53"/>
      <c r="AG15" s="51"/>
      <c r="AH15" s="52"/>
      <c r="AI15" s="52"/>
      <c r="AJ15" s="52"/>
      <c r="AK15" s="52"/>
      <c r="AL15" s="52"/>
      <c r="AM15" s="53"/>
      <c r="AN15" s="54"/>
      <c r="AO15" s="52"/>
      <c r="AP15" s="52"/>
      <c r="AQ15" s="52"/>
      <c r="AR15" s="52"/>
      <c r="AS15" s="52"/>
      <c r="AT15" s="55"/>
      <c r="AU15" s="571">
        <f t="shared" si="0"/>
        <v>0</v>
      </c>
      <c r="AV15" s="571"/>
      <c r="AW15" s="572"/>
      <c r="AX15" s="573">
        <f t="shared" si="1"/>
        <v>0</v>
      </c>
      <c r="AY15" s="571"/>
      <c r="AZ15" s="572"/>
      <c r="BA15" s="596">
        <f t="shared" si="2"/>
        <v>0</v>
      </c>
      <c r="BB15" s="597"/>
      <c r="BC15" s="598"/>
      <c r="BD15" s="240"/>
    </row>
    <row r="16" spans="1:56" ht="24" customHeight="1">
      <c r="A16" s="565"/>
      <c r="B16" s="566"/>
      <c r="C16" s="566"/>
      <c r="D16" s="566"/>
      <c r="E16" s="566"/>
      <c r="F16" s="566"/>
      <c r="G16" s="566"/>
      <c r="H16" s="566"/>
      <c r="I16" s="566"/>
      <c r="J16" s="566"/>
      <c r="K16" s="566"/>
      <c r="L16" s="566"/>
      <c r="M16" s="566"/>
      <c r="N16" s="566"/>
      <c r="O16" s="566"/>
      <c r="P16" s="566"/>
      <c r="Q16" s="566"/>
      <c r="R16" s="567"/>
      <c r="S16" s="51"/>
      <c r="T16" s="52"/>
      <c r="U16" s="52"/>
      <c r="V16" s="52"/>
      <c r="W16" s="52"/>
      <c r="X16" s="52"/>
      <c r="Y16" s="53"/>
      <c r="Z16" s="51"/>
      <c r="AA16" s="52"/>
      <c r="AB16" s="52"/>
      <c r="AC16" s="52"/>
      <c r="AD16" s="52"/>
      <c r="AE16" s="52"/>
      <c r="AF16" s="53"/>
      <c r="AG16" s="51"/>
      <c r="AH16" s="52"/>
      <c r="AI16" s="52"/>
      <c r="AJ16" s="52"/>
      <c r="AK16" s="52"/>
      <c r="AL16" s="52"/>
      <c r="AM16" s="53"/>
      <c r="AN16" s="54"/>
      <c r="AO16" s="52"/>
      <c r="AP16" s="52"/>
      <c r="AQ16" s="52"/>
      <c r="AR16" s="52"/>
      <c r="AS16" s="52"/>
      <c r="AT16" s="55"/>
      <c r="AU16" s="571">
        <f t="shared" si="0"/>
        <v>0</v>
      </c>
      <c r="AV16" s="571"/>
      <c r="AW16" s="572"/>
      <c r="AX16" s="573">
        <f t="shared" si="1"/>
        <v>0</v>
      </c>
      <c r="AY16" s="571"/>
      <c r="AZ16" s="572"/>
      <c r="BA16" s="596">
        <f>IF(ISBLANK($AU$22),"",ROUNDDOWN(AX16/$AU$22,1))</f>
        <v>0</v>
      </c>
      <c r="BB16" s="597"/>
      <c r="BC16" s="598"/>
      <c r="BD16" s="240"/>
    </row>
    <row r="17" spans="1:56" ht="24" customHeight="1" thickBot="1">
      <c r="A17" s="565"/>
      <c r="B17" s="566"/>
      <c r="C17" s="566"/>
      <c r="D17" s="566"/>
      <c r="E17" s="566"/>
      <c r="F17" s="566"/>
      <c r="G17" s="566"/>
      <c r="H17" s="566"/>
      <c r="I17" s="566"/>
      <c r="J17" s="566"/>
      <c r="K17" s="566"/>
      <c r="L17" s="566"/>
      <c r="M17" s="566"/>
      <c r="N17" s="566"/>
      <c r="O17" s="566"/>
      <c r="P17" s="566"/>
      <c r="Q17" s="566"/>
      <c r="R17" s="567"/>
      <c r="S17" s="51"/>
      <c r="T17" s="52"/>
      <c r="U17" s="52"/>
      <c r="V17" s="52"/>
      <c r="W17" s="52"/>
      <c r="X17" s="52"/>
      <c r="Y17" s="53"/>
      <c r="Z17" s="51"/>
      <c r="AA17" s="52"/>
      <c r="AB17" s="52"/>
      <c r="AC17" s="52"/>
      <c r="AD17" s="52"/>
      <c r="AE17" s="52"/>
      <c r="AF17" s="53"/>
      <c r="AG17" s="51"/>
      <c r="AH17" s="52"/>
      <c r="AI17" s="52"/>
      <c r="AJ17" s="52"/>
      <c r="AK17" s="52"/>
      <c r="AL17" s="52"/>
      <c r="AM17" s="53"/>
      <c r="AN17" s="54"/>
      <c r="AO17" s="52"/>
      <c r="AP17" s="52"/>
      <c r="AQ17" s="52"/>
      <c r="AR17" s="52"/>
      <c r="AS17" s="52"/>
      <c r="AT17" s="55"/>
      <c r="AU17" s="571">
        <f t="shared" si="0"/>
        <v>0</v>
      </c>
      <c r="AV17" s="571"/>
      <c r="AW17" s="572"/>
      <c r="AX17" s="573">
        <f t="shared" si="1"/>
        <v>0</v>
      </c>
      <c r="AY17" s="571"/>
      <c r="AZ17" s="572"/>
      <c r="BA17" s="596">
        <f t="shared" si="2"/>
        <v>0</v>
      </c>
      <c r="BB17" s="597"/>
      <c r="BC17" s="598"/>
      <c r="BD17" s="241"/>
    </row>
    <row r="18" spans="1:56" ht="24" customHeight="1" thickBot="1">
      <c r="A18" s="454" t="s">
        <v>117</v>
      </c>
      <c r="B18" s="455"/>
      <c r="C18" s="455"/>
      <c r="D18" s="455"/>
      <c r="E18" s="455"/>
      <c r="F18" s="455"/>
      <c r="G18" s="455"/>
      <c r="H18" s="455"/>
      <c r="I18" s="455"/>
      <c r="J18" s="455"/>
      <c r="K18" s="455"/>
      <c r="L18" s="455"/>
      <c r="M18" s="455"/>
      <c r="N18" s="455"/>
      <c r="O18" s="455"/>
      <c r="P18" s="455"/>
      <c r="Q18" s="455"/>
      <c r="R18" s="599"/>
      <c r="S18" s="66">
        <f>SUM(S12:S17)</f>
        <v>8</v>
      </c>
      <c r="T18" s="66">
        <f t="shared" ref="T18:AT18" si="3">SUM(T12:T17)</f>
        <v>8</v>
      </c>
      <c r="U18" s="66">
        <f t="shared" si="3"/>
        <v>8</v>
      </c>
      <c r="V18" s="66">
        <f t="shared" si="3"/>
        <v>8</v>
      </c>
      <c r="W18" s="66">
        <f t="shared" si="3"/>
        <v>8</v>
      </c>
      <c r="X18" s="66">
        <f t="shared" si="3"/>
        <v>0</v>
      </c>
      <c r="Y18" s="67">
        <f t="shared" si="3"/>
        <v>0</v>
      </c>
      <c r="Z18" s="68">
        <f t="shared" si="3"/>
        <v>8</v>
      </c>
      <c r="AA18" s="66">
        <f t="shared" si="3"/>
        <v>8</v>
      </c>
      <c r="AB18" s="66">
        <f t="shared" si="3"/>
        <v>8</v>
      </c>
      <c r="AC18" s="66">
        <f t="shared" si="3"/>
        <v>8</v>
      </c>
      <c r="AD18" s="66">
        <f t="shared" si="3"/>
        <v>8</v>
      </c>
      <c r="AE18" s="66">
        <f t="shared" si="3"/>
        <v>0</v>
      </c>
      <c r="AF18" s="69">
        <f t="shared" si="3"/>
        <v>0</v>
      </c>
      <c r="AG18" s="70">
        <f t="shared" si="3"/>
        <v>8</v>
      </c>
      <c r="AH18" s="66">
        <f t="shared" si="3"/>
        <v>8</v>
      </c>
      <c r="AI18" s="66">
        <f t="shared" si="3"/>
        <v>8</v>
      </c>
      <c r="AJ18" s="66">
        <f t="shared" si="3"/>
        <v>8</v>
      </c>
      <c r="AK18" s="66">
        <f t="shared" si="3"/>
        <v>8</v>
      </c>
      <c r="AL18" s="66">
        <f t="shared" si="3"/>
        <v>0</v>
      </c>
      <c r="AM18" s="67">
        <f t="shared" si="3"/>
        <v>0</v>
      </c>
      <c r="AN18" s="68">
        <f t="shared" si="3"/>
        <v>8</v>
      </c>
      <c r="AO18" s="66">
        <f t="shared" si="3"/>
        <v>8</v>
      </c>
      <c r="AP18" s="66">
        <f t="shared" si="3"/>
        <v>8</v>
      </c>
      <c r="AQ18" s="66">
        <f t="shared" si="3"/>
        <v>8</v>
      </c>
      <c r="AR18" s="66">
        <f t="shared" si="3"/>
        <v>8</v>
      </c>
      <c r="AS18" s="66">
        <f t="shared" si="3"/>
        <v>0</v>
      </c>
      <c r="AT18" s="69">
        <f t="shared" si="3"/>
        <v>0</v>
      </c>
      <c r="AU18" s="600">
        <f>SUM(AU12:AW17)</f>
        <v>160</v>
      </c>
      <c r="AV18" s="601"/>
      <c r="AW18" s="601"/>
      <c r="AX18" s="601">
        <f>SUM(AX12:AZ17)</f>
        <v>40</v>
      </c>
      <c r="AY18" s="601"/>
      <c r="AZ18" s="601"/>
      <c r="BA18" s="601">
        <f>SUM(BA12:BC17)</f>
        <v>1</v>
      </c>
      <c r="BB18" s="601"/>
      <c r="BC18" s="602"/>
      <c r="BD18" s="242"/>
    </row>
    <row r="19" spans="1:56" ht="24" customHeight="1">
      <c r="A19" s="565" t="s">
        <v>115</v>
      </c>
      <c r="B19" s="566"/>
      <c r="C19" s="566"/>
      <c r="D19" s="566"/>
      <c r="E19" s="566"/>
      <c r="F19" s="566"/>
      <c r="G19" s="570" t="s">
        <v>84</v>
      </c>
      <c r="H19" s="570"/>
      <c r="I19" s="570"/>
      <c r="J19" s="570"/>
      <c r="K19" s="570"/>
      <c r="L19" s="566" t="s">
        <v>265</v>
      </c>
      <c r="M19" s="566"/>
      <c r="N19" s="566"/>
      <c r="O19" s="566"/>
      <c r="P19" s="566"/>
      <c r="Q19" s="566"/>
      <c r="R19" s="567"/>
      <c r="S19" s="51">
        <v>4</v>
      </c>
      <c r="T19" s="62">
        <v>4</v>
      </c>
      <c r="U19" s="62">
        <v>4</v>
      </c>
      <c r="V19" s="62">
        <v>4</v>
      </c>
      <c r="W19" s="62">
        <v>4</v>
      </c>
      <c r="X19" s="52"/>
      <c r="Y19" s="71"/>
      <c r="Z19" s="51">
        <v>4</v>
      </c>
      <c r="AA19" s="52">
        <v>4</v>
      </c>
      <c r="AB19" s="52">
        <v>4</v>
      </c>
      <c r="AC19" s="52">
        <v>4</v>
      </c>
      <c r="AD19" s="52">
        <v>4</v>
      </c>
      <c r="AE19" s="52"/>
      <c r="AF19" s="53"/>
      <c r="AG19" s="54">
        <v>4</v>
      </c>
      <c r="AH19" s="52">
        <v>4</v>
      </c>
      <c r="AI19" s="52">
        <v>4</v>
      </c>
      <c r="AJ19" s="52">
        <v>4</v>
      </c>
      <c r="AK19" s="52">
        <v>4</v>
      </c>
      <c r="AL19" s="52"/>
      <c r="AM19" s="71"/>
      <c r="AN19" s="51">
        <v>4</v>
      </c>
      <c r="AO19" s="52">
        <v>4</v>
      </c>
      <c r="AP19" s="52">
        <v>4</v>
      </c>
      <c r="AQ19" s="52">
        <v>4</v>
      </c>
      <c r="AR19" s="52">
        <v>4</v>
      </c>
      <c r="AS19" s="52"/>
      <c r="AT19" s="55"/>
      <c r="AU19" s="571">
        <f t="shared" si="0"/>
        <v>80</v>
      </c>
      <c r="AV19" s="571"/>
      <c r="AW19" s="572"/>
      <c r="AX19" s="573">
        <f t="shared" si="1"/>
        <v>20</v>
      </c>
      <c r="AY19" s="571"/>
      <c r="AZ19" s="572"/>
      <c r="BA19" s="596">
        <f>IF(ISBLANK($AU$22),"",ROUNDDOWN(AX19/$AU$22,1))</f>
        <v>0.5</v>
      </c>
      <c r="BB19" s="597"/>
      <c r="BC19" s="598"/>
      <c r="BD19" s="238"/>
    </row>
    <row r="20" spans="1:56" ht="24" customHeight="1" thickBot="1">
      <c r="A20" s="565"/>
      <c r="B20" s="566"/>
      <c r="C20" s="566"/>
      <c r="D20" s="566"/>
      <c r="E20" s="566"/>
      <c r="F20" s="566"/>
      <c r="G20" s="566"/>
      <c r="H20" s="566"/>
      <c r="I20" s="566"/>
      <c r="J20" s="566"/>
      <c r="K20" s="566"/>
      <c r="L20" s="566"/>
      <c r="M20" s="566"/>
      <c r="N20" s="566"/>
      <c r="O20" s="566"/>
      <c r="P20" s="566"/>
      <c r="Q20" s="566"/>
      <c r="R20" s="567"/>
      <c r="S20" s="51"/>
      <c r="T20" s="52"/>
      <c r="U20" s="52"/>
      <c r="V20" s="52"/>
      <c r="W20" s="52"/>
      <c r="X20" s="52"/>
      <c r="Y20" s="71"/>
      <c r="Z20" s="51"/>
      <c r="AA20" s="52"/>
      <c r="AB20" s="52"/>
      <c r="AC20" s="52"/>
      <c r="AD20" s="52"/>
      <c r="AE20" s="52"/>
      <c r="AF20" s="53"/>
      <c r="AG20" s="54"/>
      <c r="AH20" s="52"/>
      <c r="AI20" s="52"/>
      <c r="AJ20" s="52"/>
      <c r="AK20" s="52"/>
      <c r="AL20" s="52"/>
      <c r="AM20" s="71"/>
      <c r="AN20" s="51"/>
      <c r="AO20" s="52"/>
      <c r="AP20" s="52"/>
      <c r="AQ20" s="52"/>
      <c r="AR20" s="52"/>
      <c r="AS20" s="52"/>
      <c r="AT20" s="55"/>
      <c r="AU20" s="571">
        <f t="shared" si="0"/>
        <v>0</v>
      </c>
      <c r="AV20" s="571"/>
      <c r="AW20" s="572"/>
      <c r="AX20" s="573">
        <f t="shared" si="1"/>
        <v>0</v>
      </c>
      <c r="AY20" s="571"/>
      <c r="AZ20" s="572"/>
      <c r="BA20" s="596">
        <f>IF(ISBLANK($AU$22),"",ROUNDDOWN(AX20/$AU$22,1))</f>
        <v>0</v>
      </c>
      <c r="BB20" s="597"/>
      <c r="BC20" s="598"/>
      <c r="BD20" s="241"/>
    </row>
    <row r="21" spans="1:56" ht="24" customHeight="1" thickBot="1">
      <c r="A21" s="454" t="s">
        <v>57</v>
      </c>
      <c r="B21" s="455"/>
      <c r="C21" s="455"/>
      <c r="D21" s="455"/>
      <c r="E21" s="455"/>
      <c r="F21" s="455"/>
      <c r="G21" s="455"/>
      <c r="H21" s="455"/>
      <c r="I21" s="455"/>
      <c r="J21" s="455"/>
      <c r="K21" s="455"/>
      <c r="L21" s="455"/>
      <c r="M21" s="455"/>
      <c r="N21" s="455"/>
      <c r="O21" s="455"/>
      <c r="P21" s="455"/>
      <c r="Q21" s="455"/>
      <c r="R21" s="599"/>
      <c r="S21" s="66">
        <f>SUM(S10:S11)+S18+SUM(S19:S20)</f>
        <v>16</v>
      </c>
      <c r="T21" s="66">
        <f t="shared" ref="T21:AT21" si="4">SUM(T10:T11)+T18+SUM(T19:T20)</f>
        <v>16</v>
      </c>
      <c r="U21" s="66">
        <f t="shared" si="4"/>
        <v>16</v>
      </c>
      <c r="V21" s="66">
        <f t="shared" si="4"/>
        <v>16</v>
      </c>
      <c r="W21" s="66">
        <f t="shared" si="4"/>
        <v>16</v>
      </c>
      <c r="X21" s="66">
        <f t="shared" si="4"/>
        <v>0</v>
      </c>
      <c r="Y21" s="67">
        <f t="shared" si="4"/>
        <v>0</v>
      </c>
      <c r="Z21" s="68">
        <f t="shared" si="4"/>
        <v>16</v>
      </c>
      <c r="AA21" s="66">
        <f t="shared" si="4"/>
        <v>16</v>
      </c>
      <c r="AB21" s="66">
        <f>SUM(AB10:AB11)+AB18+SUM(AB19:AB20)</f>
        <v>16</v>
      </c>
      <c r="AC21" s="66">
        <f t="shared" si="4"/>
        <v>16</v>
      </c>
      <c r="AD21" s="66">
        <f t="shared" si="4"/>
        <v>16</v>
      </c>
      <c r="AE21" s="66">
        <f t="shared" si="4"/>
        <v>0</v>
      </c>
      <c r="AF21" s="69">
        <f t="shared" si="4"/>
        <v>0</v>
      </c>
      <c r="AG21" s="70">
        <f t="shared" si="4"/>
        <v>16</v>
      </c>
      <c r="AH21" s="66">
        <f t="shared" si="4"/>
        <v>16</v>
      </c>
      <c r="AI21" s="66">
        <f t="shared" si="4"/>
        <v>16</v>
      </c>
      <c r="AJ21" s="66">
        <f t="shared" si="4"/>
        <v>16</v>
      </c>
      <c r="AK21" s="66">
        <f t="shared" si="4"/>
        <v>16</v>
      </c>
      <c r="AL21" s="66">
        <f t="shared" si="4"/>
        <v>0</v>
      </c>
      <c r="AM21" s="67">
        <f t="shared" si="4"/>
        <v>0</v>
      </c>
      <c r="AN21" s="68">
        <f t="shared" si="4"/>
        <v>16</v>
      </c>
      <c r="AO21" s="66">
        <f t="shared" si="4"/>
        <v>16</v>
      </c>
      <c r="AP21" s="66">
        <f t="shared" si="4"/>
        <v>16</v>
      </c>
      <c r="AQ21" s="66">
        <f t="shared" si="4"/>
        <v>16</v>
      </c>
      <c r="AR21" s="66">
        <f t="shared" si="4"/>
        <v>16</v>
      </c>
      <c r="AS21" s="66">
        <f t="shared" si="4"/>
        <v>0</v>
      </c>
      <c r="AT21" s="69">
        <f t="shared" si="4"/>
        <v>0</v>
      </c>
      <c r="AU21" s="603">
        <f>SUM(AU10:AU11)+AU18+SUM(AU19:AW20)</f>
        <v>320</v>
      </c>
      <c r="AV21" s="603"/>
      <c r="AW21" s="604"/>
      <c r="AX21" s="603">
        <f>SUM(AX10:AX11)+AX18+SUM(AX19:AZ20)</f>
        <v>80</v>
      </c>
      <c r="AY21" s="603"/>
      <c r="AZ21" s="604"/>
      <c r="BA21" s="605">
        <f>SUM(BA10:BA11)+BA18+SUM(BA19:BC20)</f>
        <v>1.9</v>
      </c>
      <c r="BB21" s="606"/>
      <c r="BC21" s="607"/>
      <c r="BD21" s="647"/>
    </row>
    <row r="22" spans="1:56" ht="24" customHeight="1" thickBot="1">
      <c r="A22" s="454" t="s">
        <v>56</v>
      </c>
      <c r="B22" s="455"/>
      <c r="C22" s="455"/>
      <c r="D22" s="455"/>
      <c r="E22" s="455"/>
      <c r="F22" s="455"/>
      <c r="G22" s="455"/>
      <c r="H22" s="455"/>
      <c r="I22" s="455"/>
      <c r="J22" s="455"/>
      <c r="K22" s="455"/>
      <c r="L22" s="455"/>
      <c r="M22" s="455"/>
      <c r="N22" s="455"/>
      <c r="O22" s="455"/>
      <c r="P22" s="455"/>
      <c r="Q22" s="455"/>
      <c r="R22" s="455"/>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7"/>
      <c r="AU22" s="454">
        <v>40</v>
      </c>
      <c r="AV22" s="455"/>
      <c r="AW22" s="455"/>
      <c r="AX22" s="455"/>
      <c r="AY22" s="455"/>
      <c r="AZ22" s="455"/>
      <c r="BA22" s="455"/>
      <c r="BB22" s="455"/>
      <c r="BC22" s="599"/>
      <c r="BD22" s="648"/>
    </row>
    <row r="23" spans="1:56" ht="24" customHeight="1" thickBot="1">
      <c r="A23" s="608" t="s">
        <v>55</v>
      </c>
      <c r="B23" s="609"/>
      <c r="C23" s="609"/>
      <c r="D23" s="609"/>
      <c r="E23" s="609"/>
      <c r="F23" s="609"/>
      <c r="G23" s="609"/>
      <c r="H23" s="609"/>
      <c r="I23" s="609"/>
      <c r="J23" s="609"/>
      <c r="K23" s="609"/>
      <c r="L23" s="609"/>
      <c r="M23" s="609"/>
      <c r="N23" s="609"/>
      <c r="O23" s="609"/>
      <c r="P23" s="609"/>
      <c r="Q23" s="609"/>
      <c r="R23" s="557"/>
      <c r="S23" s="72">
        <v>7</v>
      </c>
      <c r="T23" s="73">
        <v>7</v>
      </c>
      <c r="U23" s="73">
        <v>7</v>
      </c>
      <c r="V23" s="73">
        <v>7</v>
      </c>
      <c r="W23" s="73">
        <v>7</v>
      </c>
      <c r="X23" s="73"/>
      <c r="Y23" s="74"/>
      <c r="Z23" s="72">
        <v>7</v>
      </c>
      <c r="AA23" s="73">
        <v>7</v>
      </c>
      <c r="AB23" s="73">
        <v>7</v>
      </c>
      <c r="AC23" s="73">
        <v>7</v>
      </c>
      <c r="AD23" s="73">
        <v>7</v>
      </c>
      <c r="AE23" s="73"/>
      <c r="AF23" s="75"/>
      <c r="AG23" s="72">
        <v>7</v>
      </c>
      <c r="AH23" s="73">
        <v>7</v>
      </c>
      <c r="AI23" s="73">
        <v>7</v>
      </c>
      <c r="AJ23" s="73">
        <v>7</v>
      </c>
      <c r="AK23" s="73">
        <v>7</v>
      </c>
      <c r="AL23" s="73"/>
      <c r="AM23" s="75"/>
      <c r="AN23" s="72">
        <v>7</v>
      </c>
      <c r="AO23" s="73">
        <v>7</v>
      </c>
      <c r="AP23" s="73">
        <v>7</v>
      </c>
      <c r="AQ23" s="73">
        <v>7</v>
      </c>
      <c r="AR23" s="73">
        <v>7</v>
      </c>
      <c r="AS23" s="73"/>
      <c r="AT23" s="75"/>
      <c r="AU23" s="610">
        <f>SUM(S23:AT23)</f>
        <v>140</v>
      </c>
      <c r="AV23" s="611"/>
      <c r="AW23" s="612"/>
      <c r="AX23" s="613"/>
      <c r="AY23" s="614"/>
      <c r="AZ23" s="615"/>
      <c r="BA23" s="613"/>
      <c r="BB23" s="614"/>
      <c r="BC23" s="616"/>
      <c r="BD23" s="649"/>
    </row>
    <row r="24" spans="1:56" ht="19.5" customHeight="1">
      <c r="A24" s="443" t="s">
        <v>111</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row>
    <row r="25" spans="1:56" ht="19.5" customHeight="1">
      <c r="A25" s="617" t="s">
        <v>110</v>
      </c>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c r="BC25" s="617"/>
      <c r="BD25" s="617"/>
    </row>
    <row r="26" spans="1:56" ht="19.5" customHeight="1">
      <c r="A26" s="617"/>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7"/>
    </row>
    <row r="27" spans="1:56" ht="19.5" customHeight="1">
      <c r="A27" s="442" t="s">
        <v>109</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row>
    <row r="28" spans="1:56" ht="19.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row>
    <row r="29" spans="1:56" ht="19.5" customHeight="1">
      <c r="A29" s="443" t="s">
        <v>108</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row>
    <row r="30" spans="1:56" ht="19.5" customHeight="1">
      <c r="A30" s="443" t="s">
        <v>107</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3"/>
      <c r="AZ30" s="443"/>
      <c r="BA30" s="443"/>
      <c r="BB30" s="443"/>
      <c r="BC30" s="443"/>
      <c r="BD30" s="443"/>
    </row>
    <row r="31" spans="1:56" ht="19.5" customHeight="1">
      <c r="A31" s="442" t="s">
        <v>106</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9.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sheetData>
  <mergeCells count="108">
    <mergeCell ref="A31:BD32"/>
    <mergeCell ref="BA23:BC23"/>
    <mergeCell ref="A24:BD24"/>
    <mergeCell ref="A25:BD26"/>
    <mergeCell ref="A27:BD28"/>
    <mergeCell ref="A29:BD29"/>
    <mergeCell ref="A30:BD30"/>
    <mergeCell ref="A21:R21"/>
    <mergeCell ref="AU21:AW21"/>
    <mergeCell ref="AX21:AZ21"/>
    <mergeCell ref="BA21:BC21"/>
    <mergeCell ref="BD21:BD23"/>
    <mergeCell ref="A22:AT22"/>
    <mergeCell ref="AU22:BC22"/>
    <mergeCell ref="A23:R23"/>
    <mergeCell ref="AU23:AW23"/>
    <mergeCell ref="AX23:AZ23"/>
    <mergeCell ref="A20:F20"/>
    <mergeCell ref="G20:K20"/>
    <mergeCell ref="L20:R20"/>
    <mergeCell ref="AU20:AW20"/>
    <mergeCell ref="AX20:AZ20"/>
    <mergeCell ref="BA20:BC20"/>
    <mergeCell ref="A18:R18"/>
    <mergeCell ref="AU18:AW18"/>
    <mergeCell ref="AX18:AZ18"/>
    <mergeCell ref="BA18:BC18"/>
    <mergeCell ref="A19:F19"/>
    <mergeCell ref="G19:K19"/>
    <mergeCell ref="L19:R19"/>
    <mergeCell ref="AU19:AW19"/>
    <mergeCell ref="AX19:AZ19"/>
    <mergeCell ref="BA19:BC19"/>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U7:AW9"/>
    <mergeCell ref="AX7:AZ9"/>
    <mergeCell ref="A11:F11"/>
    <mergeCell ref="G11:K11"/>
    <mergeCell ref="L11:R11"/>
    <mergeCell ref="AU11:AW11"/>
    <mergeCell ref="AX11:AZ11"/>
    <mergeCell ref="BA11:BC11"/>
    <mergeCell ref="BA7:BC9"/>
    <mergeCell ref="A10:F10"/>
    <mergeCell ref="G10:K10"/>
    <mergeCell ref="L10:R10"/>
    <mergeCell ref="AU10:AW10"/>
    <mergeCell ref="AX10:AZ10"/>
    <mergeCell ref="BA10:BC10"/>
    <mergeCell ref="A1:AW1"/>
    <mergeCell ref="A2:BC2"/>
    <mergeCell ref="A4:R4"/>
    <mergeCell ref="S4:AE4"/>
    <mergeCell ref="AF4:AM4"/>
    <mergeCell ref="AN4:BC4"/>
    <mergeCell ref="BD4:BD9"/>
    <mergeCell ref="A5:G5"/>
    <mergeCell ref="H5:R5"/>
    <mergeCell ref="S5:Z5"/>
    <mergeCell ref="AA5:AJ5"/>
    <mergeCell ref="AK5:AS5"/>
    <mergeCell ref="AT5:BC5"/>
    <mergeCell ref="A6:R6"/>
    <mergeCell ref="S6:AE6"/>
    <mergeCell ref="AF6:AM6"/>
    <mergeCell ref="AN6:BC6"/>
    <mergeCell ref="A7:F9"/>
    <mergeCell ref="G7:K9"/>
    <mergeCell ref="L7:R9"/>
    <mergeCell ref="S7:Y7"/>
    <mergeCell ref="Z7:AF7"/>
    <mergeCell ref="AG7:AM7"/>
    <mergeCell ref="AN7:AT7"/>
  </mergeCells>
  <phoneticPr fontId="42"/>
  <printOptions horizontalCentered="1"/>
  <pageMargins left="0.39370078740157483" right="0.39370078740157483" top="0.19685039370078741" bottom="0.19685039370078741" header="0.39370078740157483" footer="0.39370078740157483"/>
  <pageSetup paperSize="9" scale="83"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BN28"/>
  <sheetViews>
    <sheetView view="pageBreakPreview" zoomScaleNormal="100" zoomScaleSheetLayoutView="100" workbookViewId="0">
      <selection activeCell="AD16" sqref="AD16"/>
    </sheetView>
  </sheetViews>
  <sheetFormatPr defaultRowHeight="21" customHeight="1"/>
  <cols>
    <col min="1" max="4" width="2.625" style="3" customWidth="1"/>
    <col min="5" max="8" width="2.625" style="2" customWidth="1"/>
    <col min="9" max="10" width="3" style="2" bestFit="1" customWidth="1"/>
    <col min="11" max="22" width="2.625" style="2" customWidth="1"/>
    <col min="23" max="50" width="2.875" style="2" customWidth="1"/>
    <col min="51" max="59" width="2.625" style="2" customWidth="1"/>
    <col min="60" max="65" width="3.375" style="2" customWidth="1"/>
    <col min="66" max="74" width="2.625" style="2" customWidth="1"/>
    <col min="75" max="16384" width="9" style="2"/>
  </cols>
  <sheetData>
    <row r="2" spans="1:65" ht="21" customHeight="1">
      <c r="A2" s="554"/>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row>
    <row r="3" spans="1:65" ht="21" customHeight="1">
      <c r="A3" s="335" t="s">
        <v>71</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row>
    <row r="4" spans="1:65" ht="21" customHeight="1">
      <c r="A4" s="335" t="s">
        <v>266</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row>
    <row r="5" spans="1:65" ht="21" customHeight="1" thickBot="1">
      <c r="A5" s="4"/>
      <c r="B5" s="4"/>
      <c r="C5" s="4"/>
      <c r="D5" s="4"/>
      <c r="E5" s="4"/>
      <c r="F5" s="4"/>
      <c r="G5" s="4"/>
    </row>
    <row r="6" spans="1:65" ht="34.5" customHeight="1" thickBot="1">
      <c r="A6" s="454" t="s">
        <v>104</v>
      </c>
      <c r="B6" s="455"/>
      <c r="C6" s="455"/>
      <c r="D6" s="455"/>
      <c r="E6" s="455"/>
      <c r="F6" s="455"/>
      <c r="G6" s="455"/>
      <c r="H6" s="455"/>
      <c r="I6" s="455"/>
      <c r="J6" s="455"/>
      <c r="K6" s="455"/>
      <c r="L6" s="455"/>
      <c r="M6" s="562"/>
      <c r="N6" s="353"/>
      <c r="O6" s="455"/>
      <c r="P6" s="455"/>
      <c r="Q6" s="455"/>
      <c r="R6" s="455"/>
      <c r="S6" s="455"/>
      <c r="T6" s="455"/>
      <c r="U6" s="455"/>
      <c r="V6" s="455"/>
      <c r="W6" s="455"/>
      <c r="X6" s="455"/>
      <c r="Y6" s="455"/>
      <c r="Z6" s="455"/>
      <c r="AA6" s="455"/>
      <c r="AB6" s="455"/>
      <c r="AC6" s="455"/>
      <c r="AD6" s="455"/>
      <c r="AE6" s="455"/>
      <c r="AF6" s="455"/>
      <c r="AG6" s="562"/>
      <c r="AH6" s="651" t="s">
        <v>267</v>
      </c>
      <c r="AI6" s="652"/>
      <c r="AJ6" s="652"/>
      <c r="AK6" s="652"/>
      <c r="AL6" s="652"/>
      <c r="AM6" s="652"/>
      <c r="AN6" s="652"/>
      <c r="AO6" s="652"/>
      <c r="AP6" s="652"/>
      <c r="AQ6" s="652"/>
      <c r="AR6" s="652"/>
      <c r="AS6" s="652"/>
      <c r="AT6" s="653"/>
      <c r="AU6" s="654"/>
      <c r="AV6" s="655"/>
      <c r="AW6" s="655"/>
      <c r="AX6" s="655"/>
      <c r="AY6" s="655"/>
      <c r="AZ6" s="655"/>
      <c r="BA6" s="655"/>
      <c r="BB6" s="655"/>
      <c r="BC6" s="655"/>
      <c r="BD6" s="655"/>
      <c r="BE6" s="656" t="s">
        <v>163</v>
      </c>
      <c r="BF6" s="656"/>
      <c r="BG6" s="657"/>
      <c r="BH6" s="357" t="s">
        <v>268</v>
      </c>
      <c r="BI6" s="358"/>
      <c r="BJ6" s="358"/>
      <c r="BK6" s="358"/>
      <c r="BL6" s="358"/>
      <c r="BM6" s="359"/>
    </row>
    <row r="7" spans="1:65" ht="21" customHeight="1">
      <c r="A7" s="387" t="s">
        <v>68</v>
      </c>
      <c r="B7" s="679"/>
      <c r="C7" s="679"/>
      <c r="D7" s="679"/>
      <c r="E7" s="679"/>
      <c r="F7" s="679"/>
      <c r="G7" s="679"/>
      <c r="H7" s="680"/>
      <c r="I7" s="465" t="s">
        <v>67</v>
      </c>
      <c r="J7" s="686"/>
      <c r="K7" s="686"/>
      <c r="L7" s="686"/>
      <c r="M7" s="686"/>
      <c r="N7" s="686"/>
      <c r="O7" s="687"/>
      <c r="P7" s="367" t="s">
        <v>66</v>
      </c>
      <c r="Q7" s="367"/>
      <c r="R7" s="367"/>
      <c r="S7" s="367"/>
      <c r="T7" s="367"/>
      <c r="U7" s="367"/>
      <c r="V7" s="391"/>
      <c r="W7" s="394" t="s">
        <v>65</v>
      </c>
      <c r="X7" s="367"/>
      <c r="Y7" s="367"/>
      <c r="Z7" s="367"/>
      <c r="AA7" s="367"/>
      <c r="AB7" s="367"/>
      <c r="AC7" s="368"/>
      <c r="AD7" s="394" t="s">
        <v>64</v>
      </c>
      <c r="AE7" s="367"/>
      <c r="AF7" s="367"/>
      <c r="AG7" s="367"/>
      <c r="AH7" s="367"/>
      <c r="AI7" s="367"/>
      <c r="AJ7" s="368"/>
      <c r="AK7" s="394" t="s">
        <v>63</v>
      </c>
      <c r="AL7" s="367"/>
      <c r="AM7" s="367"/>
      <c r="AN7" s="367"/>
      <c r="AO7" s="367"/>
      <c r="AP7" s="367"/>
      <c r="AQ7" s="368"/>
      <c r="AR7" s="366" t="s">
        <v>62</v>
      </c>
      <c r="AS7" s="367"/>
      <c r="AT7" s="367"/>
      <c r="AU7" s="367"/>
      <c r="AV7" s="367"/>
      <c r="AW7" s="367"/>
      <c r="AX7" s="368"/>
      <c r="AY7" s="369" t="s">
        <v>61</v>
      </c>
      <c r="AZ7" s="370"/>
      <c r="BA7" s="370"/>
      <c r="BB7" s="370" t="s">
        <v>60</v>
      </c>
      <c r="BC7" s="370"/>
      <c r="BD7" s="370"/>
      <c r="BE7" s="370" t="s">
        <v>59</v>
      </c>
      <c r="BF7" s="370"/>
      <c r="BG7" s="373"/>
      <c r="BH7" s="360"/>
      <c r="BI7" s="361"/>
      <c r="BJ7" s="361"/>
      <c r="BK7" s="361"/>
      <c r="BL7" s="361"/>
      <c r="BM7" s="362"/>
    </row>
    <row r="8" spans="1:65" ht="21" customHeight="1">
      <c r="A8" s="375"/>
      <c r="B8" s="681"/>
      <c r="C8" s="681"/>
      <c r="D8" s="681"/>
      <c r="E8" s="681"/>
      <c r="F8" s="681"/>
      <c r="G8" s="681"/>
      <c r="H8" s="682"/>
      <c r="I8" s="688"/>
      <c r="J8" s="689"/>
      <c r="K8" s="689"/>
      <c r="L8" s="689"/>
      <c r="M8" s="689"/>
      <c r="N8" s="689"/>
      <c r="O8" s="690"/>
      <c r="P8" s="566"/>
      <c r="Q8" s="566"/>
      <c r="R8" s="566"/>
      <c r="S8" s="566"/>
      <c r="T8" s="566"/>
      <c r="U8" s="566"/>
      <c r="V8" s="567"/>
      <c r="W8" s="46">
        <v>1</v>
      </c>
      <c r="X8" s="28">
        <v>2</v>
      </c>
      <c r="Y8" s="28">
        <v>3</v>
      </c>
      <c r="Z8" s="28">
        <v>4</v>
      </c>
      <c r="AA8" s="28">
        <v>5</v>
      </c>
      <c r="AB8" s="28">
        <v>6</v>
      </c>
      <c r="AC8" s="27">
        <v>7</v>
      </c>
      <c r="AD8" s="46">
        <v>8</v>
      </c>
      <c r="AE8" s="28">
        <v>9</v>
      </c>
      <c r="AF8" s="28">
        <v>10</v>
      </c>
      <c r="AG8" s="28">
        <v>11</v>
      </c>
      <c r="AH8" s="28">
        <v>12</v>
      </c>
      <c r="AI8" s="28">
        <v>13</v>
      </c>
      <c r="AJ8" s="27">
        <v>14</v>
      </c>
      <c r="AK8" s="46">
        <v>15</v>
      </c>
      <c r="AL8" s="28">
        <v>16</v>
      </c>
      <c r="AM8" s="28">
        <v>17</v>
      </c>
      <c r="AN8" s="28">
        <v>18</v>
      </c>
      <c r="AO8" s="28">
        <v>19</v>
      </c>
      <c r="AP8" s="28">
        <v>20</v>
      </c>
      <c r="AQ8" s="27">
        <v>21</v>
      </c>
      <c r="AR8" s="217">
        <v>22</v>
      </c>
      <c r="AS8" s="28">
        <v>23</v>
      </c>
      <c r="AT8" s="28">
        <v>24</v>
      </c>
      <c r="AU8" s="28">
        <v>25</v>
      </c>
      <c r="AV8" s="28">
        <v>26</v>
      </c>
      <c r="AW8" s="28">
        <v>27</v>
      </c>
      <c r="AX8" s="27">
        <v>28</v>
      </c>
      <c r="AY8" s="371"/>
      <c r="AZ8" s="372"/>
      <c r="BA8" s="372"/>
      <c r="BB8" s="372"/>
      <c r="BC8" s="372"/>
      <c r="BD8" s="372"/>
      <c r="BE8" s="372"/>
      <c r="BF8" s="372"/>
      <c r="BG8" s="374"/>
      <c r="BH8" s="360"/>
      <c r="BI8" s="361"/>
      <c r="BJ8" s="361"/>
      <c r="BK8" s="361"/>
      <c r="BL8" s="361"/>
      <c r="BM8" s="362"/>
    </row>
    <row r="9" spans="1:65" ht="21" customHeight="1">
      <c r="A9" s="683"/>
      <c r="B9" s="684"/>
      <c r="C9" s="684"/>
      <c r="D9" s="684"/>
      <c r="E9" s="684"/>
      <c r="F9" s="684"/>
      <c r="G9" s="684"/>
      <c r="H9" s="685"/>
      <c r="I9" s="592"/>
      <c r="J9" s="691"/>
      <c r="K9" s="691"/>
      <c r="L9" s="691"/>
      <c r="M9" s="691"/>
      <c r="N9" s="691"/>
      <c r="O9" s="692"/>
      <c r="P9" s="566"/>
      <c r="Q9" s="566"/>
      <c r="R9" s="566"/>
      <c r="S9" s="566"/>
      <c r="T9" s="566"/>
      <c r="U9" s="566"/>
      <c r="V9" s="567"/>
      <c r="W9" s="29" t="s">
        <v>58</v>
      </c>
      <c r="X9" s="216" t="s">
        <v>29</v>
      </c>
      <c r="Y9" s="216" t="s">
        <v>30</v>
      </c>
      <c r="Z9" s="216" t="s">
        <v>31</v>
      </c>
      <c r="AA9" s="216" t="s">
        <v>32</v>
      </c>
      <c r="AB9" s="216" t="s">
        <v>33</v>
      </c>
      <c r="AC9" s="121" t="s">
        <v>34</v>
      </c>
      <c r="AD9" s="29" t="s">
        <v>58</v>
      </c>
      <c r="AE9" s="216" t="s">
        <v>29</v>
      </c>
      <c r="AF9" s="216" t="s">
        <v>30</v>
      </c>
      <c r="AG9" s="216" t="s">
        <v>31</v>
      </c>
      <c r="AH9" s="216" t="s">
        <v>32</v>
      </c>
      <c r="AI9" s="216" t="s">
        <v>33</v>
      </c>
      <c r="AJ9" s="121" t="s">
        <v>34</v>
      </c>
      <c r="AK9" s="29" t="s">
        <v>58</v>
      </c>
      <c r="AL9" s="216" t="s">
        <v>29</v>
      </c>
      <c r="AM9" s="216" t="s">
        <v>30</v>
      </c>
      <c r="AN9" s="216" t="s">
        <v>31</v>
      </c>
      <c r="AO9" s="216" t="s">
        <v>32</v>
      </c>
      <c r="AP9" s="216" t="s">
        <v>33</v>
      </c>
      <c r="AQ9" s="121" t="s">
        <v>34</v>
      </c>
      <c r="AR9" s="29" t="s">
        <v>58</v>
      </c>
      <c r="AS9" s="216" t="s">
        <v>29</v>
      </c>
      <c r="AT9" s="216" t="s">
        <v>30</v>
      </c>
      <c r="AU9" s="216" t="s">
        <v>31</v>
      </c>
      <c r="AV9" s="216" t="s">
        <v>32</v>
      </c>
      <c r="AW9" s="216" t="s">
        <v>33</v>
      </c>
      <c r="AX9" s="121" t="s">
        <v>34</v>
      </c>
      <c r="AY9" s="371"/>
      <c r="AZ9" s="372"/>
      <c r="BA9" s="372"/>
      <c r="BB9" s="372"/>
      <c r="BC9" s="372"/>
      <c r="BD9" s="372"/>
      <c r="BE9" s="372"/>
      <c r="BF9" s="372"/>
      <c r="BG9" s="374"/>
      <c r="BH9" s="363"/>
      <c r="BI9" s="364"/>
      <c r="BJ9" s="364"/>
      <c r="BK9" s="364"/>
      <c r="BL9" s="364"/>
      <c r="BM9" s="365"/>
    </row>
    <row r="10" spans="1:65" ht="21" customHeight="1">
      <c r="A10" s="668" t="s">
        <v>90</v>
      </c>
      <c r="B10" s="669"/>
      <c r="C10" s="669"/>
      <c r="D10" s="669"/>
      <c r="E10" s="669"/>
      <c r="F10" s="669"/>
      <c r="G10" s="669"/>
      <c r="H10" s="670"/>
      <c r="I10" s="671"/>
      <c r="J10" s="672"/>
      <c r="K10" s="672"/>
      <c r="L10" s="672"/>
      <c r="M10" s="672"/>
      <c r="N10" s="672"/>
      <c r="O10" s="673"/>
      <c r="P10" s="674"/>
      <c r="Q10" s="674"/>
      <c r="R10" s="674"/>
      <c r="S10" s="674"/>
      <c r="T10" s="674"/>
      <c r="U10" s="674"/>
      <c r="V10" s="671"/>
      <c r="W10" s="119"/>
      <c r="X10" s="120"/>
      <c r="Y10" s="120"/>
      <c r="Z10" s="120"/>
      <c r="AA10" s="120"/>
      <c r="AB10" s="117"/>
      <c r="AC10" s="116"/>
      <c r="AD10" s="119"/>
      <c r="AE10" s="117"/>
      <c r="AF10" s="117"/>
      <c r="AG10" s="117"/>
      <c r="AH10" s="117"/>
      <c r="AI10" s="117"/>
      <c r="AJ10" s="116"/>
      <c r="AK10" s="119"/>
      <c r="AL10" s="117"/>
      <c r="AM10" s="117"/>
      <c r="AN10" s="117"/>
      <c r="AO10" s="117"/>
      <c r="AP10" s="117"/>
      <c r="AQ10" s="116"/>
      <c r="AR10" s="118"/>
      <c r="AS10" s="117"/>
      <c r="AT10" s="117"/>
      <c r="AU10" s="117"/>
      <c r="AV10" s="117"/>
      <c r="AW10" s="117"/>
      <c r="AX10" s="116"/>
      <c r="AY10" s="669">
        <f t="shared" ref="AY10:AY19" si="0">SUM(W10:AX10)</f>
        <v>0</v>
      </c>
      <c r="AZ10" s="669"/>
      <c r="BA10" s="670"/>
      <c r="BB10" s="675">
        <f t="shared" ref="BB10:BB19" si="1">ROUND(AY10/4,1)</f>
        <v>0</v>
      </c>
      <c r="BC10" s="676"/>
      <c r="BD10" s="677"/>
      <c r="BE10" s="675" t="e">
        <f t="shared" ref="BE10:BE19" si="2">ROUND(BB10/$AY$21,1)</f>
        <v>#DIV/0!</v>
      </c>
      <c r="BF10" s="676"/>
      <c r="BG10" s="678"/>
      <c r="BH10" s="658"/>
      <c r="BI10" s="659"/>
      <c r="BJ10" s="659"/>
      <c r="BK10" s="659"/>
      <c r="BL10" s="659"/>
      <c r="BM10" s="660"/>
    </row>
    <row r="11" spans="1:65" ht="21" customHeight="1">
      <c r="A11" s="661" t="s">
        <v>125</v>
      </c>
      <c r="B11" s="621"/>
      <c r="C11" s="621"/>
      <c r="D11" s="621"/>
      <c r="E11" s="621"/>
      <c r="F11" s="621"/>
      <c r="G11" s="621"/>
      <c r="H11" s="622"/>
      <c r="I11" s="430"/>
      <c r="J11" s="662"/>
      <c r="K11" s="662"/>
      <c r="L11" s="662"/>
      <c r="M11" s="662"/>
      <c r="N11" s="662"/>
      <c r="O11" s="663"/>
      <c r="P11" s="570"/>
      <c r="Q11" s="570"/>
      <c r="R11" s="570"/>
      <c r="S11" s="570"/>
      <c r="T11" s="570"/>
      <c r="U11" s="570"/>
      <c r="V11" s="430"/>
      <c r="W11" s="46"/>
      <c r="X11" s="28"/>
      <c r="Y11" s="28"/>
      <c r="Z11" s="28"/>
      <c r="AA11" s="28"/>
      <c r="AB11" s="28"/>
      <c r="AC11" s="27"/>
      <c r="AD11" s="46"/>
      <c r="AE11" s="28"/>
      <c r="AF11" s="28"/>
      <c r="AG11" s="28"/>
      <c r="AH11" s="28"/>
      <c r="AI11" s="28"/>
      <c r="AJ11" s="27"/>
      <c r="AK11" s="46"/>
      <c r="AL11" s="28"/>
      <c r="AM11" s="28"/>
      <c r="AN11" s="28"/>
      <c r="AO11" s="28"/>
      <c r="AP11" s="28"/>
      <c r="AQ11" s="27"/>
      <c r="AR11" s="46"/>
      <c r="AS11" s="28"/>
      <c r="AT11" s="28"/>
      <c r="AU11" s="28"/>
      <c r="AV11" s="28"/>
      <c r="AW11" s="28"/>
      <c r="AX11" s="27"/>
      <c r="AY11" s="621">
        <f t="shared" si="0"/>
        <v>0</v>
      </c>
      <c r="AZ11" s="621"/>
      <c r="BA11" s="622"/>
      <c r="BB11" s="664">
        <f t="shared" si="1"/>
        <v>0</v>
      </c>
      <c r="BC11" s="665"/>
      <c r="BD11" s="666"/>
      <c r="BE11" s="664" t="e">
        <f t="shared" si="2"/>
        <v>#DIV/0!</v>
      </c>
      <c r="BF11" s="665"/>
      <c r="BG11" s="667"/>
      <c r="BH11" s="418"/>
      <c r="BI11" s="419"/>
      <c r="BJ11" s="419"/>
      <c r="BK11" s="419"/>
      <c r="BL11" s="419"/>
      <c r="BM11" s="420"/>
    </row>
    <row r="12" spans="1:65" ht="21" customHeight="1">
      <c r="A12" s="661" t="s">
        <v>269</v>
      </c>
      <c r="B12" s="621"/>
      <c r="C12" s="621"/>
      <c r="D12" s="621"/>
      <c r="E12" s="621"/>
      <c r="F12" s="621"/>
      <c r="G12" s="621"/>
      <c r="H12" s="622"/>
      <c r="I12" s="430"/>
      <c r="J12" s="662"/>
      <c r="K12" s="662"/>
      <c r="L12" s="662"/>
      <c r="M12" s="662"/>
      <c r="N12" s="662"/>
      <c r="O12" s="663"/>
      <c r="P12" s="430"/>
      <c r="Q12" s="621"/>
      <c r="R12" s="621"/>
      <c r="S12" s="621"/>
      <c r="T12" s="621"/>
      <c r="U12" s="621"/>
      <c r="V12" s="694"/>
      <c r="W12" s="46"/>
      <c r="X12" s="28"/>
      <c r="Y12" s="28"/>
      <c r="Z12" s="28"/>
      <c r="AA12" s="28"/>
      <c r="AB12" s="28"/>
      <c r="AC12" s="27"/>
      <c r="AD12" s="46"/>
      <c r="AE12" s="28"/>
      <c r="AF12" s="28"/>
      <c r="AG12" s="28"/>
      <c r="AH12" s="28"/>
      <c r="AI12" s="28"/>
      <c r="AJ12" s="27"/>
      <c r="AK12" s="46"/>
      <c r="AL12" s="28"/>
      <c r="AM12" s="28"/>
      <c r="AN12" s="28"/>
      <c r="AO12" s="28"/>
      <c r="AP12" s="28"/>
      <c r="AQ12" s="27"/>
      <c r="AR12" s="46"/>
      <c r="AS12" s="28"/>
      <c r="AT12" s="28"/>
      <c r="AU12" s="28"/>
      <c r="AV12" s="28"/>
      <c r="AW12" s="28"/>
      <c r="AX12" s="27"/>
      <c r="AY12" s="621">
        <f t="shared" si="0"/>
        <v>0</v>
      </c>
      <c r="AZ12" s="621"/>
      <c r="BA12" s="622"/>
      <c r="BB12" s="664">
        <f t="shared" si="1"/>
        <v>0</v>
      </c>
      <c r="BC12" s="665"/>
      <c r="BD12" s="666"/>
      <c r="BE12" s="664" t="e">
        <f t="shared" si="2"/>
        <v>#DIV/0!</v>
      </c>
      <c r="BF12" s="665"/>
      <c r="BG12" s="667"/>
      <c r="BH12" s="693"/>
      <c r="BI12" s="419"/>
      <c r="BJ12" s="419"/>
      <c r="BK12" s="419"/>
      <c r="BL12" s="419"/>
      <c r="BM12" s="420"/>
    </row>
    <row r="13" spans="1:65" ht="21" customHeight="1">
      <c r="A13" s="661"/>
      <c r="B13" s="621"/>
      <c r="C13" s="621"/>
      <c r="D13" s="621"/>
      <c r="E13" s="621"/>
      <c r="F13" s="621"/>
      <c r="G13" s="621"/>
      <c r="H13" s="622"/>
      <c r="I13" s="430"/>
      <c r="J13" s="662"/>
      <c r="K13" s="662"/>
      <c r="L13" s="662"/>
      <c r="M13" s="662"/>
      <c r="N13" s="662"/>
      <c r="O13" s="663"/>
      <c r="P13" s="570"/>
      <c r="Q13" s="570"/>
      <c r="R13" s="570"/>
      <c r="S13" s="570"/>
      <c r="T13" s="570"/>
      <c r="U13" s="570"/>
      <c r="V13" s="430"/>
      <c r="W13" s="46"/>
      <c r="X13" s="28"/>
      <c r="Y13" s="28"/>
      <c r="Z13" s="28"/>
      <c r="AA13" s="28"/>
      <c r="AB13" s="28"/>
      <c r="AC13" s="48"/>
      <c r="AD13" s="46"/>
      <c r="AE13" s="28"/>
      <c r="AF13" s="28"/>
      <c r="AG13" s="28"/>
      <c r="AH13" s="28"/>
      <c r="AI13" s="28"/>
      <c r="AJ13" s="27"/>
      <c r="AK13" s="217"/>
      <c r="AL13" s="28"/>
      <c r="AM13" s="28"/>
      <c r="AN13" s="28"/>
      <c r="AO13" s="28"/>
      <c r="AP13" s="28"/>
      <c r="AQ13" s="48"/>
      <c r="AR13" s="46"/>
      <c r="AS13" s="28"/>
      <c r="AT13" s="28"/>
      <c r="AU13" s="28"/>
      <c r="AV13" s="28"/>
      <c r="AW13" s="28"/>
      <c r="AX13" s="27"/>
      <c r="AY13" s="621">
        <f t="shared" si="0"/>
        <v>0</v>
      </c>
      <c r="AZ13" s="621"/>
      <c r="BA13" s="622"/>
      <c r="BB13" s="664">
        <f t="shared" si="1"/>
        <v>0</v>
      </c>
      <c r="BC13" s="665"/>
      <c r="BD13" s="666"/>
      <c r="BE13" s="664" t="e">
        <f t="shared" si="2"/>
        <v>#DIV/0!</v>
      </c>
      <c r="BF13" s="665"/>
      <c r="BG13" s="667"/>
      <c r="BH13" s="693"/>
      <c r="BI13" s="419"/>
      <c r="BJ13" s="419"/>
      <c r="BK13" s="419"/>
      <c r="BL13" s="419"/>
      <c r="BM13" s="420"/>
    </row>
    <row r="14" spans="1:65" ht="21" customHeight="1">
      <c r="A14" s="661"/>
      <c r="B14" s="621"/>
      <c r="C14" s="621"/>
      <c r="D14" s="621"/>
      <c r="E14" s="621"/>
      <c r="F14" s="621"/>
      <c r="G14" s="621"/>
      <c r="H14" s="622"/>
      <c r="I14" s="430"/>
      <c r="J14" s="662"/>
      <c r="K14" s="662"/>
      <c r="L14" s="662"/>
      <c r="M14" s="662"/>
      <c r="N14" s="662"/>
      <c r="O14" s="663"/>
      <c r="P14" s="570"/>
      <c r="Q14" s="570"/>
      <c r="R14" s="570"/>
      <c r="S14" s="570"/>
      <c r="T14" s="570"/>
      <c r="U14" s="570"/>
      <c r="V14" s="430"/>
      <c r="W14" s="46"/>
      <c r="X14" s="28"/>
      <c r="Y14" s="28"/>
      <c r="Z14" s="28"/>
      <c r="AA14" s="28"/>
      <c r="AB14" s="28"/>
      <c r="AC14" s="48"/>
      <c r="AD14" s="46"/>
      <c r="AE14" s="28"/>
      <c r="AF14" s="28"/>
      <c r="AG14" s="28"/>
      <c r="AH14" s="28"/>
      <c r="AI14" s="28"/>
      <c r="AJ14" s="48"/>
      <c r="AK14" s="46"/>
      <c r="AL14" s="28"/>
      <c r="AM14" s="28"/>
      <c r="AN14" s="28"/>
      <c r="AO14" s="28"/>
      <c r="AP14" s="28"/>
      <c r="AQ14" s="48"/>
      <c r="AR14" s="46"/>
      <c r="AS14" s="28"/>
      <c r="AT14" s="28"/>
      <c r="AU14" s="28"/>
      <c r="AV14" s="28"/>
      <c r="AW14" s="28"/>
      <c r="AX14" s="27"/>
      <c r="AY14" s="621">
        <f t="shared" si="0"/>
        <v>0</v>
      </c>
      <c r="AZ14" s="621"/>
      <c r="BA14" s="622"/>
      <c r="BB14" s="664">
        <f t="shared" si="1"/>
        <v>0</v>
      </c>
      <c r="BC14" s="665"/>
      <c r="BD14" s="666"/>
      <c r="BE14" s="664" t="e">
        <f t="shared" si="2"/>
        <v>#DIV/0!</v>
      </c>
      <c r="BF14" s="665"/>
      <c r="BG14" s="667"/>
      <c r="BH14" s="418"/>
      <c r="BI14" s="419"/>
      <c r="BJ14" s="419"/>
      <c r="BK14" s="419"/>
      <c r="BL14" s="419"/>
      <c r="BM14" s="420"/>
    </row>
    <row r="15" spans="1:65" ht="21" customHeight="1">
      <c r="A15" s="695"/>
      <c r="B15" s="696"/>
      <c r="C15" s="696"/>
      <c r="D15" s="696"/>
      <c r="E15" s="696"/>
      <c r="F15" s="696"/>
      <c r="G15" s="696"/>
      <c r="H15" s="697"/>
      <c r="I15" s="430"/>
      <c r="J15" s="662"/>
      <c r="K15" s="662"/>
      <c r="L15" s="662"/>
      <c r="M15" s="662"/>
      <c r="N15" s="662"/>
      <c r="O15" s="663"/>
      <c r="P15" s="570"/>
      <c r="Q15" s="570"/>
      <c r="R15" s="570"/>
      <c r="S15" s="570"/>
      <c r="T15" s="570"/>
      <c r="U15" s="570"/>
      <c r="V15" s="430"/>
      <c r="W15" s="46"/>
      <c r="X15" s="28"/>
      <c r="Y15" s="28"/>
      <c r="Z15" s="28"/>
      <c r="AA15" s="28"/>
      <c r="AB15" s="28"/>
      <c r="AC15" s="27"/>
      <c r="AD15" s="46"/>
      <c r="AE15" s="28"/>
      <c r="AF15" s="28"/>
      <c r="AG15" s="28"/>
      <c r="AH15" s="28"/>
      <c r="AI15" s="28"/>
      <c r="AJ15" s="27"/>
      <c r="AK15" s="46"/>
      <c r="AL15" s="28"/>
      <c r="AM15" s="28"/>
      <c r="AN15" s="28"/>
      <c r="AO15" s="28"/>
      <c r="AP15" s="28"/>
      <c r="AQ15" s="27"/>
      <c r="AR15" s="217"/>
      <c r="AS15" s="28"/>
      <c r="AT15" s="28"/>
      <c r="AU15" s="28"/>
      <c r="AV15" s="28"/>
      <c r="AW15" s="28"/>
      <c r="AX15" s="27"/>
      <c r="AY15" s="621">
        <f t="shared" si="0"/>
        <v>0</v>
      </c>
      <c r="AZ15" s="621"/>
      <c r="BA15" s="622"/>
      <c r="BB15" s="664">
        <f t="shared" si="1"/>
        <v>0</v>
      </c>
      <c r="BC15" s="665"/>
      <c r="BD15" s="666"/>
      <c r="BE15" s="664" t="e">
        <f t="shared" si="2"/>
        <v>#DIV/0!</v>
      </c>
      <c r="BF15" s="665"/>
      <c r="BG15" s="667"/>
      <c r="BH15" s="418"/>
      <c r="BI15" s="419"/>
      <c r="BJ15" s="419"/>
      <c r="BK15" s="419"/>
      <c r="BL15" s="419"/>
      <c r="BM15" s="420"/>
    </row>
    <row r="16" spans="1:65" ht="21" customHeight="1">
      <c r="A16" s="695"/>
      <c r="B16" s="696"/>
      <c r="C16" s="696"/>
      <c r="D16" s="696"/>
      <c r="E16" s="696"/>
      <c r="F16" s="696"/>
      <c r="G16" s="696"/>
      <c r="H16" s="697"/>
      <c r="I16" s="430"/>
      <c r="J16" s="662"/>
      <c r="K16" s="662"/>
      <c r="L16" s="662"/>
      <c r="M16" s="662"/>
      <c r="N16" s="662"/>
      <c r="O16" s="663"/>
      <c r="P16" s="570"/>
      <c r="Q16" s="570"/>
      <c r="R16" s="570"/>
      <c r="S16" s="570"/>
      <c r="T16" s="570"/>
      <c r="U16" s="570"/>
      <c r="V16" s="430"/>
      <c r="W16" s="46"/>
      <c r="X16" s="28"/>
      <c r="Y16" s="28"/>
      <c r="Z16" s="28"/>
      <c r="AA16" s="28"/>
      <c r="AB16" s="28"/>
      <c r="AC16" s="27"/>
      <c r="AD16" s="46"/>
      <c r="AE16" s="28"/>
      <c r="AF16" s="28"/>
      <c r="AG16" s="28"/>
      <c r="AH16" s="28"/>
      <c r="AI16" s="28"/>
      <c r="AJ16" s="27"/>
      <c r="AK16" s="46"/>
      <c r="AL16" s="28"/>
      <c r="AM16" s="28"/>
      <c r="AN16" s="28"/>
      <c r="AO16" s="28"/>
      <c r="AP16" s="28"/>
      <c r="AQ16" s="27"/>
      <c r="AR16" s="217"/>
      <c r="AS16" s="28"/>
      <c r="AT16" s="28"/>
      <c r="AU16" s="28"/>
      <c r="AV16" s="28"/>
      <c r="AW16" s="28"/>
      <c r="AX16" s="27"/>
      <c r="AY16" s="621">
        <f t="shared" si="0"/>
        <v>0</v>
      </c>
      <c r="AZ16" s="621"/>
      <c r="BA16" s="622"/>
      <c r="BB16" s="664">
        <f t="shared" si="1"/>
        <v>0</v>
      </c>
      <c r="BC16" s="665"/>
      <c r="BD16" s="666"/>
      <c r="BE16" s="664" t="e">
        <f t="shared" si="2"/>
        <v>#DIV/0!</v>
      </c>
      <c r="BF16" s="665"/>
      <c r="BG16" s="667"/>
      <c r="BH16" s="418"/>
      <c r="BI16" s="419"/>
      <c r="BJ16" s="419"/>
      <c r="BK16" s="419"/>
      <c r="BL16" s="419"/>
      <c r="BM16" s="420"/>
    </row>
    <row r="17" spans="1:66" ht="21" customHeight="1">
      <c r="A17" s="695"/>
      <c r="B17" s="696"/>
      <c r="C17" s="696"/>
      <c r="D17" s="696"/>
      <c r="E17" s="696"/>
      <c r="F17" s="696"/>
      <c r="G17" s="696"/>
      <c r="H17" s="697"/>
      <c r="I17" s="430"/>
      <c r="J17" s="662"/>
      <c r="K17" s="662"/>
      <c r="L17" s="662"/>
      <c r="M17" s="662"/>
      <c r="N17" s="662"/>
      <c r="O17" s="663"/>
      <c r="P17" s="570"/>
      <c r="Q17" s="570"/>
      <c r="R17" s="570"/>
      <c r="S17" s="570"/>
      <c r="T17" s="570"/>
      <c r="U17" s="570"/>
      <c r="V17" s="430"/>
      <c r="W17" s="46"/>
      <c r="X17" s="28"/>
      <c r="Y17" s="28"/>
      <c r="Z17" s="28"/>
      <c r="AA17" s="28"/>
      <c r="AB17" s="28"/>
      <c r="AC17" s="27"/>
      <c r="AD17" s="46"/>
      <c r="AE17" s="28"/>
      <c r="AF17" s="28"/>
      <c r="AG17" s="28"/>
      <c r="AH17" s="28"/>
      <c r="AI17" s="28"/>
      <c r="AJ17" s="27"/>
      <c r="AK17" s="46"/>
      <c r="AL17" s="28"/>
      <c r="AM17" s="28"/>
      <c r="AN17" s="28"/>
      <c r="AO17" s="28"/>
      <c r="AP17" s="28"/>
      <c r="AQ17" s="27"/>
      <c r="AR17" s="217"/>
      <c r="AS17" s="28"/>
      <c r="AT17" s="28"/>
      <c r="AU17" s="28"/>
      <c r="AV17" s="28"/>
      <c r="AW17" s="28"/>
      <c r="AX17" s="27"/>
      <c r="AY17" s="621">
        <f t="shared" si="0"/>
        <v>0</v>
      </c>
      <c r="AZ17" s="621"/>
      <c r="BA17" s="622"/>
      <c r="BB17" s="664">
        <f t="shared" si="1"/>
        <v>0</v>
      </c>
      <c r="BC17" s="665"/>
      <c r="BD17" s="666"/>
      <c r="BE17" s="664" t="e">
        <f t="shared" si="2"/>
        <v>#DIV/0!</v>
      </c>
      <c r="BF17" s="665"/>
      <c r="BG17" s="667"/>
      <c r="BH17" s="418"/>
      <c r="BI17" s="419"/>
      <c r="BJ17" s="419"/>
      <c r="BK17" s="419"/>
      <c r="BL17" s="419"/>
      <c r="BM17" s="420"/>
    </row>
    <row r="18" spans="1:66" ht="21" customHeight="1">
      <c r="A18" s="695"/>
      <c r="B18" s="696"/>
      <c r="C18" s="696"/>
      <c r="D18" s="696"/>
      <c r="E18" s="696"/>
      <c r="F18" s="696"/>
      <c r="G18" s="696"/>
      <c r="H18" s="697"/>
      <c r="I18" s="430"/>
      <c r="J18" s="662"/>
      <c r="K18" s="662"/>
      <c r="L18" s="662"/>
      <c r="M18" s="662"/>
      <c r="N18" s="662"/>
      <c r="O18" s="663"/>
      <c r="P18" s="570"/>
      <c r="Q18" s="570"/>
      <c r="R18" s="570"/>
      <c r="S18" s="570"/>
      <c r="T18" s="570"/>
      <c r="U18" s="570"/>
      <c r="V18" s="430"/>
      <c r="W18" s="46"/>
      <c r="X18" s="115"/>
      <c r="Y18" s="115"/>
      <c r="Z18" s="115"/>
      <c r="AA18" s="115"/>
      <c r="AB18" s="28"/>
      <c r="AC18" s="27"/>
      <c r="AD18" s="46"/>
      <c r="AE18" s="28"/>
      <c r="AF18" s="28"/>
      <c r="AG18" s="28"/>
      <c r="AH18" s="28"/>
      <c r="AI18" s="28"/>
      <c r="AJ18" s="27"/>
      <c r="AK18" s="46"/>
      <c r="AL18" s="28"/>
      <c r="AM18" s="28"/>
      <c r="AN18" s="28"/>
      <c r="AO18" s="28"/>
      <c r="AP18" s="28"/>
      <c r="AQ18" s="27"/>
      <c r="AR18" s="217"/>
      <c r="AS18" s="28"/>
      <c r="AT18" s="28"/>
      <c r="AU18" s="28"/>
      <c r="AV18" s="28"/>
      <c r="AW18" s="28"/>
      <c r="AX18" s="27"/>
      <c r="AY18" s="621">
        <f t="shared" si="0"/>
        <v>0</v>
      </c>
      <c r="AZ18" s="621"/>
      <c r="BA18" s="622"/>
      <c r="BB18" s="664">
        <f t="shared" si="1"/>
        <v>0</v>
      </c>
      <c r="BC18" s="665"/>
      <c r="BD18" s="666"/>
      <c r="BE18" s="664" t="e">
        <f t="shared" si="2"/>
        <v>#DIV/0!</v>
      </c>
      <c r="BF18" s="665"/>
      <c r="BG18" s="667"/>
      <c r="BH18" s="418"/>
      <c r="BI18" s="419"/>
      <c r="BJ18" s="419"/>
      <c r="BK18" s="419"/>
      <c r="BL18" s="419"/>
      <c r="BM18" s="420"/>
    </row>
    <row r="19" spans="1:66" ht="21" customHeight="1" thickBot="1">
      <c r="A19" s="698"/>
      <c r="B19" s="699"/>
      <c r="C19" s="699"/>
      <c r="D19" s="699"/>
      <c r="E19" s="699"/>
      <c r="F19" s="699"/>
      <c r="G19" s="699"/>
      <c r="H19" s="700"/>
      <c r="I19" s="435"/>
      <c r="J19" s="701"/>
      <c r="K19" s="701"/>
      <c r="L19" s="701"/>
      <c r="M19" s="701"/>
      <c r="N19" s="701"/>
      <c r="O19" s="702"/>
      <c r="P19" s="570"/>
      <c r="Q19" s="570"/>
      <c r="R19" s="570"/>
      <c r="S19" s="570"/>
      <c r="T19" s="570"/>
      <c r="U19" s="570"/>
      <c r="V19" s="430"/>
      <c r="W19" s="46"/>
      <c r="X19" s="28"/>
      <c r="Y19" s="28"/>
      <c r="Z19" s="28"/>
      <c r="AA19" s="28"/>
      <c r="AB19" s="28"/>
      <c r="AC19" s="27"/>
      <c r="AD19" s="46"/>
      <c r="AE19" s="28"/>
      <c r="AF19" s="28"/>
      <c r="AG19" s="28"/>
      <c r="AH19" s="28"/>
      <c r="AI19" s="28"/>
      <c r="AJ19" s="27"/>
      <c r="AK19" s="46"/>
      <c r="AL19" s="28"/>
      <c r="AM19" s="28"/>
      <c r="AN19" s="28"/>
      <c r="AO19" s="28"/>
      <c r="AP19" s="28"/>
      <c r="AQ19" s="27"/>
      <c r="AR19" s="217"/>
      <c r="AS19" s="28"/>
      <c r="AT19" s="28"/>
      <c r="AU19" s="28"/>
      <c r="AV19" s="28"/>
      <c r="AW19" s="28"/>
      <c r="AX19" s="27"/>
      <c r="AY19" s="621">
        <f t="shared" si="0"/>
        <v>0</v>
      </c>
      <c r="AZ19" s="621"/>
      <c r="BA19" s="622"/>
      <c r="BB19" s="664">
        <f t="shared" si="1"/>
        <v>0</v>
      </c>
      <c r="BC19" s="665"/>
      <c r="BD19" s="666"/>
      <c r="BE19" s="664" t="e">
        <f t="shared" si="2"/>
        <v>#DIV/0!</v>
      </c>
      <c r="BF19" s="665"/>
      <c r="BG19" s="667"/>
      <c r="BH19" s="438"/>
      <c r="BI19" s="439"/>
      <c r="BJ19" s="439"/>
      <c r="BK19" s="439"/>
      <c r="BL19" s="439"/>
      <c r="BM19" s="440"/>
    </row>
    <row r="20" spans="1:66" ht="21" customHeight="1" thickBot="1">
      <c r="A20" s="703" t="s">
        <v>57</v>
      </c>
      <c r="B20" s="704"/>
      <c r="C20" s="704"/>
      <c r="D20" s="704"/>
      <c r="E20" s="704"/>
      <c r="F20" s="704"/>
      <c r="G20" s="704"/>
      <c r="H20" s="704"/>
      <c r="I20" s="384"/>
      <c r="J20" s="384"/>
      <c r="K20" s="384"/>
      <c r="L20" s="384"/>
      <c r="M20" s="384"/>
      <c r="N20" s="384"/>
      <c r="O20" s="384"/>
      <c r="P20" s="384"/>
      <c r="Q20" s="384"/>
      <c r="R20" s="384"/>
      <c r="S20" s="384"/>
      <c r="T20" s="384"/>
      <c r="U20" s="384"/>
      <c r="V20" s="705"/>
      <c r="W20" s="114">
        <f>SUM(W10:W19)</f>
        <v>0</v>
      </c>
      <c r="X20" s="112">
        <f t="shared" ref="X20:AX20" si="3">SUM(X10:X19)</f>
        <v>0</v>
      </c>
      <c r="Y20" s="112">
        <f t="shared" si="3"/>
        <v>0</v>
      </c>
      <c r="Z20" s="112">
        <f t="shared" si="3"/>
        <v>0</v>
      </c>
      <c r="AA20" s="112">
        <f t="shared" si="3"/>
        <v>0</v>
      </c>
      <c r="AB20" s="112">
        <f t="shared" si="3"/>
        <v>0</v>
      </c>
      <c r="AC20" s="111">
        <f t="shared" si="3"/>
        <v>0</v>
      </c>
      <c r="AD20" s="113">
        <f t="shared" si="3"/>
        <v>0</v>
      </c>
      <c r="AE20" s="112">
        <f t="shared" si="3"/>
        <v>0</v>
      </c>
      <c r="AF20" s="112">
        <f t="shared" si="3"/>
        <v>0</v>
      </c>
      <c r="AG20" s="112">
        <f t="shared" si="3"/>
        <v>0</v>
      </c>
      <c r="AH20" s="112">
        <f t="shared" si="3"/>
        <v>0</v>
      </c>
      <c r="AI20" s="112">
        <f t="shared" si="3"/>
        <v>0</v>
      </c>
      <c r="AJ20" s="111">
        <f t="shared" si="3"/>
        <v>0</v>
      </c>
      <c r="AK20" s="113">
        <f t="shared" si="3"/>
        <v>0</v>
      </c>
      <c r="AL20" s="112">
        <f t="shared" si="3"/>
        <v>0</v>
      </c>
      <c r="AM20" s="112">
        <f t="shared" si="3"/>
        <v>0</v>
      </c>
      <c r="AN20" s="112">
        <f t="shared" si="3"/>
        <v>0</v>
      </c>
      <c r="AO20" s="112">
        <f t="shared" si="3"/>
        <v>0</v>
      </c>
      <c r="AP20" s="112">
        <f t="shared" si="3"/>
        <v>0</v>
      </c>
      <c r="AQ20" s="111">
        <f t="shared" si="3"/>
        <v>0</v>
      </c>
      <c r="AR20" s="113">
        <f t="shared" si="3"/>
        <v>0</v>
      </c>
      <c r="AS20" s="112">
        <f t="shared" si="3"/>
        <v>0</v>
      </c>
      <c r="AT20" s="112">
        <f t="shared" si="3"/>
        <v>0</v>
      </c>
      <c r="AU20" s="112">
        <f t="shared" si="3"/>
        <v>0</v>
      </c>
      <c r="AV20" s="112">
        <f t="shared" si="3"/>
        <v>0</v>
      </c>
      <c r="AW20" s="112">
        <f t="shared" si="3"/>
        <v>0</v>
      </c>
      <c r="AX20" s="111">
        <f t="shared" si="3"/>
        <v>0</v>
      </c>
      <c r="AY20" s="384">
        <f>SUM(AY11:BA19)</f>
        <v>0</v>
      </c>
      <c r="AZ20" s="384"/>
      <c r="BA20" s="558"/>
      <c r="BB20" s="706">
        <f>SUM(BB11:BD19)</f>
        <v>0</v>
      </c>
      <c r="BC20" s="707"/>
      <c r="BD20" s="708"/>
      <c r="BE20" s="706" t="e">
        <f>SUM(BE11:BG19)</f>
        <v>#DIV/0!</v>
      </c>
      <c r="BF20" s="707"/>
      <c r="BG20" s="709"/>
      <c r="BH20" s="710"/>
      <c r="BI20" s="711"/>
      <c r="BJ20" s="711"/>
      <c r="BK20" s="711"/>
      <c r="BL20" s="711"/>
      <c r="BM20" s="712"/>
    </row>
    <row r="21" spans="1:66" ht="21" customHeight="1" thickBot="1">
      <c r="A21" s="454" t="s">
        <v>56</v>
      </c>
      <c r="B21" s="455"/>
      <c r="C21" s="455"/>
      <c r="D21" s="455"/>
      <c r="E21" s="455"/>
      <c r="F21" s="455"/>
      <c r="G21" s="455"/>
      <c r="H21" s="455"/>
      <c r="I21" s="455"/>
      <c r="J21" s="455"/>
      <c r="K21" s="455"/>
      <c r="L21" s="455"/>
      <c r="M21" s="455"/>
      <c r="N21" s="455"/>
      <c r="O21" s="455"/>
      <c r="P21" s="455"/>
      <c r="Q21" s="455"/>
      <c r="R21" s="455"/>
      <c r="S21" s="455"/>
      <c r="T21" s="455"/>
      <c r="U21" s="455"/>
      <c r="V21" s="455"/>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6"/>
      <c r="AW21" s="456"/>
      <c r="AX21" s="457"/>
      <c r="AY21" s="454"/>
      <c r="AZ21" s="455"/>
      <c r="BA21" s="455"/>
      <c r="BB21" s="455"/>
      <c r="BC21" s="455"/>
      <c r="BD21" s="455"/>
      <c r="BE21" s="455"/>
      <c r="BF21" s="455"/>
      <c r="BG21" s="599"/>
      <c r="BH21" s="710"/>
      <c r="BI21" s="711"/>
      <c r="BJ21" s="711"/>
      <c r="BK21" s="711"/>
      <c r="BL21" s="711"/>
      <c r="BM21" s="712"/>
    </row>
    <row r="22" spans="1:66" ht="21" customHeight="1" thickBot="1">
      <c r="A22" s="608" t="s">
        <v>55</v>
      </c>
      <c r="B22" s="609"/>
      <c r="C22" s="609"/>
      <c r="D22" s="609"/>
      <c r="E22" s="609"/>
      <c r="F22" s="609"/>
      <c r="G22" s="609"/>
      <c r="H22" s="609"/>
      <c r="I22" s="609"/>
      <c r="J22" s="609"/>
      <c r="K22" s="609"/>
      <c r="L22" s="609"/>
      <c r="M22" s="609"/>
      <c r="N22" s="609"/>
      <c r="O22" s="609"/>
      <c r="P22" s="609"/>
      <c r="Q22" s="609"/>
      <c r="R22" s="609"/>
      <c r="S22" s="609"/>
      <c r="T22" s="609"/>
      <c r="U22" s="609"/>
      <c r="V22" s="557"/>
      <c r="W22" s="109"/>
      <c r="X22" s="108"/>
      <c r="Y22" s="108"/>
      <c r="Z22" s="108"/>
      <c r="AA22" s="108"/>
      <c r="AB22" s="108"/>
      <c r="AC22" s="110"/>
      <c r="AD22" s="109"/>
      <c r="AE22" s="108"/>
      <c r="AF22" s="108"/>
      <c r="AG22" s="108"/>
      <c r="AH22" s="108"/>
      <c r="AI22" s="108"/>
      <c r="AJ22" s="107"/>
      <c r="AK22" s="109"/>
      <c r="AL22" s="108"/>
      <c r="AM22" s="108"/>
      <c r="AN22" s="108"/>
      <c r="AO22" s="108"/>
      <c r="AP22" s="108"/>
      <c r="AQ22" s="107"/>
      <c r="AR22" s="109"/>
      <c r="AS22" s="108"/>
      <c r="AT22" s="108"/>
      <c r="AU22" s="108"/>
      <c r="AV22" s="108"/>
      <c r="AW22" s="108"/>
      <c r="AX22" s="107"/>
      <c r="AY22" s="455">
        <f>SUM(W22:AX22)</f>
        <v>0</v>
      </c>
      <c r="AZ22" s="455"/>
      <c r="BA22" s="562"/>
      <c r="BB22" s="613"/>
      <c r="BC22" s="614"/>
      <c r="BD22" s="615"/>
      <c r="BE22" s="613"/>
      <c r="BF22" s="614"/>
      <c r="BG22" s="616"/>
      <c r="BH22" s="713"/>
      <c r="BI22" s="714"/>
      <c r="BJ22" s="714"/>
      <c r="BK22" s="714"/>
      <c r="BL22" s="714"/>
      <c r="BM22" s="715"/>
    </row>
    <row r="23" spans="1:66" ht="30.75" customHeight="1">
      <c r="A23" s="443"/>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c r="BI23" s="211"/>
      <c r="BJ23" s="211"/>
    </row>
    <row r="24" spans="1:66" ht="35.25" customHeight="1">
      <c r="A24" s="442" t="s">
        <v>270</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c r="BG24" s="443"/>
      <c r="BH24" s="443"/>
      <c r="BI24" s="212"/>
      <c r="BJ24" s="212"/>
      <c r="BK24" s="212"/>
      <c r="BL24" s="212"/>
      <c r="BM24" s="212"/>
      <c r="BN24" s="212"/>
    </row>
    <row r="25" spans="1:66" ht="21" customHeight="1">
      <c r="A25" s="443" t="s">
        <v>271</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c r="BE25" s="443"/>
      <c r="BF25" s="443"/>
      <c r="BH25" s="211"/>
      <c r="BI25" s="211"/>
      <c r="BJ25" s="211"/>
      <c r="BK25" s="213"/>
      <c r="BL25" s="213"/>
      <c r="BM25" s="213"/>
    </row>
    <row r="26" spans="1:66" ht="35.25" customHeight="1">
      <c r="A26" s="442" t="s">
        <v>272</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c r="AZ26" s="443"/>
      <c r="BA26" s="443"/>
      <c r="BB26" s="443"/>
      <c r="BC26" s="443"/>
      <c r="BD26" s="443"/>
      <c r="BE26" s="443"/>
      <c r="BF26" s="443"/>
      <c r="BH26" s="210"/>
      <c r="BI26" s="210"/>
      <c r="BJ26" s="210"/>
      <c r="BK26" s="105"/>
      <c r="BL26" s="105"/>
      <c r="BM26" s="105"/>
      <c r="BN26" s="105"/>
    </row>
    <row r="27" spans="1:66" ht="21" customHeight="1">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210"/>
      <c r="BI27" s="210"/>
      <c r="BJ27" s="210"/>
      <c r="BK27" s="105"/>
      <c r="BL27" s="105"/>
      <c r="BM27" s="105"/>
      <c r="BN27" s="105"/>
    </row>
    <row r="28" spans="1:66" ht="21" customHeight="1">
      <c r="BH28" s="210"/>
      <c r="BI28" s="210"/>
      <c r="BJ28" s="210"/>
      <c r="BK28" s="105"/>
      <c r="BL28" s="105"/>
      <c r="BM28" s="105"/>
      <c r="BN28" s="105"/>
    </row>
  </sheetData>
  <mergeCells count="104">
    <mergeCell ref="BE22:BG22"/>
    <mergeCell ref="A23:BH23"/>
    <mergeCell ref="A24:BH24"/>
    <mergeCell ref="A25:BF25"/>
    <mergeCell ref="A26:BF26"/>
    <mergeCell ref="A20:V20"/>
    <mergeCell ref="AY20:BA20"/>
    <mergeCell ref="BB20:BD20"/>
    <mergeCell ref="BE20:BG20"/>
    <mergeCell ref="BH20:BM22"/>
    <mergeCell ref="A21:AX21"/>
    <mergeCell ref="AY21:BG21"/>
    <mergeCell ref="A22:V22"/>
    <mergeCell ref="AY22:BA22"/>
    <mergeCell ref="BB22:BD22"/>
    <mergeCell ref="BH18:BM18"/>
    <mergeCell ref="A19:H19"/>
    <mergeCell ref="I19:O19"/>
    <mergeCell ref="P19:V19"/>
    <mergeCell ref="AY19:BA19"/>
    <mergeCell ref="BB19:BD19"/>
    <mergeCell ref="BE19:BG19"/>
    <mergeCell ref="BH19:BM19"/>
    <mergeCell ref="A18:H18"/>
    <mergeCell ref="I18:O18"/>
    <mergeCell ref="P18:V18"/>
    <mergeCell ref="AY18:BA18"/>
    <mergeCell ref="BB18:BD18"/>
    <mergeCell ref="BE18:BG18"/>
    <mergeCell ref="BH16:BM16"/>
    <mergeCell ref="A17:H17"/>
    <mergeCell ref="I17:O17"/>
    <mergeCell ref="P17:V17"/>
    <mergeCell ref="AY17:BA17"/>
    <mergeCell ref="BB17:BD17"/>
    <mergeCell ref="BE17:BG17"/>
    <mergeCell ref="BH17:BM17"/>
    <mergeCell ref="A16:H16"/>
    <mergeCell ref="I16:O16"/>
    <mergeCell ref="P16:V16"/>
    <mergeCell ref="AY16:BA16"/>
    <mergeCell ref="BB16:BD16"/>
    <mergeCell ref="BE16:BG16"/>
    <mergeCell ref="BH14:BM14"/>
    <mergeCell ref="A15:H15"/>
    <mergeCell ref="I15:O15"/>
    <mergeCell ref="P15:V15"/>
    <mergeCell ref="AY15:BA15"/>
    <mergeCell ref="BB15:BD15"/>
    <mergeCell ref="BE15:BG15"/>
    <mergeCell ref="BH15:BM15"/>
    <mergeCell ref="A14:H14"/>
    <mergeCell ref="I14:O14"/>
    <mergeCell ref="P14:V14"/>
    <mergeCell ref="AY14:BA14"/>
    <mergeCell ref="BB14:BD14"/>
    <mergeCell ref="BE14:BG14"/>
    <mergeCell ref="BH12:BM12"/>
    <mergeCell ref="A13:H13"/>
    <mergeCell ref="I13:O13"/>
    <mergeCell ref="P13:V13"/>
    <mergeCell ref="AY13:BA13"/>
    <mergeCell ref="BB13:BD13"/>
    <mergeCell ref="BE13:BG13"/>
    <mergeCell ref="BH13:BM13"/>
    <mergeCell ref="A12:H12"/>
    <mergeCell ref="I12:O12"/>
    <mergeCell ref="P12:V12"/>
    <mergeCell ref="AY12:BA12"/>
    <mergeCell ref="BB12:BD12"/>
    <mergeCell ref="BE12:BG12"/>
    <mergeCell ref="BH10:BM10"/>
    <mergeCell ref="A11:H11"/>
    <mergeCell ref="I11:O11"/>
    <mergeCell ref="P11:V11"/>
    <mergeCell ref="AY11:BA11"/>
    <mergeCell ref="BB11:BD11"/>
    <mergeCell ref="BE11:BG11"/>
    <mergeCell ref="BH11:BM11"/>
    <mergeCell ref="BE7:BG9"/>
    <mergeCell ref="A10:H10"/>
    <mergeCell ref="I10:O10"/>
    <mergeCell ref="P10:V10"/>
    <mergeCell ref="AY10:BA10"/>
    <mergeCell ref="BB10:BD10"/>
    <mergeCell ref="BE10:BG10"/>
    <mergeCell ref="BH6:BM9"/>
    <mergeCell ref="A7:H9"/>
    <mergeCell ref="I7:O9"/>
    <mergeCell ref="P7:V9"/>
    <mergeCell ref="W7:AC7"/>
    <mergeCell ref="AD7:AJ7"/>
    <mergeCell ref="AK7:AQ7"/>
    <mergeCell ref="AR7:AX7"/>
    <mergeCell ref="AY7:BA9"/>
    <mergeCell ref="BB7:BD9"/>
    <mergeCell ref="A2:BA2"/>
    <mergeCell ref="A3:BG3"/>
    <mergeCell ref="A4:BG4"/>
    <mergeCell ref="A6:M6"/>
    <mergeCell ref="N6:AG6"/>
    <mergeCell ref="AH6:AT6"/>
    <mergeCell ref="AU6:BD6"/>
    <mergeCell ref="BE6:BG6"/>
  </mergeCells>
  <phoneticPr fontId="42"/>
  <printOptions horizontalCentered="1"/>
  <pageMargins left="0.39370078740157483" right="0.39370078740157483" top="0.78740157480314965" bottom="0.19685039370078741" header="0.39370078740157483" footer="0.39370078740157483"/>
  <pageSetup paperSize="9" scale="7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BM30"/>
  <sheetViews>
    <sheetView view="pageBreakPreview" zoomScaleNormal="100" zoomScaleSheetLayoutView="100" workbookViewId="0">
      <selection activeCell="BP6" sqref="BP6"/>
    </sheetView>
  </sheetViews>
  <sheetFormatPr defaultRowHeight="21" customHeight="1"/>
  <cols>
    <col min="1" max="4" width="2.625" style="3" customWidth="1"/>
    <col min="5" max="8" width="2.625" style="2" customWidth="1"/>
    <col min="9" max="10" width="3" style="2" bestFit="1" customWidth="1"/>
    <col min="11" max="22" width="2.625" style="2" customWidth="1"/>
    <col min="23" max="50" width="2.875" style="2" customWidth="1"/>
    <col min="51" max="59" width="2.625" style="2" customWidth="1"/>
    <col min="60" max="65" width="3.375" style="2" customWidth="1"/>
    <col min="66" max="68" width="2.625" style="2" customWidth="1"/>
    <col min="69" max="16384" width="9" style="2"/>
  </cols>
  <sheetData>
    <row r="2" spans="1:65" ht="21" customHeight="1">
      <c r="A2" s="554"/>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row>
    <row r="3" spans="1:65" ht="21" customHeight="1">
      <c r="A3" s="335" t="s">
        <v>71</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row>
    <row r="4" spans="1:65" ht="21" customHeight="1">
      <c r="A4" s="335" t="s">
        <v>266</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c r="BG4" s="335"/>
    </row>
    <row r="5" spans="1:65" ht="21" customHeight="1" thickBot="1">
      <c r="A5" s="4"/>
      <c r="B5" s="4"/>
      <c r="C5" s="4"/>
      <c r="D5" s="4"/>
      <c r="E5" s="4"/>
      <c r="F5" s="4"/>
      <c r="G5" s="4"/>
    </row>
    <row r="6" spans="1:65" ht="34.5" customHeight="1" thickBot="1">
      <c r="A6" s="454" t="s">
        <v>104</v>
      </c>
      <c r="B6" s="455"/>
      <c r="C6" s="455"/>
      <c r="D6" s="455"/>
      <c r="E6" s="455"/>
      <c r="F6" s="455"/>
      <c r="G6" s="455"/>
      <c r="H6" s="455"/>
      <c r="I6" s="455"/>
      <c r="J6" s="455"/>
      <c r="K6" s="455"/>
      <c r="L6" s="455"/>
      <c r="M6" s="562"/>
      <c r="N6" s="716" t="s">
        <v>273</v>
      </c>
      <c r="O6" s="717"/>
      <c r="P6" s="717"/>
      <c r="Q6" s="717"/>
      <c r="R6" s="717"/>
      <c r="S6" s="717"/>
      <c r="T6" s="717"/>
      <c r="U6" s="717"/>
      <c r="V6" s="717"/>
      <c r="W6" s="717"/>
      <c r="X6" s="717"/>
      <c r="Y6" s="717"/>
      <c r="Z6" s="717"/>
      <c r="AA6" s="717"/>
      <c r="AB6" s="717"/>
      <c r="AC6" s="717"/>
      <c r="AD6" s="717"/>
      <c r="AE6" s="717"/>
      <c r="AF6" s="717"/>
      <c r="AG6" s="718"/>
      <c r="AH6" s="651" t="s">
        <v>267</v>
      </c>
      <c r="AI6" s="652"/>
      <c r="AJ6" s="652"/>
      <c r="AK6" s="652"/>
      <c r="AL6" s="652"/>
      <c r="AM6" s="652"/>
      <c r="AN6" s="652"/>
      <c r="AO6" s="652"/>
      <c r="AP6" s="652"/>
      <c r="AQ6" s="652"/>
      <c r="AR6" s="652"/>
      <c r="AS6" s="652"/>
      <c r="AT6" s="653"/>
      <c r="AU6" s="719">
        <v>45</v>
      </c>
      <c r="AV6" s="720"/>
      <c r="AW6" s="720"/>
      <c r="AX6" s="720"/>
      <c r="AY6" s="720"/>
      <c r="AZ6" s="720"/>
      <c r="BA6" s="720"/>
      <c r="BB6" s="720"/>
      <c r="BC6" s="720"/>
      <c r="BD6" s="720"/>
      <c r="BE6" s="656" t="s">
        <v>163</v>
      </c>
      <c r="BF6" s="656"/>
      <c r="BG6" s="657"/>
      <c r="BH6" s="357" t="s">
        <v>268</v>
      </c>
      <c r="BI6" s="358"/>
      <c r="BJ6" s="358"/>
      <c r="BK6" s="358"/>
      <c r="BL6" s="358"/>
      <c r="BM6" s="359"/>
    </row>
    <row r="7" spans="1:65" ht="21" customHeight="1">
      <c r="A7" s="387" t="s">
        <v>68</v>
      </c>
      <c r="B7" s="679"/>
      <c r="C7" s="679"/>
      <c r="D7" s="679"/>
      <c r="E7" s="679"/>
      <c r="F7" s="679"/>
      <c r="G7" s="679"/>
      <c r="H7" s="680"/>
      <c r="I7" s="465" t="s">
        <v>67</v>
      </c>
      <c r="J7" s="686"/>
      <c r="K7" s="686"/>
      <c r="L7" s="686"/>
      <c r="M7" s="686"/>
      <c r="N7" s="686"/>
      <c r="O7" s="687"/>
      <c r="P7" s="367" t="s">
        <v>66</v>
      </c>
      <c r="Q7" s="367"/>
      <c r="R7" s="367"/>
      <c r="S7" s="367"/>
      <c r="T7" s="367"/>
      <c r="U7" s="367"/>
      <c r="V7" s="391"/>
      <c r="W7" s="394" t="s">
        <v>65</v>
      </c>
      <c r="X7" s="367"/>
      <c r="Y7" s="367"/>
      <c r="Z7" s="367"/>
      <c r="AA7" s="367"/>
      <c r="AB7" s="367"/>
      <c r="AC7" s="368"/>
      <c r="AD7" s="394" t="s">
        <v>64</v>
      </c>
      <c r="AE7" s="367"/>
      <c r="AF7" s="367"/>
      <c r="AG7" s="367"/>
      <c r="AH7" s="367"/>
      <c r="AI7" s="367"/>
      <c r="AJ7" s="368"/>
      <c r="AK7" s="394" t="s">
        <v>63</v>
      </c>
      <c r="AL7" s="367"/>
      <c r="AM7" s="367"/>
      <c r="AN7" s="367"/>
      <c r="AO7" s="367"/>
      <c r="AP7" s="367"/>
      <c r="AQ7" s="368"/>
      <c r="AR7" s="366" t="s">
        <v>62</v>
      </c>
      <c r="AS7" s="367"/>
      <c r="AT7" s="367"/>
      <c r="AU7" s="367"/>
      <c r="AV7" s="367"/>
      <c r="AW7" s="367"/>
      <c r="AX7" s="368"/>
      <c r="AY7" s="369" t="s">
        <v>61</v>
      </c>
      <c r="AZ7" s="370"/>
      <c r="BA7" s="370"/>
      <c r="BB7" s="370" t="s">
        <v>60</v>
      </c>
      <c r="BC7" s="370"/>
      <c r="BD7" s="370"/>
      <c r="BE7" s="370" t="s">
        <v>59</v>
      </c>
      <c r="BF7" s="370"/>
      <c r="BG7" s="373"/>
      <c r="BH7" s="360"/>
      <c r="BI7" s="361"/>
      <c r="BJ7" s="361"/>
      <c r="BK7" s="361"/>
      <c r="BL7" s="361"/>
      <c r="BM7" s="362"/>
    </row>
    <row r="8" spans="1:65" ht="21" customHeight="1">
      <c r="A8" s="375"/>
      <c r="B8" s="681"/>
      <c r="C8" s="681"/>
      <c r="D8" s="681"/>
      <c r="E8" s="681"/>
      <c r="F8" s="681"/>
      <c r="G8" s="681"/>
      <c r="H8" s="682"/>
      <c r="I8" s="688"/>
      <c r="J8" s="689"/>
      <c r="K8" s="689"/>
      <c r="L8" s="689"/>
      <c r="M8" s="689"/>
      <c r="N8" s="689"/>
      <c r="O8" s="690"/>
      <c r="P8" s="566"/>
      <c r="Q8" s="566"/>
      <c r="R8" s="566"/>
      <c r="S8" s="566"/>
      <c r="T8" s="566"/>
      <c r="U8" s="566"/>
      <c r="V8" s="567"/>
      <c r="W8" s="46">
        <v>1</v>
      </c>
      <c r="X8" s="28">
        <v>2</v>
      </c>
      <c r="Y8" s="28">
        <v>3</v>
      </c>
      <c r="Z8" s="28">
        <v>4</v>
      </c>
      <c r="AA8" s="28">
        <v>5</v>
      </c>
      <c r="AB8" s="28">
        <v>6</v>
      </c>
      <c r="AC8" s="27">
        <v>7</v>
      </c>
      <c r="AD8" s="46">
        <v>8</v>
      </c>
      <c r="AE8" s="28">
        <v>9</v>
      </c>
      <c r="AF8" s="28">
        <v>10</v>
      </c>
      <c r="AG8" s="28">
        <v>11</v>
      </c>
      <c r="AH8" s="28">
        <v>12</v>
      </c>
      <c r="AI8" s="28">
        <v>13</v>
      </c>
      <c r="AJ8" s="27">
        <v>14</v>
      </c>
      <c r="AK8" s="46">
        <v>15</v>
      </c>
      <c r="AL8" s="28">
        <v>16</v>
      </c>
      <c r="AM8" s="28">
        <v>17</v>
      </c>
      <c r="AN8" s="28">
        <v>18</v>
      </c>
      <c r="AO8" s="28">
        <v>19</v>
      </c>
      <c r="AP8" s="28">
        <v>20</v>
      </c>
      <c r="AQ8" s="27">
        <v>21</v>
      </c>
      <c r="AR8" s="217">
        <v>22</v>
      </c>
      <c r="AS8" s="28">
        <v>23</v>
      </c>
      <c r="AT8" s="28">
        <v>24</v>
      </c>
      <c r="AU8" s="28">
        <v>25</v>
      </c>
      <c r="AV8" s="28">
        <v>26</v>
      </c>
      <c r="AW8" s="28">
        <v>27</v>
      </c>
      <c r="AX8" s="27">
        <v>28</v>
      </c>
      <c r="AY8" s="371"/>
      <c r="AZ8" s="372"/>
      <c r="BA8" s="372"/>
      <c r="BB8" s="372"/>
      <c r="BC8" s="372"/>
      <c r="BD8" s="372"/>
      <c r="BE8" s="372"/>
      <c r="BF8" s="372"/>
      <c r="BG8" s="374"/>
      <c r="BH8" s="360"/>
      <c r="BI8" s="361"/>
      <c r="BJ8" s="361"/>
      <c r="BK8" s="361"/>
      <c r="BL8" s="361"/>
      <c r="BM8" s="362"/>
    </row>
    <row r="9" spans="1:65" ht="21" customHeight="1">
      <c r="A9" s="683"/>
      <c r="B9" s="684"/>
      <c r="C9" s="684"/>
      <c r="D9" s="684"/>
      <c r="E9" s="684"/>
      <c r="F9" s="684"/>
      <c r="G9" s="684"/>
      <c r="H9" s="685"/>
      <c r="I9" s="592"/>
      <c r="J9" s="691"/>
      <c r="K9" s="691"/>
      <c r="L9" s="691"/>
      <c r="M9" s="691"/>
      <c r="N9" s="691"/>
      <c r="O9" s="692"/>
      <c r="P9" s="566"/>
      <c r="Q9" s="566"/>
      <c r="R9" s="566"/>
      <c r="S9" s="566"/>
      <c r="T9" s="566"/>
      <c r="U9" s="566"/>
      <c r="V9" s="567"/>
      <c r="W9" s="29" t="s">
        <v>58</v>
      </c>
      <c r="X9" s="216" t="s">
        <v>29</v>
      </c>
      <c r="Y9" s="216" t="s">
        <v>30</v>
      </c>
      <c r="Z9" s="216" t="s">
        <v>31</v>
      </c>
      <c r="AA9" s="216" t="s">
        <v>32</v>
      </c>
      <c r="AB9" s="216" t="s">
        <v>33</v>
      </c>
      <c r="AC9" s="121" t="s">
        <v>34</v>
      </c>
      <c r="AD9" s="29" t="s">
        <v>58</v>
      </c>
      <c r="AE9" s="216" t="s">
        <v>29</v>
      </c>
      <c r="AF9" s="216" t="s">
        <v>30</v>
      </c>
      <c r="AG9" s="216" t="s">
        <v>31</v>
      </c>
      <c r="AH9" s="216" t="s">
        <v>32</v>
      </c>
      <c r="AI9" s="216" t="s">
        <v>33</v>
      </c>
      <c r="AJ9" s="121" t="s">
        <v>34</v>
      </c>
      <c r="AK9" s="29" t="s">
        <v>58</v>
      </c>
      <c r="AL9" s="216" t="s">
        <v>29</v>
      </c>
      <c r="AM9" s="216" t="s">
        <v>30</v>
      </c>
      <c r="AN9" s="216" t="s">
        <v>31</v>
      </c>
      <c r="AO9" s="216" t="s">
        <v>32</v>
      </c>
      <c r="AP9" s="216" t="s">
        <v>33</v>
      </c>
      <c r="AQ9" s="121" t="s">
        <v>34</v>
      </c>
      <c r="AR9" s="29" t="s">
        <v>58</v>
      </c>
      <c r="AS9" s="216" t="s">
        <v>29</v>
      </c>
      <c r="AT9" s="216" t="s">
        <v>30</v>
      </c>
      <c r="AU9" s="216" t="s">
        <v>31</v>
      </c>
      <c r="AV9" s="216" t="s">
        <v>32</v>
      </c>
      <c r="AW9" s="216" t="s">
        <v>33</v>
      </c>
      <c r="AX9" s="121" t="s">
        <v>34</v>
      </c>
      <c r="AY9" s="371"/>
      <c r="AZ9" s="372"/>
      <c r="BA9" s="372"/>
      <c r="BB9" s="372"/>
      <c r="BC9" s="372"/>
      <c r="BD9" s="372"/>
      <c r="BE9" s="372"/>
      <c r="BF9" s="372"/>
      <c r="BG9" s="374"/>
      <c r="BH9" s="363"/>
      <c r="BI9" s="364"/>
      <c r="BJ9" s="364"/>
      <c r="BK9" s="364"/>
      <c r="BL9" s="364"/>
      <c r="BM9" s="365"/>
    </row>
    <row r="10" spans="1:65" ht="26.25" customHeight="1">
      <c r="A10" s="734" t="s">
        <v>90</v>
      </c>
      <c r="B10" s="735"/>
      <c r="C10" s="735"/>
      <c r="D10" s="735"/>
      <c r="E10" s="735"/>
      <c r="F10" s="735"/>
      <c r="G10" s="735"/>
      <c r="H10" s="736"/>
      <c r="I10" s="737" t="s">
        <v>85</v>
      </c>
      <c r="J10" s="738"/>
      <c r="K10" s="738"/>
      <c r="L10" s="738"/>
      <c r="M10" s="738"/>
      <c r="N10" s="738"/>
      <c r="O10" s="739"/>
      <c r="P10" s="737" t="s">
        <v>239</v>
      </c>
      <c r="Q10" s="735"/>
      <c r="R10" s="735"/>
      <c r="S10" s="735"/>
      <c r="T10" s="735"/>
      <c r="U10" s="735"/>
      <c r="V10" s="740"/>
      <c r="W10" s="245">
        <v>8</v>
      </c>
      <c r="X10" s="246">
        <v>8</v>
      </c>
      <c r="Y10" s="246">
        <v>8</v>
      </c>
      <c r="Z10" s="246">
        <v>8</v>
      </c>
      <c r="AA10" s="246">
        <v>8</v>
      </c>
      <c r="AB10" s="246"/>
      <c r="AC10" s="247"/>
      <c r="AD10" s="245">
        <v>8</v>
      </c>
      <c r="AE10" s="246">
        <v>8</v>
      </c>
      <c r="AF10" s="246">
        <v>8</v>
      </c>
      <c r="AG10" s="246">
        <v>8</v>
      </c>
      <c r="AH10" s="246">
        <v>8</v>
      </c>
      <c r="AI10" s="246"/>
      <c r="AJ10" s="247"/>
      <c r="AK10" s="245">
        <v>8</v>
      </c>
      <c r="AL10" s="246">
        <v>8</v>
      </c>
      <c r="AM10" s="246">
        <v>8</v>
      </c>
      <c r="AN10" s="246">
        <v>8</v>
      </c>
      <c r="AO10" s="246">
        <v>8</v>
      </c>
      <c r="AP10" s="246"/>
      <c r="AQ10" s="247"/>
      <c r="AR10" s="245">
        <v>8</v>
      </c>
      <c r="AS10" s="246">
        <v>8</v>
      </c>
      <c r="AT10" s="246">
        <v>8</v>
      </c>
      <c r="AU10" s="246">
        <v>8</v>
      </c>
      <c r="AV10" s="246">
        <v>8</v>
      </c>
      <c r="AW10" s="246"/>
      <c r="AX10" s="247"/>
      <c r="AY10" s="741">
        <f t="shared" ref="AY10:AY15" si="0">SUM(W10:AX10)</f>
        <v>160</v>
      </c>
      <c r="AZ10" s="741"/>
      <c r="BA10" s="742"/>
      <c r="BB10" s="743">
        <f t="shared" ref="BB10:BB19" si="1">ROUND(AY10/4,1)</f>
        <v>40</v>
      </c>
      <c r="BC10" s="744"/>
      <c r="BD10" s="745"/>
      <c r="BE10" s="743">
        <f t="shared" ref="BE10:BE19" si="2">ROUND(BB10/$AY$21,1)</f>
        <v>1</v>
      </c>
      <c r="BF10" s="744"/>
      <c r="BG10" s="746"/>
      <c r="BH10" s="721" t="s">
        <v>274</v>
      </c>
      <c r="BI10" s="722"/>
      <c r="BJ10" s="722"/>
      <c r="BK10" s="722"/>
      <c r="BL10" s="722"/>
      <c r="BM10" s="723"/>
    </row>
    <row r="11" spans="1:65" ht="26.25" customHeight="1">
      <c r="A11" s="724" t="s">
        <v>125</v>
      </c>
      <c r="B11" s="725"/>
      <c r="C11" s="725"/>
      <c r="D11" s="725"/>
      <c r="E11" s="725"/>
      <c r="F11" s="725"/>
      <c r="G11" s="725"/>
      <c r="H11" s="726"/>
      <c r="I11" s="727" t="s">
        <v>86</v>
      </c>
      <c r="J11" s="728"/>
      <c r="K11" s="728"/>
      <c r="L11" s="728"/>
      <c r="M11" s="728"/>
      <c r="N11" s="728"/>
      <c r="O11" s="729"/>
      <c r="P11" s="730" t="s">
        <v>275</v>
      </c>
      <c r="Q11" s="730"/>
      <c r="R11" s="730"/>
      <c r="S11" s="730"/>
      <c r="T11" s="730"/>
      <c r="U11" s="730"/>
      <c r="V11" s="727"/>
      <c r="W11" s="248">
        <v>8</v>
      </c>
      <c r="X11" s="249">
        <v>8</v>
      </c>
      <c r="Y11" s="249">
        <v>8</v>
      </c>
      <c r="Z11" s="249">
        <v>8</v>
      </c>
      <c r="AA11" s="249">
        <v>8</v>
      </c>
      <c r="AB11" s="249"/>
      <c r="AC11" s="250"/>
      <c r="AD11" s="248">
        <v>8</v>
      </c>
      <c r="AE11" s="249">
        <v>8</v>
      </c>
      <c r="AF11" s="249">
        <v>8</v>
      </c>
      <c r="AG11" s="249">
        <v>8</v>
      </c>
      <c r="AH11" s="249">
        <v>8</v>
      </c>
      <c r="AI11" s="249"/>
      <c r="AJ11" s="250"/>
      <c r="AK11" s="248">
        <v>8</v>
      </c>
      <c r="AL11" s="249">
        <v>8</v>
      </c>
      <c r="AM11" s="249">
        <v>8</v>
      </c>
      <c r="AN11" s="249">
        <v>8</v>
      </c>
      <c r="AO11" s="249">
        <v>8</v>
      </c>
      <c r="AP11" s="249"/>
      <c r="AQ11" s="250"/>
      <c r="AR11" s="248">
        <v>8</v>
      </c>
      <c r="AS11" s="249">
        <v>8</v>
      </c>
      <c r="AT11" s="249">
        <v>8</v>
      </c>
      <c r="AU11" s="249">
        <v>8</v>
      </c>
      <c r="AV11" s="249">
        <v>8</v>
      </c>
      <c r="AW11" s="249"/>
      <c r="AX11" s="250"/>
      <c r="AY11" s="621">
        <f t="shared" si="0"/>
        <v>160</v>
      </c>
      <c r="AZ11" s="621"/>
      <c r="BA11" s="622"/>
      <c r="BB11" s="664">
        <f t="shared" si="1"/>
        <v>40</v>
      </c>
      <c r="BC11" s="665"/>
      <c r="BD11" s="666"/>
      <c r="BE11" s="664">
        <f t="shared" si="2"/>
        <v>1</v>
      </c>
      <c r="BF11" s="665"/>
      <c r="BG11" s="667"/>
      <c r="BH11" s="731"/>
      <c r="BI11" s="732"/>
      <c r="BJ11" s="732"/>
      <c r="BK11" s="732"/>
      <c r="BL11" s="732"/>
      <c r="BM11" s="733"/>
    </row>
    <row r="12" spans="1:65" ht="26.25" customHeight="1">
      <c r="A12" s="724" t="s">
        <v>125</v>
      </c>
      <c r="B12" s="725"/>
      <c r="C12" s="725"/>
      <c r="D12" s="725"/>
      <c r="E12" s="725"/>
      <c r="F12" s="725"/>
      <c r="G12" s="725"/>
      <c r="H12" s="726"/>
      <c r="I12" s="727" t="s">
        <v>276</v>
      </c>
      <c r="J12" s="728"/>
      <c r="K12" s="728"/>
      <c r="L12" s="728"/>
      <c r="M12" s="728"/>
      <c r="N12" s="728"/>
      <c r="O12" s="729"/>
      <c r="P12" s="727" t="s">
        <v>277</v>
      </c>
      <c r="Q12" s="725"/>
      <c r="R12" s="725"/>
      <c r="S12" s="725"/>
      <c r="T12" s="725"/>
      <c r="U12" s="725"/>
      <c r="V12" s="748"/>
      <c r="W12" s="248">
        <v>6</v>
      </c>
      <c r="X12" s="249"/>
      <c r="Y12" s="249">
        <v>6</v>
      </c>
      <c r="Z12" s="249"/>
      <c r="AA12" s="249">
        <v>6</v>
      </c>
      <c r="AB12" s="249"/>
      <c r="AC12" s="250"/>
      <c r="AD12" s="248">
        <v>6</v>
      </c>
      <c r="AE12" s="249"/>
      <c r="AF12" s="249">
        <v>6</v>
      </c>
      <c r="AG12" s="249"/>
      <c r="AH12" s="249">
        <v>6</v>
      </c>
      <c r="AI12" s="249"/>
      <c r="AJ12" s="250"/>
      <c r="AK12" s="248">
        <v>6</v>
      </c>
      <c r="AL12" s="249"/>
      <c r="AM12" s="249">
        <v>6</v>
      </c>
      <c r="AN12" s="249"/>
      <c r="AO12" s="249">
        <v>6</v>
      </c>
      <c r="AP12" s="249"/>
      <c r="AQ12" s="250"/>
      <c r="AR12" s="248">
        <v>6</v>
      </c>
      <c r="AS12" s="249"/>
      <c r="AT12" s="249">
        <v>6</v>
      </c>
      <c r="AU12" s="249"/>
      <c r="AV12" s="249">
        <v>6</v>
      </c>
      <c r="AW12" s="249"/>
      <c r="AX12" s="250"/>
      <c r="AY12" s="621">
        <f t="shared" si="0"/>
        <v>72</v>
      </c>
      <c r="AZ12" s="621"/>
      <c r="BA12" s="622"/>
      <c r="BB12" s="664">
        <f t="shared" si="1"/>
        <v>18</v>
      </c>
      <c r="BC12" s="665"/>
      <c r="BD12" s="666"/>
      <c r="BE12" s="664">
        <f t="shared" si="2"/>
        <v>0.5</v>
      </c>
      <c r="BF12" s="665"/>
      <c r="BG12" s="667"/>
      <c r="BH12" s="747" t="s">
        <v>278</v>
      </c>
      <c r="BI12" s="732"/>
      <c r="BJ12" s="732"/>
      <c r="BK12" s="732"/>
      <c r="BL12" s="732"/>
      <c r="BM12" s="733"/>
    </row>
    <row r="13" spans="1:65" ht="26.25" customHeight="1">
      <c r="A13" s="724" t="s">
        <v>279</v>
      </c>
      <c r="B13" s="725"/>
      <c r="C13" s="725"/>
      <c r="D13" s="725"/>
      <c r="E13" s="725"/>
      <c r="F13" s="725"/>
      <c r="G13" s="725"/>
      <c r="H13" s="726"/>
      <c r="I13" s="727" t="s">
        <v>85</v>
      </c>
      <c r="J13" s="728"/>
      <c r="K13" s="728"/>
      <c r="L13" s="728"/>
      <c r="M13" s="728"/>
      <c r="N13" s="728"/>
      <c r="O13" s="729"/>
      <c r="P13" s="730" t="s">
        <v>280</v>
      </c>
      <c r="Q13" s="730"/>
      <c r="R13" s="730"/>
      <c r="S13" s="730"/>
      <c r="T13" s="730"/>
      <c r="U13" s="730"/>
      <c r="V13" s="727"/>
      <c r="W13" s="248">
        <v>8</v>
      </c>
      <c r="X13" s="249">
        <v>8</v>
      </c>
      <c r="Y13" s="249">
        <v>8</v>
      </c>
      <c r="Z13" s="249">
        <v>8</v>
      </c>
      <c r="AA13" s="249">
        <v>8</v>
      </c>
      <c r="AB13" s="249"/>
      <c r="AC13" s="251"/>
      <c r="AD13" s="248">
        <v>8</v>
      </c>
      <c r="AE13" s="249">
        <v>8</v>
      </c>
      <c r="AF13" s="249">
        <v>8</v>
      </c>
      <c r="AG13" s="249">
        <v>8</v>
      </c>
      <c r="AH13" s="249">
        <v>8</v>
      </c>
      <c r="AI13" s="249"/>
      <c r="AJ13" s="251"/>
      <c r="AK13" s="248">
        <v>8</v>
      </c>
      <c r="AL13" s="249">
        <v>8</v>
      </c>
      <c r="AM13" s="249">
        <v>8</v>
      </c>
      <c r="AN13" s="249">
        <v>8</v>
      </c>
      <c r="AO13" s="249">
        <v>8</v>
      </c>
      <c r="AP13" s="249"/>
      <c r="AQ13" s="251"/>
      <c r="AR13" s="248">
        <v>8</v>
      </c>
      <c r="AS13" s="249">
        <v>8</v>
      </c>
      <c r="AT13" s="249">
        <v>8</v>
      </c>
      <c r="AU13" s="249">
        <v>8</v>
      </c>
      <c r="AV13" s="249">
        <v>8</v>
      </c>
      <c r="AW13" s="249"/>
      <c r="AX13" s="250"/>
      <c r="AY13" s="621">
        <f t="shared" si="0"/>
        <v>160</v>
      </c>
      <c r="AZ13" s="621"/>
      <c r="BA13" s="622"/>
      <c r="BB13" s="664">
        <f t="shared" si="1"/>
        <v>40</v>
      </c>
      <c r="BC13" s="665"/>
      <c r="BD13" s="666"/>
      <c r="BE13" s="664">
        <f t="shared" si="2"/>
        <v>1</v>
      </c>
      <c r="BF13" s="665"/>
      <c r="BG13" s="667"/>
      <c r="BH13" s="747" t="s">
        <v>281</v>
      </c>
      <c r="BI13" s="732"/>
      <c r="BJ13" s="732"/>
      <c r="BK13" s="732"/>
      <c r="BL13" s="732"/>
      <c r="BM13" s="733"/>
    </row>
    <row r="14" spans="1:65" ht="26.25" customHeight="1">
      <c r="A14" s="724" t="s">
        <v>279</v>
      </c>
      <c r="B14" s="725"/>
      <c r="C14" s="725"/>
      <c r="D14" s="725"/>
      <c r="E14" s="725"/>
      <c r="F14" s="725"/>
      <c r="G14" s="725"/>
      <c r="H14" s="726"/>
      <c r="I14" s="727" t="s">
        <v>86</v>
      </c>
      <c r="J14" s="728"/>
      <c r="K14" s="728"/>
      <c r="L14" s="728"/>
      <c r="M14" s="728"/>
      <c r="N14" s="728"/>
      <c r="O14" s="729"/>
      <c r="P14" s="730" t="s">
        <v>282</v>
      </c>
      <c r="Q14" s="730"/>
      <c r="R14" s="730"/>
      <c r="S14" s="730"/>
      <c r="T14" s="730"/>
      <c r="U14" s="730"/>
      <c r="V14" s="727"/>
      <c r="W14" s="248">
        <v>8</v>
      </c>
      <c r="X14" s="249">
        <v>8</v>
      </c>
      <c r="Y14" s="249">
        <v>8</v>
      </c>
      <c r="Z14" s="249">
        <v>8</v>
      </c>
      <c r="AA14" s="249">
        <v>8</v>
      </c>
      <c r="AB14" s="249"/>
      <c r="AC14" s="251"/>
      <c r="AD14" s="248">
        <v>8</v>
      </c>
      <c r="AE14" s="249">
        <v>8</v>
      </c>
      <c r="AF14" s="249">
        <v>8</v>
      </c>
      <c r="AG14" s="249">
        <v>8</v>
      </c>
      <c r="AH14" s="249">
        <v>8</v>
      </c>
      <c r="AI14" s="249"/>
      <c r="AJ14" s="251"/>
      <c r="AK14" s="248">
        <v>8</v>
      </c>
      <c r="AL14" s="249">
        <v>8</v>
      </c>
      <c r="AM14" s="249">
        <v>8</v>
      </c>
      <c r="AN14" s="249">
        <v>8</v>
      </c>
      <c r="AO14" s="249">
        <v>8</v>
      </c>
      <c r="AP14" s="249"/>
      <c r="AQ14" s="251"/>
      <c r="AR14" s="248">
        <v>8</v>
      </c>
      <c r="AS14" s="249">
        <v>8</v>
      </c>
      <c r="AT14" s="249">
        <v>8</v>
      </c>
      <c r="AU14" s="249">
        <v>8</v>
      </c>
      <c r="AV14" s="249">
        <v>8</v>
      </c>
      <c r="AW14" s="249"/>
      <c r="AX14" s="250"/>
      <c r="AY14" s="621">
        <f t="shared" si="0"/>
        <v>160</v>
      </c>
      <c r="AZ14" s="621"/>
      <c r="BA14" s="622"/>
      <c r="BB14" s="664">
        <f t="shared" si="1"/>
        <v>40</v>
      </c>
      <c r="BC14" s="665"/>
      <c r="BD14" s="666"/>
      <c r="BE14" s="664">
        <f t="shared" si="2"/>
        <v>1</v>
      </c>
      <c r="BF14" s="665"/>
      <c r="BG14" s="667"/>
      <c r="BH14" s="731"/>
      <c r="BI14" s="732"/>
      <c r="BJ14" s="732"/>
      <c r="BK14" s="732"/>
      <c r="BL14" s="732"/>
      <c r="BM14" s="733"/>
    </row>
    <row r="15" spans="1:65" ht="26.25" customHeight="1">
      <c r="A15" s="724" t="s">
        <v>279</v>
      </c>
      <c r="B15" s="725"/>
      <c r="C15" s="725"/>
      <c r="D15" s="725"/>
      <c r="E15" s="725"/>
      <c r="F15" s="725"/>
      <c r="G15" s="725"/>
      <c r="H15" s="726"/>
      <c r="I15" s="727" t="s">
        <v>283</v>
      </c>
      <c r="J15" s="728"/>
      <c r="K15" s="728"/>
      <c r="L15" s="728"/>
      <c r="M15" s="728"/>
      <c r="N15" s="728"/>
      <c r="O15" s="729"/>
      <c r="P15" s="730" t="s">
        <v>284</v>
      </c>
      <c r="Q15" s="730"/>
      <c r="R15" s="730"/>
      <c r="S15" s="730"/>
      <c r="T15" s="730"/>
      <c r="U15" s="730"/>
      <c r="V15" s="727"/>
      <c r="W15" s="248"/>
      <c r="X15" s="249">
        <v>6</v>
      </c>
      <c r="Y15" s="249"/>
      <c r="Z15" s="249">
        <v>6</v>
      </c>
      <c r="AA15" s="249"/>
      <c r="AB15" s="249"/>
      <c r="AC15" s="250"/>
      <c r="AD15" s="248"/>
      <c r="AE15" s="249">
        <v>6</v>
      </c>
      <c r="AF15" s="249"/>
      <c r="AG15" s="249">
        <v>6</v>
      </c>
      <c r="AH15" s="249"/>
      <c r="AI15" s="249"/>
      <c r="AJ15" s="250"/>
      <c r="AK15" s="248"/>
      <c r="AL15" s="249">
        <v>6</v>
      </c>
      <c r="AM15" s="249"/>
      <c r="AN15" s="249">
        <v>6</v>
      </c>
      <c r="AO15" s="249"/>
      <c r="AP15" s="249"/>
      <c r="AQ15" s="250"/>
      <c r="AR15" s="248"/>
      <c r="AS15" s="249">
        <v>6</v>
      </c>
      <c r="AT15" s="249"/>
      <c r="AU15" s="249">
        <v>6</v>
      </c>
      <c r="AV15" s="249"/>
      <c r="AW15" s="249"/>
      <c r="AX15" s="250"/>
      <c r="AY15" s="621">
        <f t="shared" si="0"/>
        <v>48</v>
      </c>
      <c r="AZ15" s="621"/>
      <c r="BA15" s="622"/>
      <c r="BB15" s="664">
        <f t="shared" si="1"/>
        <v>12</v>
      </c>
      <c r="BC15" s="665"/>
      <c r="BD15" s="666"/>
      <c r="BE15" s="664">
        <f t="shared" si="2"/>
        <v>0.3</v>
      </c>
      <c r="BF15" s="665"/>
      <c r="BG15" s="667"/>
      <c r="BH15" s="731"/>
      <c r="BI15" s="732"/>
      <c r="BJ15" s="732"/>
      <c r="BK15" s="732"/>
      <c r="BL15" s="732"/>
      <c r="BM15" s="733"/>
    </row>
    <row r="16" spans="1:65" ht="26.25" customHeight="1">
      <c r="A16" s="695"/>
      <c r="B16" s="696"/>
      <c r="C16" s="696"/>
      <c r="D16" s="696"/>
      <c r="E16" s="696"/>
      <c r="F16" s="696"/>
      <c r="G16" s="696"/>
      <c r="H16" s="697"/>
      <c r="I16" s="430"/>
      <c r="J16" s="662"/>
      <c r="K16" s="662"/>
      <c r="L16" s="662"/>
      <c r="M16" s="662"/>
      <c r="N16" s="662"/>
      <c r="O16" s="663"/>
      <c r="P16" s="570"/>
      <c r="Q16" s="570"/>
      <c r="R16" s="570"/>
      <c r="S16" s="570"/>
      <c r="T16" s="570"/>
      <c r="U16" s="570"/>
      <c r="V16" s="430"/>
      <c r="W16" s="46"/>
      <c r="X16" s="28"/>
      <c r="Y16" s="28"/>
      <c r="Z16" s="28"/>
      <c r="AA16" s="28"/>
      <c r="AB16" s="28"/>
      <c r="AC16" s="27"/>
      <c r="AD16" s="46"/>
      <c r="AE16" s="28"/>
      <c r="AF16" s="28"/>
      <c r="AG16" s="28"/>
      <c r="AH16" s="28"/>
      <c r="AI16" s="28"/>
      <c r="AJ16" s="27"/>
      <c r="AK16" s="46"/>
      <c r="AL16" s="28"/>
      <c r="AM16" s="28"/>
      <c r="AN16" s="28"/>
      <c r="AO16" s="28"/>
      <c r="AP16" s="28"/>
      <c r="AQ16" s="27"/>
      <c r="AR16" s="217"/>
      <c r="AS16" s="28"/>
      <c r="AT16" s="28"/>
      <c r="AU16" s="28"/>
      <c r="AV16" s="28"/>
      <c r="AW16" s="28"/>
      <c r="AX16" s="27"/>
      <c r="AY16" s="621">
        <f>SUM(W16:AX16)</f>
        <v>0</v>
      </c>
      <c r="AZ16" s="621"/>
      <c r="BA16" s="622"/>
      <c r="BB16" s="664">
        <f t="shared" si="1"/>
        <v>0</v>
      </c>
      <c r="BC16" s="665"/>
      <c r="BD16" s="666"/>
      <c r="BE16" s="664">
        <f t="shared" si="2"/>
        <v>0</v>
      </c>
      <c r="BF16" s="665"/>
      <c r="BG16" s="667"/>
      <c r="BH16" s="731"/>
      <c r="BI16" s="732"/>
      <c r="BJ16" s="732"/>
      <c r="BK16" s="732"/>
      <c r="BL16" s="732"/>
      <c r="BM16" s="733"/>
    </row>
    <row r="17" spans="1:65" ht="26.25" customHeight="1">
      <c r="A17" s="695"/>
      <c r="B17" s="696"/>
      <c r="C17" s="696"/>
      <c r="D17" s="696"/>
      <c r="E17" s="696"/>
      <c r="F17" s="696"/>
      <c r="G17" s="696"/>
      <c r="H17" s="697"/>
      <c r="I17" s="430"/>
      <c r="J17" s="662"/>
      <c r="K17" s="662"/>
      <c r="L17" s="662"/>
      <c r="M17" s="662"/>
      <c r="N17" s="662"/>
      <c r="O17" s="663"/>
      <c r="P17" s="570"/>
      <c r="Q17" s="570"/>
      <c r="R17" s="570"/>
      <c r="S17" s="570"/>
      <c r="T17" s="570"/>
      <c r="U17" s="570"/>
      <c r="V17" s="430"/>
      <c r="W17" s="46"/>
      <c r="X17" s="28"/>
      <c r="Y17" s="28"/>
      <c r="Z17" s="28"/>
      <c r="AA17" s="28"/>
      <c r="AB17" s="28"/>
      <c r="AC17" s="27"/>
      <c r="AD17" s="46"/>
      <c r="AE17" s="28"/>
      <c r="AF17" s="28"/>
      <c r="AG17" s="28"/>
      <c r="AH17" s="28"/>
      <c r="AI17" s="28"/>
      <c r="AJ17" s="27"/>
      <c r="AK17" s="46"/>
      <c r="AL17" s="28"/>
      <c r="AM17" s="28"/>
      <c r="AN17" s="28"/>
      <c r="AO17" s="28"/>
      <c r="AP17" s="28"/>
      <c r="AQ17" s="27"/>
      <c r="AR17" s="217"/>
      <c r="AS17" s="28"/>
      <c r="AT17" s="28"/>
      <c r="AU17" s="28"/>
      <c r="AV17" s="28"/>
      <c r="AW17" s="28"/>
      <c r="AX17" s="27"/>
      <c r="AY17" s="621">
        <f>SUM(W17:AX17)</f>
        <v>0</v>
      </c>
      <c r="AZ17" s="621"/>
      <c r="BA17" s="622"/>
      <c r="BB17" s="664">
        <f t="shared" si="1"/>
        <v>0</v>
      </c>
      <c r="BC17" s="665"/>
      <c r="BD17" s="666"/>
      <c r="BE17" s="664">
        <f t="shared" si="2"/>
        <v>0</v>
      </c>
      <c r="BF17" s="665"/>
      <c r="BG17" s="667"/>
      <c r="BH17" s="418"/>
      <c r="BI17" s="419"/>
      <c r="BJ17" s="419"/>
      <c r="BK17" s="419"/>
      <c r="BL17" s="419"/>
      <c r="BM17" s="420"/>
    </row>
    <row r="18" spans="1:65" ht="26.25" customHeight="1">
      <c r="A18" s="695"/>
      <c r="B18" s="696"/>
      <c r="C18" s="696"/>
      <c r="D18" s="696"/>
      <c r="E18" s="696"/>
      <c r="F18" s="696"/>
      <c r="G18" s="696"/>
      <c r="H18" s="697"/>
      <c r="I18" s="430"/>
      <c r="J18" s="662"/>
      <c r="K18" s="662"/>
      <c r="L18" s="662"/>
      <c r="M18" s="662"/>
      <c r="N18" s="662"/>
      <c r="O18" s="663"/>
      <c r="P18" s="570"/>
      <c r="Q18" s="570"/>
      <c r="R18" s="570"/>
      <c r="S18" s="570"/>
      <c r="T18" s="570"/>
      <c r="U18" s="570"/>
      <c r="V18" s="430"/>
      <c r="W18" s="46"/>
      <c r="X18" s="115"/>
      <c r="Y18" s="115"/>
      <c r="Z18" s="115"/>
      <c r="AA18" s="115"/>
      <c r="AB18" s="28"/>
      <c r="AC18" s="27"/>
      <c r="AD18" s="46"/>
      <c r="AE18" s="28"/>
      <c r="AF18" s="28"/>
      <c r="AG18" s="28"/>
      <c r="AH18" s="28"/>
      <c r="AI18" s="28"/>
      <c r="AJ18" s="27"/>
      <c r="AK18" s="46"/>
      <c r="AL18" s="28"/>
      <c r="AM18" s="28"/>
      <c r="AN18" s="28"/>
      <c r="AO18" s="28"/>
      <c r="AP18" s="28"/>
      <c r="AQ18" s="27"/>
      <c r="AR18" s="217"/>
      <c r="AS18" s="28"/>
      <c r="AT18" s="28"/>
      <c r="AU18" s="28"/>
      <c r="AV18" s="28"/>
      <c r="AW18" s="28"/>
      <c r="AX18" s="27"/>
      <c r="AY18" s="621">
        <f>SUM(W18:AX18)</f>
        <v>0</v>
      </c>
      <c r="AZ18" s="621"/>
      <c r="BA18" s="622"/>
      <c r="BB18" s="664">
        <f t="shared" si="1"/>
        <v>0</v>
      </c>
      <c r="BC18" s="665"/>
      <c r="BD18" s="666"/>
      <c r="BE18" s="664">
        <f t="shared" si="2"/>
        <v>0</v>
      </c>
      <c r="BF18" s="665"/>
      <c r="BG18" s="667"/>
      <c r="BH18" s="418"/>
      <c r="BI18" s="419"/>
      <c r="BJ18" s="419"/>
      <c r="BK18" s="419"/>
      <c r="BL18" s="419"/>
      <c r="BM18" s="420"/>
    </row>
    <row r="19" spans="1:65" ht="26.25" customHeight="1" thickBot="1">
      <c r="A19" s="698"/>
      <c r="B19" s="699"/>
      <c r="C19" s="699"/>
      <c r="D19" s="699"/>
      <c r="E19" s="699"/>
      <c r="F19" s="699"/>
      <c r="G19" s="699"/>
      <c r="H19" s="700"/>
      <c r="I19" s="435"/>
      <c r="J19" s="701"/>
      <c r="K19" s="701"/>
      <c r="L19" s="701"/>
      <c r="M19" s="701"/>
      <c r="N19" s="701"/>
      <c r="O19" s="702"/>
      <c r="P19" s="570"/>
      <c r="Q19" s="570"/>
      <c r="R19" s="570"/>
      <c r="S19" s="570"/>
      <c r="T19" s="570"/>
      <c r="U19" s="570"/>
      <c r="V19" s="430"/>
      <c r="W19" s="46"/>
      <c r="X19" s="28"/>
      <c r="Y19" s="28"/>
      <c r="Z19" s="28"/>
      <c r="AA19" s="28"/>
      <c r="AB19" s="28"/>
      <c r="AC19" s="27"/>
      <c r="AD19" s="46"/>
      <c r="AE19" s="28"/>
      <c r="AF19" s="28"/>
      <c r="AG19" s="28"/>
      <c r="AH19" s="28"/>
      <c r="AI19" s="28"/>
      <c r="AJ19" s="27"/>
      <c r="AK19" s="46"/>
      <c r="AL19" s="28"/>
      <c r="AM19" s="28"/>
      <c r="AN19" s="28"/>
      <c r="AO19" s="28"/>
      <c r="AP19" s="28"/>
      <c r="AQ19" s="27"/>
      <c r="AR19" s="217"/>
      <c r="AS19" s="28"/>
      <c r="AT19" s="28"/>
      <c r="AU19" s="28"/>
      <c r="AV19" s="28"/>
      <c r="AW19" s="28"/>
      <c r="AX19" s="27"/>
      <c r="AY19" s="621">
        <f>SUM(W19:AX19)</f>
        <v>0</v>
      </c>
      <c r="AZ19" s="621"/>
      <c r="BA19" s="622"/>
      <c r="BB19" s="664">
        <f t="shared" si="1"/>
        <v>0</v>
      </c>
      <c r="BC19" s="665"/>
      <c r="BD19" s="666"/>
      <c r="BE19" s="664">
        <f t="shared" si="2"/>
        <v>0</v>
      </c>
      <c r="BF19" s="665"/>
      <c r="BG19" s="667"/>
      <c r="BH19" s="438"/>
      <c r="BI19" s="439"/>
      <c r="BJ19" s="439"/>
      <c r="BK19" s="439"/>
      <c r="BL19" s="439"/>
      <c r="BM19" s="440"/>
    </row>
    <row r="20" spans="1:65" ht="21" customHeight="1" thickBot="1">
      <c r="A20" s="703" t="s">
        <v>57</v>
      </c>
      <c r="B20" s="704"/>
      <c r="C20" s="704"/>
      <c r="D20" s="704"/>
      <c r="E20" s="704"/>
      <c r="F20" s="704"/>
      <c r="G20" s="704"/>
      <c r="H20" s="704"/>
      <c r="I20" s="384"/>
      <c r="J20" s="384"/>
      <c r="K20" s="384"/>
      <c r="L20" s="384"/>
      <c r="M20" s="384"/>
      <c r="N20" s="384"/>
      <c r="O20" s="384"/>
      <c r="P20" s="384"/>
      <c r="Q20" s="384"/>
      <c r="R20" s="384"/>
      <c r="S20" s="384"/>
      <c r="T20" s="384"/>
      <c r="U20" s="384"/>
      <c r="V20" s="705"/>
      <c r="W20" s="114">
        <f>SUM(W10:W19)</f>
        <v>38</v>
      </c>
      <c r="X20" s="112">
        <f t="shared" ref="X20:AX20" si="3">SUM(X10:X19)</f>
        <v>38</v>
      </c>
      <c r="Y20" s="112">
        <f t="shared" si="3"/>
        <v>38</v>
      </c>
      <c r="Z20" s="112">
        <f>SUM(Z10:Z19)</f>
        <v>38</v>
      </c>
      <c r="AA20" s="112">
        <f t="shared" si="3"/>
        <v>38</v>
      </c>
      <c r="AB20" s="112">
        <f t="shared" si="3"/>
        <v>0</v>
      </c>
      <c r="AC20" s="111">
        <f t="shared" si="3"/>
        <v>0</v>
      </c>
      <c r="AD20" s="113">
        <f t="shared" si="3"/>
        <v>38</v>
      </c>
      <c r="AE20" s="112">
        <f t="shared" si="3"/>
        <v>38</v>
      </c>
      <c r="AF20" s="112">
        <f t="shared" si="3"/>
        <v>38</v>
      </c>
      <c r="AG20" s="112">
        <f t="shared" si="3"/>
        <v>38</v>
      </c>
      <c r="AH20" s="112">
        <f t="shared" si="3"/>
        <v>38</v>
      </c>
      <c r="AI20" s="112">
        <f t="shared" si="3"/>
        <v>0</v>
      </c>
      <c r="AJ20" s="111">
        <f t="shared" si="3"/>
        <v>0</v>
      </c>
      <c r="AK20" s="113">
        <f t="shared" si="3"/>
        <v>38</v>
      </c>
      <c r="AL20" s="112">
        <f t="shared" si="3"/>
        <v>38</v>
      </c>
      <c r="AM20" s="112">
        <f t="shared" si="3"/>
        <v>38</v>
      </c>
      <c r="AN20" s="112">
        <f t="shared" si="3"/>
        <v>38</v>
      </c>
      <c r="AO20" s="112">
        <f t="shared" si="3"/>
        <v>38</v>
      </c>
      <c r="AP20" s="112">
        <f t="shared" si="3"/>
        <v>0</v>
      </c>
      <c r="AQ20" s="111">
        <f t="shared" si="3"/>
        <v>0</v>
      </c>
      <c r="AR20" s="113">
        <f t="shared" si="3"/>
        <v>38</v>
      </c>
      <c r="AS20" s="112">
        <f t="shared" si="3"/>
        <v>38</v>
      </c>
      <c r="AT20" s="112">
        <f t="shared" si="3"/>
        <v>38</v>
      </c>
      <c r="AU20" s="112">
        <f t="shared" si="3"/>
        <v>38</v>
      </c>
      <c r="AV20" s="112">
        <f t="shared" si="3"/>
        <v>38</v>
      </c>
      <c r="AW20" s="112">
        <f t="shared" si="3"/>
        <v>0</v>
      </c>
      <c r="AX20" s="111">
        <f t="shared" si="3"/>
        <v>0</v>
      </c>
      <c r="AY20" s="384">
        <f>SUM(AY11:BA19)</f>
        <v>600</v>
      </c>
      <c r="AZ20" s="384"/>
      <c r="BA20" s="558"/>
      <c r="BB20" s="706">
        <f>SUM(BB11:BD19)</f>
        <v>150</v>
      </c>
      <c r="BC20" s="707"/>
      <c r="BD20" s="708"/>
      <c r="BE20" s="706">
        <f>SUM(BE11:BG19)</f>
        <v>3.8</v>
      </c>
      <c r="BF20" s="707"/>
      <c r="BG20" s="709"/>
      <c r="BH20" s="710"/>
      <c r="BI20" s="711"/>
      <c r="BJ20" s="711"/>
      <c r="BK20" s="711"/>
      <c r="BL20" s="711"/>
      <c r="BM20" s="712"/>
    </row>
    <row r="21" spans="1:65" ht="21" customHeight="1" thickBot="1">
      <c r="A21" s="454" t="s">
        <v>56</v>
      </c>
      <c r="B21" s="455"/>
      <c r="C21" s="455"/>
      <c r="D21" s="455"/>
      <c r="E21" s="455"/>
      <c r="F21" s="455"/>
      <c r="G21" s="455"/>
      <c r="H21" s="455"/>
      <c r="I21" s="455"/>
      <c r="J21" s="455"/>
      <c r="K21" s="455"/>
      <c r="L21" s="455"/>
      <c r="M21" s="455"/>
      <c r="N21" s="455"/>
      <c r="O21" s="455"/>
      <c r="P21" s="455"/>
      <c r="Q21" s="455"/>
      <c r="R21" s="455"/>
      <c r="S21" s="455"/>
      <c r="T21" s="455"/>
      <c r="U21" s="455"/>
      <c r="V21" s="455"/>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6"/>
      <c r="AU21" s="456"/>
      <c r="AV21" s="456"/>
      <c r="AW21" s="456"/>
      <c r="AX21" s="457"/>
      <c r="AY21" s="749">
        <v>40</v>
      </c>
      <c r="AZ21" s="717"/>
      <c r="BA21" s="717"/>
      <c r="BB21" s="717"/>
      <c r="BC21" s="717"/>
      <c r="BD21" s="717"/>
      <c r="BE21" s="717"/>
      <c r="BF21" s="717"/>
      <c r="BG21" s="750"/>
      <c r="BH21" s="710"/>
      <c r="BI21" s="711"/>
      <c r="BJ21" s="711"/>
      <c r="BK21" s="711"/>
      <c r="BL21" s="711"/>
      <c r="BM21" s="712"/>
    </row>
    <row r="22" spans="1:65" ht="21" customHeight="1" thickBot="1">
      <c r="A22" s="608" t="s">
        <v>55</v>
      </c>
      <c r="B22" s="609"/>
      <c r="C22" s="609"/>
      <c r="D22" s="609"/>
      <c r="E22" s="609"/>
      <c r="F22" s="609"/>
      <c r="G22" s="609"/>
      <c r="H22" s="609"/>
      <c r="I22" s="609"/>
      <c r="J22" s="609"/>
      <c r="K22" s="609"/>
      <c r="L22" s="609"/>
      <c r="M22" s="609"/>
      <c r="N22" s="609"/>
      <c r="O22" s="609"/>
      <c r="P22" s="609"/>
      <c r="Q22" s="609"/>
      <c r="R22" s="609"/>
      <c r="S22" s="609"/>
      <c r="T22" s="609"/>
      <c r="U22" s="609"/>
      <c r="V22" s="557"/>
      <c r="W22" s="252">
        <v>6</v>
      </c>
      <c r="X22" s="253">
        <v>6</v>
      </c>
      <c r="Y22" s="253">
        <v>6</v>
      </c>
      <c r="Z22" s="253">
        <v>6</v>
      </c>
      <c r="AA22" s="253">
        <v>6</v>
      </c>
      <c r="AB22" s="253"/>
      <c r="AC22" s="254"/>
      <c r="AD22" s="252">
        <v>6</v>
      </c>
      <c r="AE22" s="253">
        <v>6</v>
      </c>
      <c r="AF22" s="253">
        <v>6</v>
      </c>
      <c r="AG22" s="253">
        <v>6</v>
      </c>
      <c r="AH22" s="253">
        <v>6</v>
      </c>
      <c r="AI22" s="253"/>
      <c r="AJ22" s="255"/>
      <c r="AK22" s="252">
        <v>6</v>
      </c>
      <c r="AL22" s="253">
        <v>6</v>
      </c>
      <c r="AM22" s="253">
        <v>6</v>
      </c>
      <c r="AN22" s="253">
        <v>6</v>
      </c>
      <c r="AO22" s="253">
        <v>6</v>
      </c>
      <c r="AP22" s="253"/>
      <c r="AQ22" s="255"/>
      <c r="AR22" s="252">
        <v>6</v>
      </c>
      <c r="AS22" s="253">
        <v>6</v>
      </c>
      <c r="AT22" s="253">
        <v>6</v>
      </c>
      <c r="AU22" s="253">
        <v>6</v>
      </c>
      <c r="AV22" s="253">
        <v>6</v>
      </c>
      <c r="AW22" s="253"/>
      <c r="AX22" s="255"/>
      <c r="AY22" s="455">
        <f>SUM(W22:AX22)</f>
        <v>120</v>
      </c>
      <c r="AZ22" s="455"/>
      <c r="BA22" s="562"/>
      <c r="BB22" s="613"/>
      <c r="BC22" s="614"/>
      <c r="BD22" s="615"/>
      <c r="BE22" s="613"/>
      <c r="BF22" s="614"/>
      <c r="BG22" s="616"/>
      <c r="BH22" s="713"/>
      <c r="BI22" s="714"/>
      <c r="BJ22" s="714"/>
      <c r="BK22" s="714"/>
      <c r="BL22" s="714"/>
      <c r="BM22" s="715"/>
    </row>
    <row r="23" spans="1:65" ht="30.75" customHeight="1">
      <c r="A23" s="443"/>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I23" s="211"/>
      <c r="BJ23" s="211"/>
    </row>
    <row r="24" spans="1:65" ht="35.25" customHeight="1">
      <c r="A24" s="442" t="s">
        <v>270</v>
      </c>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2"/>
      <c r="BE24" s="442"/>
      <c r="BF24" s="442"/>
      <c r="BG24" s="442"/>
      <c r="BI24" s="212"/>
      <c r="BJ24" s="212"/>
      <c r="BK24" s="212"/>
      <c r="BL24" s="212"/>
      <c r="BM24" s="212"/>
    </row>
    <row r="25" spans="1:65" ht="21" customHeight="1">
      <c r="A25" s="443" t="s">
        <v>285</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c r="BE25" s="443"/>
      <c r="BF25" s="443"/>
      <c r="BH25" s="211"/>
      <c r="BI25" s="211"/>
      <c r="BJ25" s="211"/>
      <c r="BK25" s="213"/>
      <c r="BL25" s="213"/>
      <c r="BM25" s="213"/>
    </row>
    <row r="26" spans="1:65" ht="35.25" customHeight="1">
      <c r="A26" s="442" t="s">
        <v>286</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c r="AZ26" s="443"/>
      <c r="BA26" s="443"/>
      <c r="BB26" s="443"/>
      <c r="BC26" s="443"/>
      <c r="BD26" s="443"/>
      <c r="BE26" s="443"/>
      <c r="BF26" s="443"/>
      <c r="BH26" s="210"/>
      <c r="BI26" s="210"/>
      <c r="BJ26" s="210"/>
      <c r="BK26" s="105"/>
      <c r="BL26" s="105"/>
      <c r="BM26" s="105"/>
    </row>
    <row r="27" spans="1:65" ht="21" customHeight="1">
      <c r="A27" s="2"/>
      <c r="B27" s="2"/>
      <c r="C27" s="2"/>
      <c r="D27" s="2"/>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210"/>
      <c r="BI27" s="210"/>
      <c r="BJ27" s="210"/>
      <c r="BK27" s="105"/>
      <c r="BL27" s="105"/>
      <c r="BM27" s="105"/>
    </row>
    <row r="28" spans="1:65" ht="21" customHeight="1">
      <c r="A28" s="2"/>
      <c r="B28" s="2"/>
      <c r="C28" s="2"/>
      <c r="D28" s="2"/>
      <c r="BH28" s="210"/>
      <c r="BI28" s="210"/>
      <c r="BJ28" s="210"/>
      <c r="BK28" s="105"/>
      <c r="BL28" s="105"/>
      <c r="BM28" s="105"/>
    </row>
    <row r="29" spans="1:65" ht="21" customHeight="1">
      <c r="A29" s="2"/>
      <c r="B29" s="2"/>
      <c r="C29" s="2"/>
      <c r="D29" s="2"/>
    </row>
    <row r="30" spans="1:65" ht="21" customHeight="1">
      <c r="A30" s="2"/>
      <c r="B30" s="2"/>
      <c r="C30" s="2"/>
      <c r="D30" s="2"/>
    </row>
  </sheetData>
  <mergeCells count="104">
    <mergeCell ref="A23:BG23"/>
    <mergeCell ref="A24:BG24"/>
    <mergeCell ref="A25:BF25"/>
    <mergeCell ref="A26:BF26"/>
    <mergeCell ref="A20:V20"/>
    <mergeCell ref="AY20:BA20"/>
    <mergeCell ref="BB20:BD20"/>
    <mergeCell ref="BE20:BG20"/>
    <mergeCell ref="BH20:BM22"/>
    <mergeCell ref="A21:AX21"/>
    <mergeCell ref="AY21:BG21"/>
    <mergeCell ref="A22:V22"/>
    <mergeCell ref="AY22:BA22"/>
    <mergeCell ref="BB22:BD22"/>
    <mergeCell ref="BH18:BM18"/>
    <mergeCell ref="A19:H19"/>
    <mergeCell ref="I19:O19"/>
    <mergeCell ref="P19:V19"/>
    <mergeCell ref="AY19:BA19"/>
    <mergeCell ref="BB19:BD19"/>
    <mergeCell ref="BE19:BG19"/>
    <mergeCell ref="BH19:BM19"/>
    <mergeCell ref="A18:H18"/>
    <mergeCell ref="I18:O18"/>
    <mergeCell ref="P18:V18"/>
    <mergeCell ref="AY18:BA18"/>
    <mergeCell ref="BB18:BD18"/>
    <mergeCell ref="BE18:BG18"/>
    <mergeCell ref="BE22:BG22"/>
    <mergeCell ref="BH16:BM16"/>
    <mergeCell ref="A17:H17"/>
    <mergeCell ref="I17:O17"/>
    <mergeCell ref="P17:V17"/>
    <mergeCell ref="AY17:BA17"/>
    <mergeCell ref="BB17:BD17"/>
    <mergeCell ref="BE17:BG17"/>
    <mergeCell ref="BH17:BM17"/>
    <mergeCell ref="A16:H16"/>
    <mergeCell ref="I16:O16"/>
    <mergeCell ref="P16:V16"/>
    <mergeCell ref="AY16:BA16"/>
    <mergeCell ref="BB16:BD16"/>
    <mergeCell ref="BE16:BG16"/>
    <mergeCell ref="BH14:BM14"/>
    <mergeCell ref="A15:H15"/>
    <mergeCell ref="I15:O15"/>
    <mergeCell ref="P15:V15"/>
    <mergeCell ref="AY15:BA15"/>
    <mergeCell ref="BB15:BD15"/>
    <mergeCell ref="BE15:BG15"/>
    <mergeCell ref="BH15:BM15"/>
    <mergeCell ref="A14:H14"/>
    <mergeCell ref="I14:O14"/>
    <mergeCell ref="P14:V14"/>
    <mergeCell ref="AY14:BA14"/>
    <mergeCell ref="BB14:BD14"/>
    <mergeCell ref="BE14:BG14"/>
    <mergeCell ref="BH12:BM12"/>
    <mergeCell ref="A13:H13"/>
    <mergeCell ref="I13:O13"/>
    <mergeCell ref="P13:V13"/>
    <mergeCell ref="AY13:BA13"/>
    <mergeCell ref="BB13:BD13"/>
    <mergeCell ref="BE13:BG13"/>
    <mergeCell ref="BH13:BM13"/>
    <mergeCell ref="A12:H12"/>
    <mergeCell ref="I12:O12"/>
    <mergeCell ref="P12:V12"/>
    <mergeCell ref="AY12:BA12"/>
    <mergeCell ref="BB12:BD12"/>
    <mergeCell ref="BE12:BG12"/>
    <mergeCell ref="BH10:BM10"/>
    <mergeCell ref="A11:H11"/>
    <mergeCell ref="I11:O11"/>
    <mergeCell ref="P11:V11"/>
    <mergeCell ref="AY11:BA11"/>
    <mergeCell ref="BB11:BD11"/>
    <mergeCell ref="BE11:BG11"/>
    <mergeCell ref="BH11:BM11"/>
    <mergeCell ref="BE7:BG9"/>
    <mergeCell ref="A10:H10"/>
    <mergeCell ref="I10:O10"/>
    <mergeCell ref="P10:V10"/>
    <mergeCell ref="AY10:BA10"/>
    <mergeCell ref="BB10:BD10"/>
    <mergeCell ref="BE10:BG10"/>
    <mergeCell ref="BH6:BM9"/>
    <mergeCell ref="A7:H9"/>
    <mergeCell ref="I7:O9"/>
    <mergeCell ref="P7:V9"/>
    <mergeCell ref="W7:AC7"/>
    <mergeCell ref="AD7:AJ7"/>
    <mergeCell ref="AK7:AQ7"/>
    <mergeCell ref="AR7:AX7"/>
    <mergeCell ref="AY7:BA9"/>
    <mergeCell ref="BB7:BD9"/>
    <mergeCell ref="A2:BA2"/>
    <mergeCell ref="A3:BG3"/>
    <mergeCell ref="A4:BG4"/>
    <mergeCell ref="A6:M6"/>
    <mergeCell ref="N6:AG6"/>
    <mergeCell ref="AH6:AT6"/>
    <mergeCell ref="AU6:BD6"/>
    <mergeCell ref="BE6:BG6"/>
  </mergeCells>
  <phoneticPr fontId="42"/>
  <printOptions horizontalCentered="1"/>
  <pageMargins left="0.39370078740157483" right="0.39370078740157483" top="0.78740157480314965" bottom="0.19685039370078741" header="0.39370078740157483" footer="0.39370078740157483"/>
  <pageSetup paperSize="9" scale="76"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BK33"/>
  <sheetViews>
    <sheetView view="pageBreakPreview" zoomScaleNormal="100" zoomScaleSheetLayoutView="100" workbookViewId="0">
      <selection activeCell="AQ23" sqref="AQ23"/>
    </sheetView>
  </sheetViews>
  <sheetFormatPr defaultRowHeight="21" customHeight="1"/>
  <cols>
    <col min="1" max="4" width="2.625" style="3" customWidth="1"/>
    <col min="5" max="9" width="2.625" style="2" customWidth="1"/>
    <col min="10" max="12" width="3.625" style="2" customWidth="1"/>
    <col min="13" max="18" width="2.625" style="2" customWidth="1"/>
    <col min="19" max="19" width="5.125" style="2" customWidth="1"/>
    <col min="20" max="53" width="2.875" style="2" customWidth="1"/>
    <col min="54" max="77" width="2.625" style="2" customWidth="1"/>
    <col min="78" max="16384" width="9" style="2"/>
  </cols>
  <sheetData>
    <row r="3" spans="1:63" ht="21" customHeight="1">
      <c r="C3" s="45"/>
      <c r="D3" s="45"/>
      <c r="E3" s="45"/>
      <c r="F3" s="45"/>
      <c r="G3" s="45"/>
      <c r="H3" s="45"/>
      <c r="I3" s="45"/>
      <c r="J3" s="45"/>
      <c r="K3" s="45"/>
      <c r="L3" s="45"/>
      <c r="M3" s="45"/>
      <c r="N3" s="45"/>
      <c r="O3" s="45"/>
      <c r="P3" s="45"/>
      <c r="Q3" s="45"/>
      <c r="R3" s="45"/>
      <c r="S3" s="1"/>
      <c r="T3" s="1" t="s">
        <v>287</v>
      </c>
      <c r="U3" s="32"/>
      <c r="V3" s="32"/>
      <c r="AO3" s="2" t="s">
        <v>288</v>
      </c>
      <c r="BC3" s="2" t="s">
        <v>174</v>
      </c>
    </row>
    <row r="4" spans="1:63" ht="21" customHeight="1">
      <c r="C4" s="814" t="s">
        <v>177</v>
      </c>
      <c r="D4" s="815"/>
      <c r="E4" s="815"/>
      <c r="F4" s="815"/>
      <c r="G4" s="818"/>
      <c r="H4" s="815"/>
      <c r="I4" s="815"/>
      <c r="J4" s="815"/>
      <c r="K4" s="815"/>
      <c r="L4" s="815"/>
      <c r="M4" s="815"/>
      <c r="N4" s="815"/>
      <c r="O4" s="815"/>
      <c r="P4" s="815"/>
      <c r="Q4" s="815"/>
      <c r="R4" s="816"/>
      <c r="T4" s="786"/>
      <c r="U4" s="786"/>
      <c r="V4" s="786"/>
      <c r="W4" s="786"/>
      <c r="X4" s="786"/>
      <c r="Y4" s="786"/>
      <c r="Z4" s="786"/>
      <c r="AA4" s="819" t="s">
        <v>210</v>
      </c>
      <c r="AB4" s="820"/>
      <c r="AC4" s="820"/>
      <c r="AD4" s="821"/>
      <c r="AE4" s="814" t="s">
        <v>170</v>
      </c>
      <c r="AF4" s="815"/>
      <c r="AG4" s="815"/>
      <c r="AH4" s="816"/>
      <c r="AI4" s="814" t="s">
        <v>169</v>
      </c>
      <c r="AJ4" s="815"/>
      <c r="AK4" s="815"/>
      <c r="AL4" s="816"/>
      <c r="AM4" s="814" t="s">
        <v>168</v>
      </c>
      <c r="AN4" s="815"/>
      <c r="AO4" s="815"/>
      <c r="AP4" s="816"/>
      <c r="AQ4" s="814" t="s">
        <v>167</v>
      </c>
      <c r="AR4" s="815"/>
      <c r="AS4" s="815"/>
      <c r="AT4" s="816"/>
      <c r="AU4" s="814" t="s">
        <v>166</v>
      </c>
      <c r="AV4" s="815"/>
      <c r="AW4" s="815"/>
      <c r="AX4" s="816"/>
      <c r="AY4" s="814" t="s">
        <v>157</v>
      </c>
      <c r="AZ4" s="815"/>
      <c r="BA4" s="816"/>
      <c r="BC4" s="817" t="s">
        <v>164</v>
      </c>
      <c r="BD4" s="812"/>
      <c r="BE4" s="812"/>
      <c r="BF4" s="812"/>
      <c r="BG4" s="38"/>
      <c r="BH4" s="38"/>
      <c r="BI4" s="38"/>
      <c r="BJ4" s="44"/>
    </row>
    <row r="5" spans="1:63" ht="21" customHeight="1">
      <c r="C5" s="814" t="s">
        <v>104</v>
      </c>
      <c r="D5" s="815"/>
      <c r="E5" s="815"/>
      <c r="F5" s="815"/>
      <c r="G5" s="818"/>
      <c r="H5" s="815"/>
      <c r="I5" s="815"/>
      <c r="J5" s="815"/>
      <c r="K5" s="815"/>
      <c r="L5" s="815"/>
      <c r="M5" s="815"/>
      <c r="N5" s="815"/>
      <c r="O5" s="815"/>
      <c r="P5" s="815"/>
      <c r="Q5" s="815"/>
      <c r="R5" s="816"/>
      <c r="T5" s="334" t="s">
        <v>161</v>
      </c>
      <c r="U5" s="334"/>
      <c r="V5" s="334"/>
      <c r="W5" s="334"/>
      <c r="X5" s="334"/>
      <c r="Y5" s="334"/>
      <c r="Z5" s="334"/>
      <c r="AA5" s="801"/>
      <c r="AB5" s="802"/>
      <c r="AC5" s="802"/>
      <c r="AD5" s="803"/>
      <c r="AE5" s="801"/>
      <c r="AF5" s="802"/>
      <c r="AG5" s="802"/>
      <c r="AH5" s="803"/>
      <c r="AI5" s="801"/>
      <c r="AJ5" s="802"/>
      <c r="AK5" s="802"/>
      <c r="AL5" s="803"/>
      <c r="AM5" s="801"/>
      <c r="AN5" s="802"/>
      <c r="AO5" s="802"/>
      <c r="AP5" s="803"/>
      <c r="AQ5" s="801"/>
      <c r="AR5" s="802"/>
      <c r="AS5" s="802"/>
      <c r="AT5" s="803"/>
      <c r="AU5" s="801"/>
      <c r="AV5" s="802"/>
      <c r="AW5" s="802"/>
      <c r="AX5" s="803"/>
      <c r="AY5" s="801">
        <f>SUM(AA5:AX5)</f>
        <v>0</v>
      </c>
      <c r="AZ5" s="802"/>
      <c r="BA5" s="803"/>
      <c r="BC5" s="43" t="s">
        <v>289</v>
      </c>
      <c r="BD5" s="35"/>
      <c r="BE5" s="35"/>
      <c r="BF5" s="35"/>
      <c r="BG5" s="35"/>
      <c r="BH5" s="806">
        <f>ROUNDDOWN(AY8/4,1)</f>
        <v>0</v>
      </c>
      <c r="BI5" s="806"/>
      <c r="BJ5" s="807"/>
    </row>
    <row r="6" spans="1:63" ht="21" customHeight="1">
      <c r="C6" s="810" t="s">
        <v>129</v>
      </c>
      <c r="D6" s="811"/>
      <c r="E6" s="812"/>
      <c r="F6" s="813"/>
      <c r="G6" s="813"/>
      <c r="H6" s="813"/>
      <c r="I6" s="813"/>
      <c r="J6" s="42" t="s">
        <v>163</v>
      </c>
      <c r="K6" s="41"/>
      <c r="L6" s="41"/>
      <c r="M6" s="41"/>
      <c r="N6" s="41"/>
      <c r="O6" s="41"/>
      <c r="P6" s="41"/>
      <c r="Q6" s="41"/>
      <c r="R6" s="41"/>
      <c r="T6" s="334" t="s">
        <v>159</v>
      </c>
      <c r="U6" s="334"/>
      <c r="V6" s="334"/>
      <c r="W6" s="334"/>
      <c r="X6" s="334"/>
      <c r="Y6" s="334"/>
      <c r="Z6" s="334"/>
      <c r="AA6" s="801"/>
      <c r="AB6" s="802"/>
      <c r="AC6" s="802"/>
      <c r="AD6" s="803"/>
      <c r="AE6" s="801"/>
      <c r="AF6" s="802"/>
      <c r="AG6" s="802"/>
      <c r="AH6" s="803"/>
      <c r="AI6" s="801"/>
      <c r="AJ6" s="802"/>
      <c r="AK6" s="802"/>
      <c r="AL6" s="803"/>
      <c r="AM6" s="801"/>
      <c r="AN6" s="802"/>
      <c r="AO6" s="802"/>
      <c r="AP6" s="803"/>
      <c r="AQ6" s="801"/>
      <c r="AR6" s="802"/>
      <c r="AS6" s="802"/>
      <c r="AT6" s="803"/>
      <c r="AU6" s="801"/>
      <c r="AV6" s="802"/>
      <c r="AW6" s="802"/>
      <c r="AX6" s="803"/>
      <c r="AY6" s="801">
        <f>SUM(AA6:AX6)</f>
        <v>0</v>
      </c>
      <c r="AZ6" s="802"/>
      <c r="BA6" s="803"/>
      <c r="BC6" s="40" t="s">
        <v>290</v>
      </c>
      <c r="BD6" s="35"/>
      <c r="BE6" s="35"/>
      <c r="BF6" s="35"/>
      <c r="BG6" s="35"/>
      <c r="BH6" s="806">
        <f>ROUNDDOWN(AY8/5,1)</f>
        <v>0</v>
      </c>
      <c r="BI6" s="806"/>
      <c r="BJ6" s="807"/>
    </row>
    <row r="7" spans="1:63" ht="21" customHeight="1">
      <c r="A7" s="31"/>
      <c r="B7" s="31"/>
      <c r="C7" s="223"/>
      <c r="D7" s="223"/>
      <c r="E7" s="223"/>
      <c r="F7" s="39"/>
      <c r="G7" s="39"/>
      <c r="H7" s="39"/>
      <c r="I7" s="39"/>
      <c r="J7" s="38"/>
      <c r="K7" s="31"/>
      <c r="L7" s="31"/>
      <c r="M7" s="31"/>
      <c r="N7" s="31"/>
      <c r="O7" s="31"/>
      <c r="P7" s="31"/>
      <c r="Q7" s="31"/>
      <c r="R7" s="31"/>
      <c r="S7" s="31"/>
      <c r="T7" s="334" t="s">
        <v>209</v>
      </c>
      <c r="U7" s="334"/>
      <c r="V7" s="334"/>
      <c r="W7" s="334"/>
      <c r="X7" s="334"/>
      <c r="Y7" s="334"/>
      <c r="Z7" s="334"/>
      <c r="AA7" s="801"/>
      <c r="AB7" s="802"/>
      <c r="AC7" s="802"/>
      <c r="AD7" s="803"/>
      <c r="AE7" s="801"/>
      <c r="AF7" s="802"/>
      <c r="AG7" s="802"/>
      <c r="AH7" s="803"/>
      <c r="AI7" s="801"/>
      <c r="AJ7" s="802"/>
      <c r="AK7" s="802"/>
      <c r="AL7" s="803"/>
      <c r="AM7" s="801"/>
      <c r="AN7" s="802"/>
      <c r="AO7" s="802"/>
      <c r="AP7" s="803"/>
      <c r="AQ7" s="801"/>
      <c r="AR7" s="802"/>
      <c r="AS7" s="802"/>
      <c r="AT7" s="803"/>
      <c r="AU7" s="801"/>
      <c r="AV7" s="802"/>
      <c r="AW7" s="802"/>
      <c r="AX7" s="803"/>
      <c r="AY7" s="801">
        <f>SUM(AA7:AX7)</f>
        <v>0</v>
      </c>
      <c r="AZ7" s="802"/>
      <c r="BA7" s="803"/>
      <c r="BC7" s="37" t="s">
        <v>291</v>
      </c>
      <c r="BD7" s="36"/>
      <c r="BE7" s="36"/>
      <c r="BF7" s="36"/>
      <c r="BG7" s="36"/>
      <c r="BH7" s="808">
        <f>ROUNDDOWN(AY8/6,1)</f>
        <v>0</v>
      </c>
      <c r="BI7" s="808"/>
      <c r="BJ7" s="809"/>
    </row>
    <row r="8" spans="1:63" ht="21" customHeight="1">
      <c r="A8" s="31"/>
      <c r="B8" s="31"/>
      <c r="C8" s="796"/>
      <c r="D8" s="797"/>
      <c r="E8" s="797" t="s">
        <v>208</v>
      </c>
      <c r="F8" s="797"/>
      <c r="G8" s="797"/>
      <c r="H8" s="797"/>
      <c r="I8" s="797"/>
      <c r="J8" s="797"/>
      <c r="K8" s="797"/>
      <c r="L8" s="797"/>
      <c r="M8" s="797"/>
      <c r="N8" s="797"/>
      <c r="O8" s="797"/>
      <c r="P8" s="797"/>
      <c r="Q8" s="797"/>
      <c r="R8" s="798"/>
      <c r="S8" s="31"/>
      <c r="T8" s="334" t="s">
        <v>157</v>
      </c>
      <c r="U8" s="334"/>
      <c r="V8" s="334"/>
      <c r="W8" s="334"/>
      <c r="X8" s="334"/>
      <c r="Y8" s="334"/>
      <c r="Z8" s="334"/>
      <c r="AA8" s="801">
        <f>AA5+AA7</f>
        <v>0</v>
      </c>
      <c r="AB8" s="802"/>
      <c r="AC8" s="802"/>
      <c r="AD8" s="803"/>
      <c r="AE8" s="801">
        <f>AE5+AE7</f>
        <v>0</v>
      </c>
      <c r="AF8" s="802"/>
      <c r="AG8" s="802"/>
      <c r="AH8" s="803"/>
      <c r="AI8" s="801">
        <f>AI5+AI7</f>
        <v>0</v>
      </c>
      <c r="AJ8" s="802"/>
      <c r="AK8" s="802"/>
      <c r="AL8" s="803"/>
      <c r="AM8" s="801">
        <f>AM5+AM7</f>
        <v>0</v>
      </c>
      <c r="AN8" s="802"/>
      <c r="AO8" s="802"/>
      <c r="AP8" s="803"/>
      <c r="AQ8" s="801">
        <f>AQ5+AQ7</f>
        <v>0</v>
      </c>
      <c r="AR8" s="802"/>
      <c r="AS8" s="802"/>
      <c r="AT8" s="803"/>
      <c r="AU8" s="801">
        <f>AU5+AU7</f>
        <v>0</v>
      </c>
      <c r="AV8" s="802"/>
      <c r="AW8" s="802"/>
      <c r="AX8" s="803"/>
      <c r="AY8" s="801">
        <f>AY5+AY7</f>
        <v>0</v>
      </c>
      <c r="AZ8" s="802"/>
      <c r="BA8" s="803"/>
      <c r="BC8" s="804" t="s">
        <v>123</v>
      </c>
      <c r="BD8" s="805"/>
      <c r="BE8" s="805"/>
      <c r="BF8" s="805"/>
      <c r="BG8" s="35"/>
      <c r="BH8" s="806">
        <f>ROUNDDOWN((AI5-AI6+AI7)/9,1)+ROUNDDOWN(AI6/18,1)+ROUNDDOWN((AM5-AM6+AM7)/6,1)+ROUNDDOWN(AM6/12,1)+ROUNDDOWN((AQ5-AQ6+AQ7)/4,1)+ROUNDDOWN(AQ6/8,1)+ROUNDDOWN((AU5-AU6+AU7)/2.5,1)+ROUNDDOWN(AU6/5,1)</f>
        <v>0</v>
      </c>
      <c r="BI8" s="806"/>
      <c r="BJ8" s="807"/>
    </row>
    <row r="9" spans="1:63" ht="21" customHeight="1">
      <c r="A9" s="31"/>
      <c r="B9" s="31"/>
      <c r="C9" s="796"/>
      <c r="D9" s="797"/>
      <c r="E9" s="797" t="s">
        <v>207</v>
      </c>
      <c r="F9" s="797"/>
      <c r="G9" s="797"/>
      <c r="H9" s="797"/>
      <c r="I9" s="797"/>
      <c r="J9" s="797"/>
      <c r="K9" s="797"/>
      <c r="L9" s="797"/>
      <c r="M9" s="797"/>
      <c r="N9" s="797"/>
      <c r="O9" s="797"/>
      <c r="P9" s="797"/>
      <c r="Q9" s="797"/>
      <c r="R9" s="798"/>
      <c r="S9" s="31"/>
      <c r="T9" s="4" t="s">
        <v>154</v>
      </c>
      <c r="U9" s="31"/>
      <c r="V9" s="31"/>
      <c r="W9" s="31"/>
      <c r="X9" s="31"/>
    </row>
    <row r="10" spans="1:63" ht="21" customHeight="1">
      <c r="A10" s="31"/>
      <c r="B10" s="31"/>
      <c r="C10" s="34"/>
      <c r="D10" s="34"/>
      <c r="E10" s="33"/>
      <c r="F10" s="33"/>
      <c r="G10" s="33"/>
      <c r="H10" s="33"/>
      <c r="I10" s="33"/>
      <c r="J10" s="32"/>
      <c r="K10" s="31"/>
      <c r="L10" s="31"/>
      <c r="M10" s="31"/>
      <c r="N10" s="31"/>
      <c r="O10" s="31"/>
      <c r="P10" s="31"/>
      <c r="Q10" s="31"/>
      <c r="R10" s="31"/>
      <c r="S10" s="31"/>
      <c r="T10" s="4" t="s">
        <v>153</v>
      </c>
      <c r="U10" s="31"/>
      <c r="V10" s="31"/>
      <c r="W10" s="31"/>
      <c r="X10" s="31"/>
    </row>
    <row r="11" spans="1:63" ht="21" customHeight="1" thickBot="1">
      <c r="A11" s="30" t="s">
        <v>152</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row>
    <row r="12" spans="1:63" ht="21" customHeight="1">
      <c r="A12" s="387" t="s">
        <v>68</v>
      </c>
      <c r="B12" s="679"/>
      <c r="C12" s="679"/>
      <c r="D12" s="679"/>
      <c r="E12" s="679"/>
      <c r="F12" s="680"/>
      <c r="G12" s="778" t="s">
        <v>67</v>
      </c>
      <c r="H12" s="779"/>
      <c r="I12" s="779"/>
      <c r="J12" s="779"/>
      <c r="K12" s="779"/>
      <c r="L12" s="780"/>
      <c r="M12" s="465" t="s">
        <v>66</v>
      </c>
      <c r="N12" s="679"/>
      <c r="O12" s="679"/>
      <c r="P12" s="679"/>
      <c r="Q12" s="679"/>
      <c r="R12" s="799" t="s">
        <v>151</v>
      </c>
      <c r="S12" s="792" t="s">
        <v>150</v>
      </c>
      <c r="T12" s="394" t="s">
        <v>65</v>
      </c>
      <c r="U12" s="367"/>
      <c r="V12" s="367"/>
      <c r="W12" s="367"/>
      <c r="X12" s="367"/>
      <c r="Y12" s="367"/>
      <c r="Z12" s="368"/>
      <c r="AA12" s="624" t="s">
        <v>64</v>
      </c>
      <c r="AB12" s="625"/>
      <c r="AC12" s="625"/>
      <c r="AD12" s="625"/>
      <c r="AE12" s="625"/>
      <c r="AF12" s="625"/>
      <c r="AG12" s="629"/>
      <c r="AH12" s="624" t="s">
        <v>63</v>
      </c>
      <c r="AI12" s="625"/>
      <c r="AJ12" s="625"/>
      <c r="AK12" s="625"/>
      <c r="AL12" s="625"/>
      <c r="AM12" s="625"/>
      <c r="AN12" s="629"/>
      <c r="AO12" s="624" t="s">
        <v>62</v>
      </c>
      <c r="AP12" s="625"/>
      <c r="AQ12" s="625"/>
      <c r="AR12" s="625"/>
      <c r="AS12" s="625"/>
      <c r="AT12" s="625"/>
      <c r="AU12" s="629"/>
      <c r="AV12" s="794" t="s">
        <v>61</v>
      </c>
      <c r="AW12" s="779"/>
      <c r="AX12" s="780"/>
      <c r="AY12" s="778" t="s">
        <v>60</v>
      </c>
      <c r="AZ12" s="779"/>
      <c r="BA12" s="780"/>
      <c r="BB12" s="778" t="s">
        <v>59</v>
      </c>
      <c r="BC12" s="779"/>
      <c r="BD12" s="779"/>
      <c r="BE12" s="784" t="s">
        <v>292</v>
      </c>
      <c r="BF12" s="784"/>
      <c r="BG12" s="784"/>
      <c r="BH12" s="784"/>
      <c r="BI12" s="784"/>
      <c r="BJ12" s="785"/>
    </row>
    <row r="13" spans="1:63" ht="21" customHeight="1">
      <c r="A13" s="683"/>
      <c r="B13" s="684"/>
      <c r="C13" s="684"/>
      <c r="D13" s="684"/>
      <c r="E13" s="684"/>
      <c r="F13" s="685"/>
      <c r="G13" s="781"/>
      <c r="H13" s="782"/>
      <c r="I13" s="782"/>
      <c r="J13" s="782"/>
      <c r="K13" s="782"/>
      <c r="L13" s="783"/>
      <c r="M13" s="592"/>
      <c r="N13" s="684"/>
      <c r="O13" s="684"/>
      <c r="P13" s="684"/>
      <c r="Q13" s="684"/>
      <c r="R13" s="800"/>
      <c r="S13" s="793"/>
      <c r="T13" s="29" t="s">
        <v>97</v>
      </c>
      <c r="U13" s="28" t="s">
        <v>96</v>
      </c>
      <c r="V13" s="28" t="s">
        <v>95</v>
      </c>
      <c r="W13" s="28" t="s">
        <v>94</v>
      </c>
      <c r="X13" s="28" t="s">
        <v>93</v>
      </c>
      <c r="Y13" s="28" t="s">
        <v>92</v>
      </c>
      <c r="Z13" s="27" t="s">
        <v>91</v>
      </c>
      <c r="AA13" s="29" t="s">
        <v>97</v>
      </c>
      <c r="AB13" s="28" t="s">
        <v>96</v>
      </c>
      <c r="AC13" s="28" t="s">
        <v>95</v>
      </c>
      <c r="AD13" s="28" t="s">
        <v>94</v>
      </c>
      <c r="AE13" s="28" t="s">
        <v>93</v>
      </c>
      <c r="AF13" s="28" t="s">
        <v>92</v>
      </c>
      <c r="AG13" s="27" t="s">
        <v>91</v>
      </c>
      <c r="AH13" s="29" t="s">
        <v>97</v>
      </c>
      <c r="AI13" s="28" t="s">
        <v>96</v>
      </c>
      <c r="AJ13" s="28" t="s">
        <v>95</v>
      </c>
      <c r="AK13" s="28" t="s">
        <v>94</v>
      </c>
      <c r="AL13" s="28" t="s">
        <v>93</v>
      </c>
      <c r="AM13" s="28" t="s">
        <v>92</v>
      </c>
      <c r="AN13" s="27" t="s">
        <v>91</v>
      </c>
      <c r="AO13" s="29" t="s">
        <v>97</v>
      </c>
      <c r="AP13" s="28" t="s">
        <v>96</v>
      </c>
      <c r="AQ13" s="28" t="s">
        <v>95</v>
      </c>
      <c r="AR13" s="28" t="s">
        <v>94</v>
      </c>
      <c r="AS13" s="28" t="s">
        <v>93</v>
      </c>
      <c r="AT13" s="28" t="s">
        <v>92</v>
      </c>
      <c r="AU13" s="27" t="s">
        <v>91</v>
      </c>
      <c r="AV13" s="795"/>
      <c r="AW13" s="782"/>
      <c r="AX13" s="783"/>
      <c r="AY13" s="781"/>
      <c r="AZ13" s="782"/>
      <c r="BA13" s="783"/>
      <c r="BB13" s="781"/>
      <c r="BC13" s="782"/>
      <c r="BD13" s="782"/>
      <c r="BE13" s="786"/>
      <c r="BF13" s="786"/>
      <c r="BG13" s="786"/>
      <c r="BH13" s="786"/>
      <c r="BI13" s="786"/>
      <c r="BJ13" s="787"/>
    </row>
    <row r="14" spans="1:63" ht="21" customHeight="1">
      <c r="A14" s="401" t="s">
        <v>90</v>
      </c>
      <c r="B14" s="405"/>
      <c r="C14" s="405"/>
      <c r="D14" s="405"/>
      <c r="E14" s="405"/>
      <c r="F14" s="406"/>
      <c r="G14" s="404"/>
      <c r="H14" s="405"/>
      <c r="I14" s="406"/>
      <c r="J14" s="404"/>
      <c r="K14" s="405"/>
      <c r="L14" s="406"/>
      <c r="M14" s="777"/>
      <c r="N14" s="775"/>
      <c r="O14" s="775"/>
      <c r="P14" s="775"/>
      <c r="Q14" s="775"/>
      <c r="R14" s="24"/>
      <c r="S14" s="26"/>
      <c r="T14" s="22"/>
      <c r="U14" s="25"/>
      <c r="V14" s="25"/>
      <c r="W14" s="25"/>
      <c r="X14" s="25"/>
      <c r="Y14" s="21"/>
      <c r="Z14" s="20"/>
      <c r="AA14" s="22"/>
      <c r="AB14" s="25"/>
      <c r="AC14" s="25"/>
      <c r="AD14" s="25"/>
      <c r="AE14" s="25"/>
      <c r="AF14" s="21"/>
      <c r="AG14" s="20"/>
      <c r="AH14" s="22"/>
      <c r="AI14" s="25"/>
      <c r="AJ14" s="25"/>
      <c r="AK14" s="25"/>
      <c r="AL14" s="25"/>
      <c r="AM14" s="21"/>
      <c r="AN14" s="20"/>
      <c r="AO14" s="22"/>
      <c r="AP14" s="25"/>
      <c r="AQ14" s="25"/>
      <c r="AR14" s="25"/>
      <c r="AS14" s="25"/>
      <c r="AT14" s="21"/>
      <c r="AU14" s="20"/>
      <c r="AV14" s="428"/>
      <c r="AW14" s="788"/>
      <c r="AX14" s="789"/>
      <c r="AY14" s="395"/>
      <c r="AZ14" s="790"/>
      <c r="BA14" s="791"/>
      <c r="BB14" s="395"/>
      <c r="BC14" s="790"/>
      <c r="BD14" s="790"/>
      <c r="BE14" s="761"/>
      <c r="BF14" s="761"/>
      <c r="BG14" s="761"/>
      <c r="BH14" s="761"/>
      <c r="BI14" s="761"/>
      <c r="BJ14" s="762"/>
    </row>
    <row r="15" spans="1:63" ht="21" customHeight="1">
      <c r="A15" s="401" t="s">
        <v>148</v>
      </c>
      <c r="B15" s="405"/>
      <c r="C15" s="405"/>
      <c r="D15" s="405"/>
      <c r="E15" s="405"/>
      <c r="F15" s="406"/>
      <c r="G15" s="404"/>
      <c r="H15" s="405"/>
      <c r="I15" s="406"/>
      <c r="J15" s="404"/>
      <c r="K15" s="405"/>
      <c r="L15" s="406"/>
      <c r="M15" s="777"/>
      <c r="N15" s="775"/>
      <c r="O15" s="775"/>
      <c r="P15" s="775"/>
      <c r="Q15" s="775"/>
      <c r="R15" s="24"/>
      <c r="S15" s="26"/>
      <c r="T15" s="22"/>
      <c r="U15" s="25"/>
      <c r="V15" s="25"/>
      <c r="W15" s="25"/>
      <c r="X15" s="25"/>
      <c r="Y15" s="21"/>
      <c r="Z15" s="20"/>
      <c r="AA15" s="22"/>
      <c r="AB15" s="25"/>
      <c r="AC15" s="25"/>
      <c r="AD15" s="25"/>
      <c r="AE15" s="25"/>
      <c r="AF15" s="21"/>
      <c r="AG15" s="20"/>
      <c r="AH15" s="22"/>
      <c r="AI15" s="25"/>
      <c r="AJ15" s="25"/>
      <c r="AK15" s="25"/>
      <c r="AL15" s="25"/>
      <c r="AM15" s="21"/>
      <c r="AN15" s="20"/>
      <c r="AO15" s="22"/>
      <c r="AP15" s="25"/>
      <c r="AQ15" s="25"/>
      <c r="AR15" s="25"/>
      <c r="AS15" s="25"/>
      <c r="AT15" s="21"/>
      <c r="AU15" s="20"/>
      <c r="AV15" s="774">
        <f t="shared" ref="AV15:AV23" si="0">SUM(T15:AU15)</f>
        <v>0</v>
      </c>
      <c r="AW15" s="775"/>
      <c r="AX15" s="776"/>
      <c r="AY15" s="769">
        <f t="shared" ref="AY15:AY23" si="1">AV15/4</f>
        <v>0</v>
      </c>
      <c r="AZ15" s="770"/>
      <c r="BA15" s="771"/>
      <c r="BB15" s="759"/>
      <c r="BC15" s="760"/>
      <c r="BD15" s="760"/>
      <c r="BE15" s="761"/>
      <c r="BF15" s="761"/>
      <c r="BG15" s="761"/>
      <c r="BH15" s="761"/>
      <c r="BI15" s="761"/>
      <c r="BJ15" s="762"/>
      <c r="BK15" s="10"/>
    </row>
    <row r="16" spans="1:63" ht="21" customHeight="1">
      <c r="A16" s="401"/>
      <c r="B16" s="405"/>
      <c r="C16" s="405"/>
      <c r="D16" s="405"/>
      <c r="E16" s="405"/>
      <c r="F16" s="406"/>
      <c r="G16" s="404"/>
      <c r="H16" s="405"/>
      <c r="I16" s="406"/>
      <c r="J16" s="404"/>
      <c r="K16" s="405"/>
      <c r="L16" s="406"/>
      <c r="M16" s="777"/>
      <c r="N16" s="775"/>
      <c r="O16" s="775"/>
      <c r="P16" s="775"/>
      <c r="Q16" s="775"/>
      <c r="R16" s="24"/>
      <c r="S16" s="26"/>
      <c r="T16" s="22"/>
      <c r="U16" s="25"/>
      <c r="V16" s="25"/>
      <c r="W16" s="25"/>
      <c r="X16" s="25"/>
      <c r="Y16" s="21"/>
      <c r="Z16" s="20"/>
      <c r="AA16" s="22"/>
      <c r="AB16" s="25"/>
      <c r="AC16" s="25"/>
      <c r="AD16" s="25"/>
      <c r="AE16" s="25"/>
      <c r="AF16" s="21"/>
      <c r="AG16" s="20"/>
      <c r="AH16" s="22"/>
      <c r="AI16" s="25"/>
      <c r="AJ16" s="25"/>
      <c r="AK16" s="25"/>
      <c r="AL16" s="25"/>
      <c r="AM16" s="21"/>
      <c r="AN16" s="20"/>
      <c r="AO16" s="22"/>
      <c r="AP16" s="25"/>
      <c r="AQ16" s="25"/>
      <c r="AR16" s="25"/>
      <c r="AS16" s="25"/>
      <c r="AT16" s="21"/>
      <c r="AU16" s="20"/>
      <c r="AV16" s="774">
        <f t="shared" si="0"/>
        <v>0</v>
      </c>
      <c r="AW16" s="775"/>
      <c r="AX16" s="776"/>
      <c r="AY16" s="769">
        <f t="shared" si="1"/>
        <v>0</v>
      </c>
      <c r="AZ16" s="770"/>
      <c r="BA16" s="771"/>
      <c r="BB16" s="759"/>
      <c r="BC16" s="760"/>
      <c r="BD16" s="760"/>
      <c r="BE16" s="761"/>
      <c r="BF16" s="761"/>
      <c r="BG16" s="761"/>
      <c r="BH16" s="761"/>
      <c r="BI16" s="761"/>
      <c r="BJ16" s="762"/>
      <c r="BK16" s="10"/>
    </row>
    <row r="17" spans="1:63" ht="21" customHeight="1">
      <c r="A17" s="401"/>
      <c r="B17" s="405"/>
      <c r="C17" s="405"/>
      <c r="D17" s="405"/>
      <c r="E17" s="405"/>
      <c r="F17" s="406"/>
      <c r="G17" s="404"/>
      <c r="H17" s="405"/>
      <c r="I17" s="406"/>
      <c r="J17" s="404"/>
      <c r="K17" s="405"/>
      <c r="L17" s="406"/>
      <c r="M17" s="777"/>
      <c r="N17" s="775"/>
      <c r="O17" s="775"/>
      <c r="P17" s="775"/>
      <c r="Q17" s="775"/>
      <c r="R17" s="24"/>
      <c r="S17" s="23"/>
      <c r="T17" s="22"/>
      <c r="U17" s="21"/>
      <c r="V17" s="21"/>
      <c r="W17" s="21"/>
      <c r="X17" s="21"/>
      <c r="Y17" s="21"/>
      <c r="Z17" s="20"/>
      <c r="AA17" s="22"/>
      <c r="AB17" s="21"/>
      <c r="AC17" s="21"/>
      <c r="AD17" s="21"/>
      <c r="AE17" s="21"/>
      <c r="AF17" s="21"/>
      <c r="AG17" s="20"/>
      <c r="AH17" s="22"/>
      <c r="AI17" s="21"/>
      <c r="AJ17" s="21"/>
      <c r="AK17" s="21"/>
      <c r="AL17" s="21"/>
      <c r="AM17" s="21"/>
      <c r="AN17" s="20"/>
      <c r="AO17" s="22"/>
      <c r="AP17" s="21"/>
      <c r="AQ17" s="21"/>
      <c r="AR17" s="21"/>
      <c r="AS17" s="21"/>
      <c r="AT17" s="21"/>
      <c r="AU17" s="20"/>
      <c r="AV17" s="774">
        <f t="shared" si="0"/>
        <v>0</v>
      </c>
      <c r="AW17" s="775"/>
      <c r="AX17" s="776"/>
      <c r="AY17" s="769">
        <f t="shared" si="1"/>
        <v>0</v>
      </c>
      <c r="AZ17" s="770"/>
      <c r="BA17" s="771"/>
      <c r="BB17" s="759"/>
      <c r="BC17" s="760"/>
      <c r="BD17" s="760"/>
      <c r="BE17" s="761"/>
      <c r="BF17" s="761"/>
      <c r="BG17" s="761"/>
      <c r="BH17" s="761"/>
      <c r="BI17" s="761"/>
      <c r="BJ17" s="762"/>
      <c r="BK17" s="10"/>
    </row>
    <row r="18" spans="1:63" ht="21" customHeight="1">
      <c r="A18" s="401"/>
      <c r="B18" s="405"/>
      <c r="C18" s="405"/>
      <c r="D18" s="405"/>
      <c r="E18" s="405"/>
      <c r="F18" s="406"/>
      <c r="G18" s="404"/>
      <c r="H18" s="405"/>
      <c r="I18" s="406"/>
      <c r="J18" s="404"/>
      <c r="K18" s="405"/>
      <c r="L18" s="406"/>
      <c r="M18" s="777"/>
      <c r="N18" s="775"/>
      <c r="O18" s="775"/>
      <c r="P18" s="775"/>
      <c r="Q18" s="775"/>
      <c r="R18" s="24"/>
      <c r="S18" s="26"/>
      <c r="T18" s="22"/>
      <c r="U18" s="25"/>
      <c r="V18" s="25"/>
      <c r="W18" s="25"/>
      <c r="X18" s="25"/>
      <c r="Y18" s="21"/>
      <c r="Z18" s="20"/>
      <c r="AA18" s="22"/>
      <c r="AB18" s="25"/>
      <c r="AC18" s="25"/>
      <c r="AD18" s="25"/>
      <c r="AE18" s="25"/>
      <c r="AF18" s="21"/>
      <c r="AG18" s="20"/>
      <c r="AH18" s="22"/>
      <c r="AI18" s="25"/>
      <c r="AJ18" s="25"/>
      <c r="AK18" s="25"/>
      <c r="AL18" s="25"/>
      <c r="AM18" s="21"/>
      <c r="AN18" s="20"/>
      <c r="AO18" s="22"/>
      <c r="AP18" s="25"/>
      <c r="AQ18" s="25"/>
      <c r="AR18" s="25"/>
      <c r="AS18" s="25"/>
      <c r="AT18" s="21"/>
      <c r="AU18" s="20"/>
      <c r="AV18" s="774">
        <f t="shared" si="0"/>
        <v>0</v>
      </c>
      <c r="AW18" s="775"/>
      <c r="AX18" s="776"/>
      <c r="AY18" s="769">
        <f t="shared" si="1"/>
        <v>0</v>
      </c>
      <c r="AZ18" s="770"/>
      <c r="BA18" s="771"/>
      <c r="BB18" s="759"/>
      <c r="BC18" s="760"/>
      <c r="BD18" s="760"/>
      <c r="BE18" s="761"/>
      <c r="BF18" s="761"/>
      <c r="BG18" s="761"/>
      <c r="BH18" s="761"/>
      <c r="BI18" s="761"/>
      <c r="BJ18" s="762"/>
      <c r="BK18" s="10"/>
    </row>
    <row r="19" spans="1:63" ht="21" customHeight="1">
      <c r="A19" s="401"/>
      <c r="B19" s="405"/>
      <c r="C19" s="405"/>
      <c r="D19" s="405"/>
      <c r="E19" s="405"/>
      <c r="F19" s="406"/>
      <c r="G19" s="404"/>
      <c r="H19" s="405"/>
      <c r="I19" s="406"/>
      <c r="J19" s="404"/>
      <c r="K19" s="405"/>
      <c r="L19" s="406"/>
      <c r="M19" s="777"/>
      <c r="N19" s="775"/>
      <c r="O19" s="775"/>
      <c r="P19" s="775"/>
      <c r="Q19" s="775"/>
      <c r="R19" s="24"/>
      <c r="S19" s="23"/>
      <c r="T19" s="22"/>
      <c r="U19" s="21"/>
      <c r="V19" s="21"/>
      <c r="W19" s="21"/>
      <c r="X19" s="21"/>
      <c r="Y19" s="21"/>
      <c r="Z19" s="20"/>
      <c r="AA19" s="22"/>
      <c r="AB19" s="21"/>
      <c r="AC19" s="21"/>
      <c r="AD19" s="21"/>
      <c r="AE19" s="21"/>
      <c r="AF19" s="21"/>
      <c r="AG19" s="20"/>
      <c r="AH19" s="22"/>
      <c r="AI19" s="21"/>
      <c r="AJ19" s="21"/>
      <c r="AK19" s="21"/>
      <c r="AL19" s="21"/>
      <c r="AM19" s="21"/>
      <c r="AN19" s="20"/>
      <c r="AO19" s="22"/>
      <c r="AP19" s="21"/>
      <c r="AQ19" s="21"/>
      <c r="AR19" s="21"/>
      <c r="AS19" s="21"/>
      <c r="AT19" s="21"/>
      <c r="AU19" s="20"/>
      <c r="AV19" s="774">
        <f t="shared" si="0"/>
        <v>0</v>
      </c>
      <c r="AW19" s="775"/>
      <c r="AX19" s="776"/>
      <c r="AY19" s="769">
        <f t="shared" si="1"/>
        <v>0</v>
      </c>
      <c r="AZ19" s="770"/>
      <c r="BA19" s="771"/>
      <c r="BB19" s="759"/>
      <c r="BC19" s="760"/>
      <c r="BD19" s="760"/>
      <c r="BE19" s="761"/>
      <c r="BF19" s="761"/>
      <c r="BG19" s="761"/>
      <c r="BH19" s="761"/>
      <c r="BI19" s="761"/>
      <c r="BJ19" s="762"/>
      <c r="BK19" s="10"/>
    </row>
    <row r="20" spans="1:63" ht="21" customHeight="1">
      <c r="A20" s="401"/>
      <c r="B20" s="405"/>
      <c r="C20" s="405"/>
      <c r="D20" s="405"/>
      <c r="E20" s="405"/>
      <c r="F20" s="406"/>
      <c r="G20" s="404"/>
      <c r="H20" s="405"/>
      <c r="I20" s="406"/>
      <c r="J20" s="404"/>
      <c r="K20" s="405"/>
      <c r="L20" s="406"/>
      <c r="M20" s="777"/>
      <c r="N20" s="775"/>
      <c r="O20" s="775"/>
      <c r="P20" s="775"/>
      <c r="Q20" s="775"/>
      <c r="R20" s="24"/>
      <c r="S20" s="26"/>
      <c r="T20" s="22"/>
      <c r="U20" s="25"/>
      <c r="V20" s="25"/>
      <c r="W20" s="25"/>
      <c r="X20" s="25"/>
      <c r="Y20" s="21"/>
      <c r="Z20" s="20"/>
      <c r="AA20" s="22"/>
      <c r="AB20" s="25"/>
      <c r="AC20" s="25"/>
      <c r="AD20" s="25"/>
      <c r="AE20" s="25"/>
      <c r="AF20" s="21"/>
      <c r="AG20" s="20"/>
      <c r="AH20" s="22"/>
      <c r="AI20" s="25"/>
      <c r="AJ20" s="25"/>
      <c r="AK20" s="25"/>
      <c r="AL20" s="25"/>
      <c r="AM20" s="21"/>
      <c r="AN20" s="20"/>
      <c r="AO20" s="22"/>
      <c r="AP20" s="25"/>
      <c r="AQ20" s="25"/>
      <c r="AR20" s="25"/>
      <c r="AS20" s="25"/>
      <c r="AT20" s="21"/>
      <c r="AU20" s="20"/>
      <c r="AV20" s="774">
        <f t="shared" si="0"/>
        <v>0</v>
      </c>
      <c r="AW20" s="775"/>
      <c r="AX20" s="776"/>
      <c r="AY20" s="769">
        <f t="shared" si="1"/>
        <v>0</v>
      </c>
      <c r="AZ20" s="770"/>
      <c r="BA20" s="771"/>
      <c r="BB20" s="759"/>
      <c r="BC20" s="760"/>
      <c r="BD20" s="760"/>
      <c r="BE20" s="761"/>
      <c r="BF20" s="761"/>
      <c r="BG20" s="761"/>
      <c r="BH20" s="761"/>
      <c r="BI20" s="761"/>
      <c r="BJ20" s="762"/>
      <c r="BK20" s="10"/>
    </row>
    <row r="21" spans="1:63" ht="21" customHeight="1">
      <c r="A21" s="401"/>
      <c r="B21" s="405"/>
      <c r="C21" s="405"/>
      <c r="D21" s="405"/>
      <c r="E21" s="405"/>
      <c r="F21" s="406"/>
      <c r="G21" s="404"/>
      <c r="H21" s="405"/>
      <c r="I21" s="406"/>
      <c r="J21" s="404"/>
      <c r="K21" s="405"/>
      <c r="L21" s="406"/>
      <c r="M21" s="777"/>
      <c r="N21" s="775"/>
      <c r="O21" s="775"/>
      <c r="P21" s="775"/>
      <c r="Q21" s="775"/>
      <c r="R21" s="24"/>
      <c r="S21" s="23"/>
      <c r="T21" s="22"/>
      <c r="U21" s="21"/>
      <c r="V21" s="21"/>
      <c r="W21" s="21"/>
      <c r="X21" s="21"/>
      <c r="Y21" s="21"/>
      <c r="Z21" s="20"/>
      <c r="AA21" s="22"/>
      <c r="AB21" s="21"/>
      <c r="AC21" s="21"/>
      <c r="AD21" s="21"/>
      <c r="AE21" s="21"/>
      <c r="AF21" s="21"/>
      <c r="AG21" s="20"/>
      <c r="AH21" s="22"/>
      <c r="AI21" s="21"/>
      <c r="AJ21" s="21"/>
      <c r="AK21" s="21"/>
      <c r="AL21" s="21"/>
      <c r="AM21" s="21"/>
      <c r="AN21" s="20"/>
      <c r="AO21" s="22"/>
      <c r="AP21" s="21"/>
      <c r="AQ21" s="21"/>
      <c r="AR21" s="21"/>
      <c r="AS21" s="21"/>
      <c r="AT21" s="21"/>
      <c r="AU21" s="20"/>
      <c r="AV21" s="774">
        <f t="shared" si="0"/>
        <v>0</v>
      </c>
      <c r="AW21" s="775"/>
      <c r="AX21" s="776"/>
      <c r="AY21" s="769">
        <f t="shared" si="1"/>
        <v>0</v>
      </c>
      <c r="AZ21" s="770"/>
      <c r="BA21" s="771"/>
      <c r="BB21" s="759"/>
      <c r="BC21" s="760"/>
      <c r="BD21" s="760"/>
      <c r="BE21" s="761"/>
      <c r="BF21" s="761"/>
      <c r="BG21" s="761"/>
      <c r="BH21" s="761"/>
      <c r="BI21" s="761"/>
      <c r="BJ21" s="762"/>
      <c r="BK21" s="10"/>
    </row>
    <row r="22" spans="1:63" ht="21" customHeight="1">
      <c r="A22" s="661"/>
      <c r="B22" s="621"/>
      <c r="C22" s="621"/>
      <c r="D22" s="621"/>
      <c r="E22" s="621"/>
      <c r="F22" s="622"/>
      <c r="G22" s="404"/>
      <c r="H22" s="405"/>
      <c r="I22" s="406"/>
      <c r="J22" s="404"/>
      <c r="K22" s="405"/>
      <c r="L22" s="406"/>
      <c r="M22" s="567"/>
      <c r="N22" s="619"/>
      <c r="O22" s="619"/>
      <c r="P22" s="619"/>
      <c r="Q22" s="619"/>
      <c r="R22" s="19"/>
      <c r="S22" s="18"/>
      <c r="T22" s="14"/>
      <c r="U22" s="17"/>
      <c r="V22" s="17"/>
      <c r="W22" s="17"/>
      <c r="X22" s="17"/>
      <c r="Y22" s="12"/>
      <c r="Z22" s="11"/>
      <c r="AA22" s="14"/>
      <c r="AB22" s="12"/>
      <c r="AC22" s="12"/>
      <c r="AD22" s="12"/>
      <c r="AE22" s="12"/>
      <c r="AF22" s="12"/>
      <c r="AG22" s="11"/>
      <c r="AH22" s="14"/>
      <c r="AI22" s="12"/>
      <c r="AJ22" s="12"/>
      <c r="AK22" s="12"/>
      <c r="AL22" s="12"/>
      <c r="AM22" s="12"/>
      <c r="AN22" s="11"/>
      <c r="AO22" s="13"/>
      <c r="AP22" s="12"/>
      <c r="AQ22" s="12"/>
      <c r="AR22" s="12"/>
      <c r="AS22" s="12"/>
      <c r="AT22" s="12"/>
      <c r="AU22" s="11"/>
      <c r="AV22" s="774">
        <f t="shared" si="0"/>
        <v>0</v>
      </c>
      <c r="AW22" s="775"/>
      <c r="AX22" s="776"/>
      <c r="AY22" s="769">
        <f t="shared" si="1"/>
        <v>0</v>
      </c>
      <c r="AZ22" s="770"/>
      <c r="BA22" s="771"/>
      <c r="BB22" s="759"/>
      <c r="BC22" s="760"/>
      <c r="BD22" s="760"/>
      <c r="BE22" s="761"/>
      <c r="BF22" s="761"/>
      <c r="BG22" s="761"/>
      <c r="BH22" s="761"/>
      <c r="BI22" s="761"/>
      <c r="BJ22" s="762"/>
      <c r="BK22" s="10"/>
    </row>
    <row r="23" spans="1:63" ht="21" customHeight="1" thickBot="1">
      <c r="A23" s="763"/>
      <c r="B23" s="471"/>
      <c r="C23" s="471"/>
      <c r="D23" s="471"/>
      <c r="E23" s="471"/>
      <c r="F23" s="472"/>
      <c r="G23" s="434"/>
      <c r="H23" s="764"/>
      <c r="I23" s="765"/>
      <c r="J23" s="434"/>
      <c r="K23" s="764"/>
      <c r="L23" s="765"/>
      <c r="M23" s="474"/>
      <c r="N23" s="475"/>
      <c r="O23" s="475"/>
      <c r="P23" s="475"/>
      <c r="Q23" s="475"/>
      <c r="R23" s="16"/>
      <c r="S23" s="15"/>
      <c r="T23" s="14"/>
      <c r="U23" s="12"/>
      <c r="V23" s="12"/>
      <c r="W23" s="12"/>
      <c r="X23" s="12"/>
      <c r="Y23" s="12"/>
      <c r="Z23" s="11"/>
      <c r="AA23" s="14"/>
      <c r="AB23" s="12"/>
      <c r="AC23" s="12"/>
      <c r="AD23" s="12"/>
      <c r="AE23" s="12"/>
      <c r="AF23" s="12"/>
      <c r="AG23" s="11"/>
      <c r="AH23" s="14"/>
      <c r="AI23" s="12"/>
      <c r="AJ23" s="12"/>
      <c r="AK23" s="12"/>
      <c r="AL23" s="12"/>
      <c r="AM23" s="12"/>
      <c r="AN23" s="11"/>
      <c r="AO23" s="13"/>
      <c r="AP23" s="12"/>
      <c r="AQ23" s="12"/>
      <c r="AR23" s="12"/>
      <c r="AS23" s="12"/>
      <c r="AT23" s="12"/>
      <c r="AU23" s="11"/>
      <c r="AV23" s="766">
        <f t="shared" si="0"/>
        <v>0</v>
      </c>
      <c r="AW23" s="767"/>
      <c r="AX23" s="768"/>
      <c r="AY23" s="769">
        <f t="shared" si="1"/>
        <v>0</v>
      </c>
      <c r="AZ23" s="770"/>
      <c r="BA23" s="771"/>
      <c r="BB23" s="759"/>
      <c r="BC23" s="760"/>
      <c r="BD23" s="760"/>
      <c r="BE23" s="772"/>
      <c r="BF23" s="772"/>
      <c r="BG23" s="772"/>
      <c r="BH23" s="772"/>
      <c r="BI23" s="772"/>
      <c r="BJ23" s="773"/>
    </row>
    <row r="24" spans="1:63" ht="21" customHeight="1" thickBot="1">
      <c r="A24" s="454" t="s">
        <v>57</v>
      </c>
      <c r="B24" s="455"/>
      <c r="C24" s="455"/>
      <c r="D24" s="455"/>
      <c r="E24" s="455"/>
      <c r="F24" s="455"/>
      <c r="G24" s="455"/>
      <c r="H24" s="455"/>
      <c r="I24" s="455"/>
      <c r="J24" s="455"/>
      <c r="K24" s="455"/>
      <c r="L24" s="455"/>
      <c r="M24" s="455"/>
      <c r="N24" s="455"/>
      <c r="O24" s="455"/>
      <c r="P24" s="455"/>
      <c r="Q24" s="455"/>
      <c r="R24" s="455"/>
      <c r="S24" s="599"/>
      <c r="T24" s="9">
        <f t="shared" ref="T24:AU24" si="2">SUM(T14:T23)</f>
        <v>0</v>
      </c>
      <c r="U24" s="7">
        <f t="shared" si="2"/>
        <v>0</v>
      </c>
      <c r="V24" s="7">
        <f t="shared" si="2"/>
        <v>0</v>
      </c>
      <c r="W24" s="7">
        <f t="shared" si="2"/>
        <v>0</v>
      </c>
      <c r="X24" s="7">
        <f t="shared" si="2"/>
        <v>0</v>
      </c>
      <c r="Y24" s="7">
        <f t="shared" si="2"/>
        <v>0</v>
      </c>
      <c r="Z24" s="6">
        <f t="shared" si="2"/>
        <v>0</v>
      </c>
      <c r="AA24" s="8">
        <f t="shared" si="2"/>
        <v>0</v>
      </c>
      <c r="AB24" s="7">
        <f t="shared" si="2"/>
        <v>0</v>
      </c>
      <c r="AC24" s="7">
        <f t="shared" si="2"/>
        <v>0</v>
      </c>
      <c r="AD24" s="7">
        <f t="shared" si="2"/>
        <v>0</v>
      </c>
      <c r="AE24" s="7">
        <f t="shared" si="2"/>
        <v>0</v>
      </c>
      <c r="AF24" s="7">
        <f t="shared" si="2"/>
        <v>0</v>
      </c>
      <c r="AG24" s="6">
        <f t="shared" si="2"/>
        <v>0</v>
      </c>
      <c r="AH24" s="8">
        <f t="shared" si="2"/>
        <v>0</v>
      </c>
      <c r="AI24" s="7">
        <f t="shared" si="2"/>
        <v>0</v>
      </c>
      <c r="AJ24" s="7">
        <f t="shared" si="2"/>
        <v>0</v>
      </c>
      <c r="AK24" s="7">
        <f t="shared" si="2"/>
        <v>0</v>
      </c>
      <c r="AL24" s="7">
        <f t="shared" si="2"/>
        <v>0</v>
      </c>
      <c r="AM24" s="7">
        <f t="shared" si="2"/>
        <v>0</v>
      </c>
      <c r="AN24" s="6">
        <f t="shared" si="2"/>
        <v>0</v>
      </c>
      <c r="AO24" s="8">
        <f t="shared" si="2"/>
        <v>0</v>
      </c>
      <c r="AP24" s="7">
        <f t="shared" si="2"/>
        <v>0</v>
      </c>
      <c r="AQ24" s="7">
        <f t="shared" si="2"/>
        <v>0</v>
      </c>
      <c r="AR24" s="7">
        <f t="shared" si="2"/>
        <v>0</v>
      </c>
      <c r="AS24" s="7">
        <f t="shared" si="2"/>
        <v>0</v>
      </c>
      <c r="AT24" s="7">
        <f t="shared" si="2"/>
        <v>0</v>
      </c>
      <c r="AU24" s="6">
        <f t="shared" si="2"/>
        <v>0</v>
      </c>
      <c r="AV24" s="458">
        <f>SUM(AV15:AX23)</f>
        <v>0</v>
      </c>
      <c r="AW24" s="459"/>
      <c r="AX24" s="751"/>
      <c r="AY24" s="752">
        <f>SUM(AY15:BA23)</f>
        <v>0</v>
      </c>
      <c r="AZ24" s="753"/>
      <c r="BA24" s="754"/>
      <c r="BB24" s="755"/>
      <c r="BC24" s="756"/>
      <c r="BD24" s="756"/>
      <c r="BE24" s="757"/>
      <c r="BF24" s="757"/>
      <c r="BG24" s="757"/>
      <c r="BH24" s="757"/>
      <c r="BI24" s="757"/>
      <c r="BJ24" s="758"/>
    </row>
    <row r="25" spans="1:63" ht="21" customHeight="1" thickBot="1">
      <c r="A25" s="5" t="s">
        <v>79</v>
      </c>
      <c r="B25" s="220"/>
      <c r="C25" s="220"/>
      <c r="D25" s="220"/>
      <c r="E25" s="220"/>
      <c r="F25" s="220"/>
      <c r="G25" s="220"/>
      <c r="H25" s="220"/>
      <c r="I25" s="220"/>
      <c r="J25" s="220"/>
      <c r="K25" s="220"/>
      <c r="L25" s="220"/>
      <c r="M25" s="220"/>
      <c r="N25" s="220"/>
      <c r="O25" s="220"/>
      <c r="P25" s="220"/>
      <c r="Q25" s="220"/>
      <c r="R25" s="220"/>
      <c r="S25" s="220"/>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2"/>
      <c r="AV25" s="458"/>
      <c r="AW25" s="459"/>
      <c r="AX25" s="459"/>
      <c r="AY25" s="459"/>
      <c r="AZ25" s="459"/>
      <c r="BA25" s="459"/>
      <c r="BB25" s="459"/>
      <c r="BC25" s="459"/>
      <c r="BD25" s="459"/>
      <c r="BE25" s="459"/>
      <c r="BF25" s="459"/>
      <c r="BG25" s="459"/>
      <c r="BH25" s="459"/>
      <c r="BI25" s="459"/>
      <c r="BJ25" s="460"/>
    </row>
    <row r="26" spans="1:63" ht="21" customHeight="1">
      <c r="A26" s="4" t="s">
        <v>204</v>
      </c>
    </row>
    <row r="27" spans="1:63" ht="21" customHeight="1">
      <c r="A27" s="4" t="s">
        <v>203</v>
      </c>
    </row>
    <row r="28" spans="1:63" ht="21" customHeight="1">
      <c r="A28" s="4" t="s">
        <v>293</v>
      </c>
    </row>
    <row r="29" spans="1:63" ht="21" customHeight="1">
      <c r="A29" s="4" t="s">
        <v>202</v>
      </c>
    </row>
    <row r="30" spans="1:63" ht="21" customHeight="1">
      <c r="B30" s="4" t="s">
        <v>201</v>
      </c>
    </row>
    <row r="31" spans="1:63" ht="21" customHeight="1">
      <c r="B31" s="4" t="s">
        <v>200</v>
      </c>
    </row>
    <row r="32" spans="1:63" ht="21" customHeight="1">
      <c r="A32" s="4" t="s">
        <v>199</v>
      </c>
    </row>
    <row r="33" spans="1:1" ht="21" customHeight="1">
      <c r="A33" s="4" t="s">
        <v>198</v>
      </c>
    </row>
  </sheetData>
  <mergeCells count="155">
    <mergeCell ref="AU5:AX5"/>
    <mergeCell ref="AY5:BA5"/>
    <mergeCell ref="BH5:BJ5"/>
    <mergeCell ref="AM4:AP4"/>
    <mergeCell ref="AQ4:AT4"/>
    <mergeCell ref="AU4:AX4"/>
    <mergeCell ref="AY4:BA4"/>
    <mergeCell ref="BC4:BF4"/>
    <mergeCell ref="C5:F5"/>
    <mergeCell ref="G5:R5"/>
    <mergeCell ref="T5:Z5"/>
    <mergeCell ref="AA5:AD5"/>
    <mergeCell ref="AE5:AH5"/>
    <mergeCell ref="C4:F4"/>
    <mergeCell ref="G4:R4"/>
    <mergeCell ref="T4:Z4"/>
    <mergeCell ref="AA4:AD4"/>
    <mergeCell ref="AE4:AH4"/>
    <mergeCell ref="AI4:AL4"/>
    <mergeCell ref="C6:D6"/>
    <mergeCell ref="E6:I6"/>
    <mergeCell ref="T6:Z6"/>
    <mergeCell ref="AA6:AD6"/>
    <mergeCell ref="AE6:AH6"/>
    <mergeCell ref="AI6:AL6"/>
    <mergeCell ref="AI5:AL5"/>
    <mergeCell ref="AM5:AP5"/>
    <mergeCell ref="AQ5:AT5"/>
    <mergeCell ref="AM6:AP6"/>
    <mergeCell ref="AQ6:AT6"/>
    <mergeCell ref="AU6:AX6"/>
    <mergeCell ref="AY6:BA6"/>
    <mergeCell ref="BH6:BJ6"/>
    <mergeCell ref="T7:Z7"/>
    <mergeCell ref="AA7:AD7"/>
    <mergeCell ref="AE7:AH7"/>
    <mergeCell ref="AI7:AL7"/>
    <mergeCell ref="AM7:AP7"/>
    <mergeCell ref="AY8:BA8"/>
    <mergeCell ref="BC8:BF8"/>
    <mergeCell ref="BH8:BJ8"/>
    <mergeCell ref="AQ7:AT7"/>
    <mergeCell ref="AU7:AX7"/>
    <mergeCell ref="AY7:BA7"/>
    <mergeCell ref="BH7:BJ7"/>
    <mergeCell ref="C8:D8"/>
    <mergeCell ref="E8:R8"/>
    <mergeCell ref="T8:Z8"/>
    <mergeCell ref="AA8:AD8"/>
    <mergeCell ref="AE8:AH8"/>
    <mergeCell ref="AI8:AL8"/>
    <mergeCell ref="C9:D9"/>
    <mergeCell ref="E9:R9"/>
    <mergeCell ref="A12:F13"/>
    <mergeCell ref="G12:L13"/>
    <mergeCell ref="M12:Q13"/>
    <mergeCell ref="R12:R13"/>
    <mergeCell ref="AM8:AP8"/>
    <mergeCell ref="AQ8:AT8"/>
    <mergeCell ref="AU8:AX8"/>
    <mergeCell ref="AY12:BA13"/>
    <mergeCell ref="BB12:BD13"/>
    <mergeCell ref="BE12:BJ13"/>
    <mergeCell ref="A14:F14"/>
    <mergeCell ref="G14:I14"/>
    <mergeCell ref="J14:L14"/>
    <mergeCell ref="M14:Q14"/>
    <mergeCell ref="AV14:AX14"/>
    <mergeCell ref="AY14:BA14"/>
    <mergeCell ref="BB14:BD14"/>
    <mergeCell ref="S12:S13"/>
    <mergeCell ref="T12:Z12"/>
    <mergeCell ref="AA12:AG12"/>
    <mergeCell ref="AH12:AN12"/>
    <mergeCell ref="AO12:AU12"/>
    <mergeCell ref="AV12:AX13"/>
    <mergeCell ref="BE14:BJ14"/>
    <mergeCell ref="A15:F15"/>
    <mergeCell ref="G15:I15"/>
    <mergeCell ref="J15:L15"/>
    <mergeCell ref="M15:Q15"/>
    <mergeCell ref="AV15:AX15"/>
    <mergeCell ref="AY15:BA15"/>
    <mergeCell ref="BB15:BD15"/>
    <mergeCell ref="BE15:BJ15"/>
    <mergeCell ref="BB16:BD16"/>
    <mergeCell ref="BE16:BJ16"/>
    <mergeCell ref="A17:F17"/>
    <mergeCell ref="G17:I17"/>
    <mergeCell ref="J17:L17"/>
    <mergeCell ref="M17:Q17"/>
    <mergeCell ref="AV17:AX17"/>
    <mergeCell ref="AY17:BA17"/>
    <mergeCell ref="BB17:BD17"/>
    <mergeCell ref="BE17:BJ17"/>
    <mergeCell ref="A16:F16"/>
    <mergeCell ref="G16:I16"/>
    <mergeCell ref="J16:L16"/>
    <mergeCell ref="M16:Q16"/>
    <mergeCell ref="AV16:AX16"/>
    <mergeCell ref="AY16:BA16"/>
    <mergeCell ref="BB18:BD18"/>
    <mergeCell ref="BE18:BJ18"/>
    <mergeCell ref="A19:F19"/>
    <mergeCell ref="G19:I19"/>
    <mergeCell ref="J19:L19"/>
    <mergeCell ref="M19:Q19"/>
    <mergeCell ref="AV19:AX19"/>
    <mergeCell ref="AY19:BA19"/>
    <mergeCell ref="BB19:BD19"/>
    <mergeCell ref="BE19:BJ19"/>
    <mergeCell ref="A18:F18"/>
    <mergeCell ref="G18:I18"/>
    <mergeCell ref="J18:L18"/>
    <mergeCell ref="M18:Q18"/>
    <mergeCell ref="AV18:AX18"/>
    <mergeCell ref="AY18:BA18"/>
    <mergeCell ref="BB20:BD20"/>
    <mergeCell ref="BE20:BJ20"/>
    <mergeCell ref="A21:F21"/>
    <mergeCell ref="G21:I21"/>
    <mergeCell ref="J21:L21"/>
    <mergeCell ref="M21:Q21"/>
    <mergeCell ref="AV21:AX21"/>
    <mergeCell ref="AY21:BA21"/>
    <mergeCell ref="BB21:BD21"/>
    <mergeCell ref="BE21:BJ21"/>
    <mergeCell ref="A20:F20"/>
    <mergeCell ref="G20:I20"/>
    <mergeCell ref="J20:L20"/>
    <mergeCell ref="M20:Q20"/>
    <mergeCell ref="AV20:AX20"/>
    <mergeCell ref="AY20:BA20"/>
    <mergeCell ref="A24:S24"/>
    <mergeCell ref="AV24:AX24"/>
    <mergeCell ref="AY24:BA24"/>
    <mergeCell ref="BB24:BD24"/>
    <mergeCell ref="BE24:BJ24"/>
    <mergeCell ref="AV25:BJ25"/>
    <mergeCell ref="BB22:BD22"/>
    <mergeCell ref="BE22:BJ22"/>
    <mergeCell ref="A23:F23"/>
    <mergeCell ref="G23:I23"/>
    <mergeCell ref="J23:L23"/>
    <mergeCell ref="M23:Q23"/>
    <mergeCell ref="AV23:AX23"/>
    <mergeCell ref="AY23:BA23"/>
    <mergeCell ref="BB23:BD23"/>
    <mergeCell ref="BE23:BJ23"/>
    <mergeCell ref="A22:F22"/>
    <mergeCell ref="G22:I22"/>
    <mergeCell ref="J22:L22"/>
    <mergeCell ref="M22:Q22"/>
    <mergeCell ref="AV22:AX22"/>
    <mergeCell ref="AY22:BA22"/>
  </mergeCells>
  <phoneticPr fontId="42"/>
  <pageMargins left="0.39370078740157483" right="0.19685039370078741" top="0.39370078740157483" bottom="0.39370078740157483" header="0.51181102362204722" footer="0.51181102362204722"/>
  <pageSetup paperSize="9" scale="8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BK33"/>
  <sheetViews>
    <sheetView view="pageBreakPreview" zoomScaleNormal="100" zoomScaleSheetLayoutView="100" workbookViewId="0">
      <selection activeCell="AQ23" sqref="AQ23"/>
    </sheetView>
  </sheetViews>
  <sheetFormatPr defaultRowHeight="21" customHeight="1"/>
  <cols>
    <col min="1" max="4" width="2.625" style="3" customWidth="1"/>
    <col min="5" max="9" width="2.625" style="2" customWidth="1"/>
    <col min="10" max="12" width="3.625" style="2" customWidth="1"/>
    <col min="13" max="18" width="2.625" style="2" customWidth="1"/>
    <col min="19" max="19" width="5.125" style="2" customWidth="1"/>
    <col min="20" max="53" width="2.875" style="2" customWidth="1"/>
    <col min="54" max="77" width="2.625" style="2" customWidth="1"/>
    <col min="78" max="16384" width="9" style="2"/>
  </cols>
  <sheetData>
    <row r="3" spans="1:63" ht="21" customHeight="1">
      <c r="C3" s="45"/>
      <c r="D3" s="45"/>
      <c r="E3" s="45"/>
      <c r="F3" s="45"/>
      <c r="G3" s="45"/>
      <c r="H3" s="45"/>
      <c r="I3" s="45"/>
      <c r="J3" s="45"/>
      <c r="K3" s="45"/>
      <c r="L3" s="45"/>
      <c r="M3" s="45"/>
      <c r="N3" s="45"/>
      <c r="O3" s="45"/>
      <c r="P3" s="45"/>
      <c r="Q3" s="45"/>
      <c r="R3" s="45"/>
      <c r="S3" s="1"/>
      <c r="T3" s="1" t="s">
        <v>294</v>
      </c>
      <c r="U3" s="32"/>
      <c r="V3" s="32"/>
      <c r="AO3" s="2" t="s">
        <v>295</v>
      </c>
      <c r="BC3" s="2" t="s">
        <v>174</v>
      </c>
    </row>
    <row r="4" spans="1:63" ht="21" customHeight="1">
      <c r="C4" s="814" t="s">
        <v>177</v>
      </c>
      <c r="D4" s="815"/>
      <c r="E4" s="815"/>
      <c r="F4" s="815"/>
      <c r="G4" s="818"/>
      <c r="H4" s="815"/>
      <c r="I4" s="815"/>
      <c r="J4" s="815"/>
      <c r="K4" s="815"/>
      <c r="L4" s="815"/>
      <c r="M4" s="815"/>
      <c r="N4" s="815"/>
      <c r="O4" s="815"/>
      <c r="P4" s="815"/>
      <c r="Q4" s="815"/>
      <c r="R4" s="816"/>
      <c r="T4" s="786"/>
      <c r="U4" s="786"/>
      <c r="V4" s="786"/>
      <c r="W4" s="786"/>
      <c r="X4" s="786"/>
      <c r="Y4" s="786"/>
      <c r="Z4" s="786"/>
      <c r="AA4" s="819" t="s">
        <v>210</v>
      </c>
      <c r="AB4" s="820"/>
      <c r="AC4" s="820"/>
      <c r="AD4" s="821"/>
      <c r="AE4" s="814" t="s">
        <v>170</v>
      </c>
      <c r="AF4" s="815"/>
      <c r="AG4" s="815"/>
      <c r="AH4" s="816"/>
      <c r="AI4" s="814" t="s">
        <v>169</v>
      </c>
      <c r="AJ4" s="815"/>
      <c r="AK4" s="815"/>
      <c r="AL4" s="816"/>
      <c r="AM4" s="814" t="s">
        <v>168</v>
      </c>
      <c r="AN4" s="815"/>
      <c r="AO4" s="815"/>
      <c r="AP4" s="816"/>
      <c r="AQ4" s="814" t="s">
        <v>167</v>
      </c>
      <c r="AR4" s="815"/>
      <c r="AS4" s="815"/>
      <c r="AT4" s="816"/>
      <c r="AU4" s="814" t="s">
        <v>166</v>
      </c>
      <c r="AV4" s="815"/>
      <c r="AW4" s="815"/>
      <c r="AX4" s="816"/>
      <c r="AY4" s="814" t="s">
        <v>157</v>
      </c>
      <c r="AZ4" s="815"/>
      <c r="BA4" s="816"/>
      <c r="BC4" s="817" t="s">
        <v>164</v>
      </c>
      <c r="BD4" s="812"/>
      <c r="BE4" s="812"/>
      <c r="BF4" s="812"/>
      <c r="BG4" s="38"/>
      <c r="BH4" s="38"/>
      <c r="BI4" s="38"/>
      <c r="BJ4" s="44"/>
    </row>
    <row r="5" spans="1:63" ht="21" customHeight="1">
      <c r="C5" s="814" t="s">
        <v>104</v>
      </c>
      <c r="D5" s="815"/>
      <c r="E5" s="815"/>
      <c r="F5" s="815"/>
      <c r="G5" s="818"/>
      <c r="H5" s="815"/>
      <c r="I5" s="815"/>
      <c r="J5" s="815"/>
      <c r="K5" s="815"/>
      <c r="L5" s="815"/>
      <c r="M5" s="815"/>
      <c r="N5" s="815"/>
      <c r="O5" s="815"/>
      <c r="P5" s="815"/>
      <c r="Q5" s="815"/>
      <c r="R5" s="816"/>
      <c r="T5" s="334" t="s">
        <v>161</v>
      </c>
      <c r="U5" s="334"/>
      <c r="V5" s="334"/>
      <c r="W5" s="334"/>
      <c r="X5" s="334"/>
      <c r="Y5" s="334"/>
      <c r="Z5" s="334"/>
      <c r="AA5" s="801">
        <v>7</v>
      </c>
      <c r="AB5" s="802"/>
      <c r="AC5" s="802"/>
      <c r="AD5" s="803"/>
      <c r="AE5" s="801">
        <v>3</v>
      </c>
      <c r="AF5" s="802"/>
      <c r="AG5" s="802"/>
      <c r="AH5" s="803"/>
      <c r="AI5" s="801">
        <v>4</v>
      </c>
      <c r="AJ5" s="802"/>
      <c r="AK5" s="802"/>
      <c r="AL5" s="803"/>
      <c r="AM5" s="801">
        <v>1</v>
      </c>
      <c r="AN5" s="802"/>
      <c r="AO5" s="802"/>
      <c r="AP5" s="803"/>
      <c r="AQ5" s="801">
        <v>1</v>
      </c>
      <c r="AR5" s="802"/>
      <c r="AS5" s="802"/>
      <c r="AT5" s="803"/>
      <c r="AU5" s="801">
        <v>1</v>
      </c>
      <c r="AV5" s="802"/>
      <c r="AW5" s="802"/>
      <c r="AX5" s="803"/>
      <c r="AY5" s="801">
        <f>SUM(AA5:AX5)</f>
        <v>17</v>
      </c>
      <c r="AZ5" s="802"/>
      <c r="BA5" s="803"/>
      <c r="BC5" s="43" t="s">
        <v>296</v>
      </c>
      <c r="BD5" s="35"/>
      <c r="BE5" s="35"/>
      <c r="BF5" s="35"/>
      <c r="BG5" s="35"/>
      <c r="BH5" s="806">
        <f>ROUNDDOWN(AY8/4,1)</f>
        <v>4.7</v>
      </c>
      <c r="BI5" s="806"/>
      <c r="BJ5" s="807"/>
    </row>
    <row r="6" spans="1:63" ht="21" customHeight="1">
      <c r="C6" s="810" t="s">
        <v>129</v>
      </c>
      <c r="D6" s="811"/>
      <c r="E6" s="812"/>
      <c r="F6" s="813"/>
      <c r="G6" s="813"/>
      <c r="H6" s="813"/>
      <c r="I6" s="813"/>
      <c r="J6" s="42" t="s">
        <v>163</v>
      </c>
      <c r="K6" s="41"/>
      <c r="L6" s="41"/>
      <c r="M6" s="41"/>
      <c r="N6" s="41"/>
      <c r="O6" s="41"/>
      <c r="P6" s="41"/>
      <c r="Q6" s="41"/>
      <c r="R6" s="41"/>
      <c r="T6" s="334" t="s">
        <v>159</v>
      </c>
      <c r="U6" s="334"/>
      <c r="V6" s="334"/>
      <c r="W6" s="334"/>
      <c r="X6" s="334"/>
      <c r="Y6" s="334"/>
      <c r="Z6" s="334"/>
      <c r="AA6" s="801"/>
      <c r="AB6" s="802"/>
      <c r="AC6" s="802"/>
      <c r="AD6" s="803"/>
      <c r="AE6" s="801"/>
      <c r="AF6" s="802"/>
      <c r="AG6" s="802"/>
      <c r="AH6" s="803"/>
      <c r="AI6" s="801"/>
      <c r="AJ6" s="802"/>
      <c r="AK6" s="802"/>
      <c r="AL6" s="803"/>
      <c r="AM6" s="801">
        <v>1</v>
      </c>
      <c r="AN6" s="802"/>
      <c r="AO6" s="802"/>
      <c r="AP6" s="803"/>
      <c r="AQ6" s="801"/>
      <c r="AR6" s="802"/>
      <c r="AS6" s="802"/>
      <c r="AT6" s="803"/>
      <c r="AU6" s="801"/>
      <c r="AV6" s="802"/>
      <c r="AW6" s="802"/>
      <c r="AX6" s="803"/>
      <c r="AY6" s="801">
        <f>SUM(AA6:AX6)</f>
        <v>1</v>
      </c>
      <c r="AZ6" s="802"/>
      <c r="BA6" s="803"/>
      <c r="BC6" s="40" t="s">
        <v>290</v>
      </c>
      <c r="BD6" s="35"/>
      <c r="BE6" s="35"/>
      <c r="BF6" s="35"/>
      <c r="BG6" s="35"/>
      <c r="BH6" s="806">
        <f>ROUNDDOWN(AY8/5,1)</f>
        <v>3.8</v>
      </c>
      <c r="BI6" s="806"/>
      <c r="BJ6" s="807"/>
    </row>
    <row r="7" spans="1:63" ht="21" customHeight="1">
      <c r="A7" s="31"/>
      <c r="B7" s="31"/>
      <c r="C7" s="223"/>
      <c r="D7" s="223"/>
      <c r="E7" s="223"/>
      <c r="F7" s="39"/>
      <c r="G7" s="39"/>
      <c r="H7" s="39"/>
      <c r="I7" s="39"/>
      <c r="J7" s="38"/>
      <c r="K7" s="31"/>
      <c r="L7" s="31"/>
      <c r="M7" s="31"/>
      <c r="N7" s="31"/>
      <c r="O7" s="31"/>
      <c r="P7" s="31"/>
      <c r="Q7" s="31"/>
      <c r="R7" s="31"/>
      <c r="S7" s="31"/>
      <c r="T7" s="334" t="s">
        <v>209</v>
      </c>
      <c r="U7" s="334"/>
      <c r="V7" s="334"/>
      <c r="W7" s="334"/>
      <c r="X7" s="334"/>
      <c r="Y7" s="334"/>
      <c r="Z7" s="334"/>
      <c r="AA7" s="801">
        <v>2</v>
      </c>
      <c r="AB7" s="802"/>
      <c r="AC7" s="802"/>
      <c r="AD7" s="803"/>
      <c r="AE7" s="801"/>
      <c r="AF7" s="802"/>
      <c r="AG7" s="802"/>
      <c r="AH7" s="803"/>
      <c r="AI7" s="801"/>
      <c r="AJ7" s="802"/>
      <c r="AK7" s="802"/>
      <c r="AL7" s="803"/>
      <c r="AM7" s="801"/>
      <c r="AN7" s="802"/>
      <c r="AO7" s="802"/>
      <c r="AP7" s="803"/>
      <c r="AQ7" s="801"/>
      <c r="AR7" s="802"/>
      <c r="AS7" s="802"/>
      <c r="AT7" s="803"/>
      <c r="AU7" s="801"/>
      <c r="AV7" s="802"/>
      <c r="AW7" s="802"/>
      <c r="AX7" s="803"/>
      <c r="AY7" s="801">
        <f>SUM(AA7:AX7)</f>
        <v>2</v>
      </c>
      <c r="AZ7" s="802"/>
      <c r="BA7" s="803"/>
      <c r="BC7" s="37" t="s">
        <v>297</v>
      </c>
      <c r="BD7" s="36"/>
      <c r="BE7" s="36"/>
      <c r="BF7" s="36"/>
      <c r="BG7" s="36"/>
      <c r="BH7" s="808">
        <f>ROUNDDOWN(AY8/6,1)</f>
        <v>3.1</v>
      </c>
      <c r="BI7" s="808"/>
      <c r="BJ7" s="809"/>
    </row>
    <row r="8" spans="1:63" ht="21" customHeight="1">
      <c r="A8" s="31"/>
      <c r="B8" s="31"/>
      <c r="C8" s="796" t="s">
        <v>298</v>
      </c>
      <c r="D8" s="797"/>
      <c r="E8" s="797" t="s">
        <v>208</v>
      </c>
      <c r="F8" s="797"/>
      <c r="G8" s="797"/>
      <c r="H8" s="797"/>
      <c r="I8" s="797"/>
      <c r="J8" s="797"/>
      <c r="K8" s="797"/>
      <c r="L8" s="797"/>
      <c r="M8" s="797"/>
      <c r="N8" s="797"/>
      <c r="O8" s="797"/>
      <c r="P8" s="797"/>
      <c r="Q8" s="797"/>
      <c r="R8" s="798"/>
      <c r="S8" s="31"/>
      <c r="T8" s="334" t="s">
        <v>157</v>
      </c>
      <c r="U8" s="334"/>
      <c r="V8" s="334"/>
      <c r="W8" s="334"/>
      <c r="X8" s="334"/>
      <c r="Y8" s="334"/>
      <c r="Z8" s="334"/>
      <c r="AA8" s="801">
        <f>AA5+AA7</f>
        <v>9</v>
      </c>
      <c r="AB8" s="802"/>
      <c r="AC8" s="802"/>
      <c r="AD8" s="803"/>
      <c r="AE8" s="801">
        <f>AE5+AE7</f>
        <v>3</v>
      </c>
      <c r="AF8" s="802"/>
      <c r="AG8" s="802"/>
      <c r="AH8" s="803"/>
      <c r="AI8" s="801">
        <f>AI5+AI7</f>
        <v>4</v>
      </c>
      <c r="AJ8" s="802"/>
      <c r="AK8" s="802"/>
      <c r="AL8" s="803"/>
      <c r="AM8" s="801">
        <f>AM5+AM7</f>
        <v>1</v>
      </c>
      <c r="AN8" s="802"/>
      <c r="AO8" s="802"/>
      <c r="AP8" s="803"/>
      <c r="AQ8" s="801">
        <f>AQ5+AQ7</f>
        <v>1</v>
      </c>
      <c r="AR8" s="802"/>
      <c r="AS8" s="802"/>
      <c r="AT8" s="803"/>
      <c r="AU8" s="801">
        <f>AU5+AU7</f>
        <v>1</v>
      </c>
      <c r="AV8" s="802"/>
      <c r="AW8" s="802"/>
      <c r="AX8" s="803"/>
      <c r="AY8" s="801">
        <f>AY5+AY7</f>
        <v>19</v>
      </c>
      <c r="AZ8" s="802"/>
      <c r="BA8" s="803"/>
      <c r="BC8" s="804" t="s">
        <v>123</v>
      </c>
      <c r="BD8" s="805"/>
      <c r="BE8" s="805"/>
      <c r="BF8" s="805"/>
      <c r="BG8" s="35"/>
      <c r="BH8" s="806">
        <f>ROUNDDOWN((AI5-AI6+AI7)/9,1)+ROUNDDOWN(AI6/18,1)+ROUNDDOWN((AM5-AM6+AM7)/6,1)+ROUNDDOWN(AM6/12,1)+ROUNDDOWN((AQ5-AQ6+AQ7)/4,1)+ROUNDDOWN(AQ6/8,1)+ROUNDDOWN((AU5-AU6+AU7)/2.5,1)+ROUNDDOWN(AU6/5,1)</f>
        <v>1</v>
      </c>
      <c r="BI8" s="806"/>
      <c r="BJ8" s="807"/>
    </row>
    <row r="9" spans="1:63" ht="21" customHeight="1">
      <c r="A9" s="31"/>
      <c r="B9" s="31"/>
      <c r="C9" s="796"/>
      <c r="D9" s="797"/>
      <c r="E9" s="797" t="s">
        <v>207</v>
      </c>
      <c r="F9" s="797"/>
      <c r="G9" s="797"/>
      <c r="H9" s="797"/>
      <c r="I9" s="797"/>
      <c r="J9" s="797"/>
      <c r="K9" s="797"/>
      <c r="L9" s="797"/>
      <c r="M9" s="797"/>
      <c r="N9" s="797"/>
      <c r="O9" s="797"/>
      <c r="P9" s="797"/>
      <c r="Q9" s="797"/>
      <c r="R9" s="798"/>
      <c r="S9" s="31"/>
      <c r="T9" s="4" t="s">
        <v>154</v>
      </c>
      <c r="U9" s="31"/>
      <c r="V9" s="31"/>
      <c r="W9" s="31"/>
      <c r="X9" s="31"/>
    </row>
    <row r="10" spans="1:63" ht="21" customHeight="1">
      <c r="A10" s="31"/>
      <c r="B10" s="31"/>
      <c r="C10" s="34"/>
      <c r="D10" s="34"/>
      <c r="E10" s="33"/>
      <c r="F10" s="33"/>
      <c r="G10" s="33"/>
      <c r="H10" s="33"/>
      <c r="I10" s="33"/>
      <c r="J10" s="32"/>
      <c r="K10" s="31"/>
      <c r="L10" s="31"/>
      <c r="M10" s="31"/>
      <c r="N10" s="31"/>
      <c r="O10" s="31"/>
      <c r="P10" s="31"/>
      <c r="Q10" s="31"/>
      <c r="R10" s="31"/>
      <c r="S10" s="31"/>
      <c r="T10" s="256" t="s">
        <v>153</v>
      </c>
      <c r="U10" s="257"/>
      <c r="V10" s="257"/>
      <c r="W10" s="257"/>
      <c r="X10" s="257"/>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row>
    <row r="11" spans="1:63" ht="21" customHeight="1" thickBot="1">
      <c r="A11" s="30" t="s">
        <v>152</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row>
    <row r="12" spans="1:63" ht="21" customHeight="1">
      <c r="A12" s="387" t="s">
        <v>68</v>
      </c>
      <c r="B12" s="679"/>
      <c r="C12" s="679"/>
      <c r="D12" s="679"/>
      <c r="E12" s="679"/>
      <c r="F12" s="680"/>
      <c r="G12" s="778" t="s">
        <v>67</v>
      </c>
      <c r="H12" s="779"/>
      <c r="I12" s="779"/>
      <c r="J12" s="779"/>
      <c r="K12" s="779"/>
      <c r="L12" s="780"/>
      <c r="M12" s="465" t="s">
        <v>66</v>
      </c>
      <c r="N12" s="679"/>
      <c r="O12" s="679"/>
      <c r="P12" s="679"/>
      <c r="Q12" s="679"/>
      <c r="R12" s="799" t="s">
        <v>151</v>
      </c>
      <c r="S12" s="792" t="s">
        <v>150</v>
      </c>
      <c r="T12" s="394" t="s">
        <v>65</v>
      </c>
      <c r="U12" s="367"/>
      <c r="V12" s="367"/>
      <c r="W12" s="367"/>
      <c r="X12" s="367"/>
      <c r="Y12" s="367"/>
      <c r="Z12" s="368"/>
      <c r="AA12" s="624" t="s">
        <v>64</v>
      </c>
      <c r="AB12" s="625"/>
      <c r="AC12" s="625"/>
      <c r="AD12" s="625"/>
      <c r="AE12" s="625"/>
      <c r="AF12" s="625"/>
      <c r="AG12" s="629"/>
      <c r="AH12" s="624" t="s">
        <v>63</v>
      </c>
      <c r="AI12" s="625"/>
      <c r="AJ12" s="625"/>
      <c r="AK12" s="625"/>
      <c r="AL12" s="625"/>
      <c r="AM12" s="625"/>
      <c r="AN12" s="629"/>
      <c r="AO12" s="624" t="s">
        <v>62</v>
      </c>
      <c r="AP12" s="625"/>
      <c r="AQ12" s="625"/>
      <c r="AR12" s="625"/>
      <c r="AS12" s="625"/>
      <c r="AT12" s="625"/>
      <c r="AU12" s="629"/>
      <c r="AV12" s="794" t="s">
        <v>61</v>
      </c>
      <c r="AW12" s="779"/>
      <c r="AX12" s="780"/>
      <c r="AY12" s="778" t="s">
        <v>60</v>
      </c>
      <c r="AZ12" s="779"/>
      <c r="BA12" s="780"/>
      <c r="BB12" s="778" t="s">
        <v>59</v>
      </c>
      <c r="BC12" s="779"/>
      <c r="BD12" s="779"/>
      <c r="BE12" s="784" t="s">
        <v>292</v>
      </c>
      <c r="BF12" s="784"/>
      <c r="BG12" s="784"/>
      <c r="BH12" s="784"/>
      <c r="BI12" s="784"/>
      <c r="BJ12" s="785"/>
    </row>
    <row r="13" spans="1:63" ht="21" customHeight="1">
      <c r="A13" s="683"/>
      <c r="B13" s="684"/>
      <c r="C13" s="684"/>
      <c r="D13" s="684"/>
      <c r="E13" s="684"/>
      <c r="F13" s="685"/>
      <c r="G13" s="781"/>
      <c r="H13" s="782"/>
      <c r="I13" s="782"/>
      <c r="J13" s="782"/>
      <c r="K13" s="782"/>
      <c r="L13" s="783"/>
      <c r="M13" s="592"/>
      <c r="N13" s="684"/>
      <c r="O13" s="684"/>
      <c r="P13" s="684"/>
      <c r="Q13" s="684"/>
      <c r="R13" s="800"/>
      <c r="S13" s="793"/>
      <c r="T13" s="29" t="s">
        <v>97</v>
      </c>
      <c r="U13" s="28" t="s">
        <v>96</v>
      </c>
      <c r="V13" s="28" t="s">
        <v>95</v>
      </c>
      <c r="W13" s="28" t="s">
        <v>94</v>
      </c>
      <c r="X13" s="28" t="s">
        <v>93</v>
      </c>
      <c r="Y13" s="28" t="s">
        <v>92</v>
      </c>
      <c r="Z13" s="27" t="s">
        <v>91</v>
      </c>
      <c r="AA13" s="29" t="s">
        <v>97</v>
      </c>
      <c r="AB13" s="28" t="s">
        <v>96</v>
      </c>
      <c r="AC13" s="28" t="s">
        <v>95</v>
      </c>
      <c r="AD13" s="28" t="s">
        <v>94</v>
      </c>
      <c r="AE13" s="28" t="s">
        <v>93</v>
      </c>
      <c r="AF13" s="28" t="s">
        <v>92</v>
      </c>
      <c r="AG13" s="27" t="s">
        <v>91</v>
      </c>
      <c r="AH13" s="29" t="s">
        <v>97</v>
      </c>
      <c r="AI13" s="28" t="s">
        <v>96</v>
      </c>
      <c r="AJ13" s="28" t="s">
        <v>95</v>
      </c>
      <c r="AK13" s="28" t="s">
        <v>94</v>
      </c>
      <c r="AL13" s="28" t="s">
        <v>93</v>
      </c>
      <c r="AM13" s="28" t="s">
        <v>92</v>
      </c>
      <c r="AN13" s="27" t="s">
        <v>91</v>
      </c>
      <c r="AO13" s="29" t="s">
        <v>97</v>
      </c>
      <c r="AP13" s="28" t="s">
        <v>96</v>
      </c>
      <c r="AQ13" s="28" t="s">
        <v>95</v>
      </c>
      <c r="AR13" s="28" t="s">
        <v>94</v>
      </c>
      <c r="AS13" s="28" t="s">
        <v>93</v>
      </c>
      <c r="AT13" s="28" t="s">
        <v>92</v>
      </c>
      <c r="AU13" s="27" t="s">
        <v>91</v>
      </c>
      <c r="AV13" s="795"/>
      <c r="AW13" s="782"/>
      <c r="AX13" s="783"/>
      <c r="AY13" s="781"/>
      <c r="AZ13" s="782"/>
      <c r="BA13" s="783"/>
      <c r="BB13" s="781"/>
      <c r="BC13" s="782"/>
      <c r="BD13" s="782"/>
      <c r="BE13" s="786"/>
      <c r="BF13" s="786"/>
      <c r="BG13" s="786"/>
      <c r="BH13" s="786"/>
      <c r="BI13" s="786"/>
      <c r="BJ13" s="787"/>
    </row>
    <row r="14" spans="1:63" ht="21" customHeight="1">
      <c r="A14" s="401" t="s">
        <v>90</v>
      </c>
      <c r="B14" s="405"/>
      <c r="C14" s="405"/>
      <c r="D14" s="405"/>
      <c r="E14" s="405"/>
      <c r="F14" s="406"/>
      <c r="G14" s="404" t="s">
        <v>85</v>
      </c>
      <c r="H14" s="405"/>
      <c r="I14" s="406"/>
      <c r="J14" s="404" t="s">
        <v>139</v>
      </c>
      <c r="K14" s="405"/>
      <c r="L14" s="406"/>
      <c r="M14" s="777" t="s">
        <v>299</v>
      </c>
      <c r="N14" s="775"/>
      <c r="O14" s="775"/>
      <c r="P14" s="775"/>
      <c r="Q14" s="775"/>
      <c r="R14" s="24"/>
      <c r="S14" s="26"/>
      <c r="T14" s="22">
        <v>5</v>
      </c>
      <c r="U14" s="25">
        <v>5</v>
      </c>
      <c r="V14" s="25">
        <v>5</v>
      </c>
      <c r="W14" s="25">
        <v>5</v>
      </c>
      <c r="X14" s="25">
        <v>5</v>
      </c>
      <c r="Y14" s="21"/>
      <c r="Z14" s="20"/>
      <c r="AA14" s="22">
        <v>5</v>
      </c>
      <c r="AB14" s="25">
        <v>5</v>
      </c>
      <c r="AC14" s="25">
        <v>5</v>
      </c>
      <c r="AD14" s="25">
        <v>5</v>
      </c>
      <c r="AE14" s="25">
        <v>5</v>
      </c>
      <c r="AF14" s="21"/>
      <c r="AG14" s="20"/>
      <c r="AH14" s="22">
        <v>5</v>
      </c>
      <c r="AI14" s="25">
        <v>5</v>
      </c>
      <c r="AJ14" s="25">
        <v>5</v>
      </c>
      <c r="AK14" s="25">
        <v>5</v>
      </c>
      <c r="AL14" s="25">
        <v>5</v>
      </c>
      <c r="AM14" s="21"/>
      <c r="AN14" s="20"/>
      <c r="AO14" s="22">
        <v>5</v>
      </c>
      <c r="AP14" s="25">
        <v>5</v>
      </c>
      <c r="AQ14" s="25">
        <v>5</v>
      </c>
      <c r="AR14" s="25">
        <v>5</v>
      </c>
      <c r="AS14" s="25">
        <v>5</v>
      </c>
      <c r="AT14" s="21"/>
      <c r="AU14" s="20"/>
      <c r="AV14" s="428"/>
      <c r="AW14" s="788"/>
      <c r="AX14" s="789"/>
      <c r="AY14" s="395"/>
      <c r="AZ14" s="790"/>
      <c r="BA14" s="791"/>
      <c r="BB14" s="836"/>
      <c r="BC14" s="836"/>
      <c r="BD14" s="836"/>
      <c r="BE14" s="761" t="s">
        <v>300</v>
      </c>
      <c r="BF14" s="761"/>
      <c r="BG14" s="761"/>
      <c r="BH14" s="761"/>
      <c r="BI14" s="761"/>
      <c r="BJ14" s="762"/>
    </row>
    <row r="15" spans="1:63" ht="21" customHeight="1">
      <c r="A15" s="401" t="s">
        <v>148</v>
      </c>
      <c r="B15" s="405"/>
      <c r="C15" s="405"/>
      <c r="D15" s="405"/>
      <c r="E15" s="405"/>
      <c r="F15" s="406"/>
      <c r="G15" s="404" t="s">
        <v>113</v>
      </c>
      <c r="H15" s="405"/>
      <c r="I15" s="406"/>
      <c r="J15" s="404" t="s">
        <v>139</v>
      </c>
      <c r="K15" s="405"/>
      <c r="L15" s="406"/>
      <c r="M15" s="777" t="s">
        <v>301</v>
      </c>
      <c r="N15" s="775"/>
      <c r="O15" s="775"/>
      <c r="P15" s="775"/>
      <c r="Q15" s="775"/>
      <c r="R15" s="24" t="s">
        <v>146</v>
      </c>
      <c r="S15" s="26"/>
      <c r="T15" s="22">
        <v>6</v>
      </c>
      <c r="U15" s="25">
        <v>6</v>
      </c>
      <c r="V15" s="25">
        <v>6</v>
      </c>
      <c r="W15" s="25">
        <v>6</v>
      </c>
      <c r="X15" s="25">
        <v>6</v>
      </c>
      <c r="Y15" s="21"/>
      <c r="Z15" s="20"/>
      <c r="AA15" s="22">
        <v>6</v>
      </c>
      <c r="AB15" s="25">
        <v>6</v>
      </c>
      <c r="AC15" s="25">
        <v>6</v>
      </c>
      <c r="AD15" s="25">
        <v>6</v>
      </c>
      <c r="AE15" s="25">
        <v>6</v>
      </c>
      <c r="AF15" s="21"/>
      <c r="AG15" s="20"/>
      <c r="AH15" s="22">
        <v>6</v>
      </c>
      <c r="AI15" s="25">
        <v>6</v>
      </c>
      <c r="AJ15" s="25">
        <v>6</v>
      </c>
      <c r="AK15" s="25">
        <v>6</v>
      </c>
      <c r="AL15" s="25">
        <v>6</v>
      </c>
      <c r="AM15" s="21"/>
      <c r="AN15" s="20"/>
      <c r="AO15" s="22">
        <v>6</v>
      </c>
      <c r="AP15" s="25">
        <v>6</v>
      </c>
      <c r="AQ15" s="25">
        <v>6</v>
      </c>
      <c r="AR15" s="25">
        <v>6</v>
      </c>
      <c r="AS15" s="25">
        <v>6</v>
      </c>
      <c r="AT15" s="21"/>
      <c r="AU15" s="20"/>
      <c r="AV15" s="774">
        <f t="shared" ref="AV15:AV22" si="0">SUM(T15:AU15)</f>
        <v>120</v>
      </c>
      <c r="AW15" s="775"/>
      <c r="AX15" s="776"/>
      <c r="AY15" s="769">
        <f t="shared" ref="AY15:AY23" si="1">AV15/4</f>
        <v>30</v>
      </c>
      <c r="AZ15" s="770"/>
      <c r="BA15" s="771"/>
      <c r="BB15" s="828">
        <v>0.7</v>
      </c>
      <c r="BC15" s="828"/>
      <c r="BD15" s="828"/>
      <c r="BE15" s="761"/>
      <c r="BF15" s="761"/>
      <c r="BG15" s="761"/>
      <c r="BH15" s="761"/>
      <c r="BI15" s="761"/>
      <c r="BJ15" s="762"/>
      <c r="BK15" s="10"/>
    </row>
    <row r="16" spans="1:63" ht="21" customHeight="1">
      <c r="A16" s="401" t="s">
        <v>164</v>
      </c>
      <c r="B16" s="405"/>
      <c r="C16" s="405"/>
      <c r="D16" s="405"/>
      <c r="E16" s="405"/>
      <c r="F16" s="406"/>
      <c r="G16" s="404" t="s">
        <v>85</v>
      </c>
      <c r="H16" s="405"/>
      <c r="I16" s="406"/>
      <c r="J16" s="404" t="s">
        <v>212</v>
      </c>
      <c r="K16" s="405"/>
      <c r="L16" s="406"/>
      <c r="M16" s="777" t="s">
        <v>302</v>
      </c>
      <c r="N16" s="775"/>
      <c r="O16" s="775"/>
      <c r="P16" s="775"/>
      <c r="Q16" s="832"/>
      <c r="R16" s="24" t="s">
        <v>146</v>
      </c>
      <c r="S16" s="26"/>
      <c r="T16" s="22">
        <v>6</v>
      </c>
      <c r="U16" s="25">
        <v>4</v>
      </c>
      <c r="V16" s="25">
        <v>6</v>
      </c>
      <c r="W16" s="25">
        <v>4</v>
      </c>
      <c r="X16" s="25"/>
      <c r="Y16" s="21">
        <v>6</v>
      </c>
      <c r="Z16" s="20">
        <v>4</v>
      </c>
      <c r="AA16" s="22">
        <v>6</v>
      </c>
      <c r="AB16" s="25">
        <v>4</v>
      </c>
      <c r="AC16" s="25"/>
      <c r="AD16" s="25"/>
      <c r="AE16" s="25">
        <v>6</v>
      </c>
      <c r="AF16" s="21">
        <v>4</v>
      </c>
      <c r="AG16" s="20">
        <v>6</v>
      </c>
      <c r="AH16" s="22">
        <v>4</v>
      </c>
      <c r="AI16" s="25"/>
      <c r="AJ16" s="25">
        <v>6</v>
      </c>
      <c r="AK16" s="25">
        <v>4</v>
      </c>
      <c r="AL16" s="25">
        <v>6</v>
      </c>
      <c r="AM16" s="21">
        <v>4</v>
      </c>
      <c r="AN16" s="20"/>
      <c r="AO16" s="22">
        <v>6</v>
      </c>
      <c r="AP16" s="25">
        <v>4</v>
      </c>
      <c r="AQ16" s="25"/>
      <c r="AR16" s="25"/>
      <c r="AS16" s="25">
        <v>6</v>
      </c>
      <c r="AT16" s="21">
        <v>4</v>
      </c>
      <c r="AU16" s="188"/>
      <c r="AV16" s="774">
        <f t="shared" si="0"/>
        <v>100</v>
      </c>
      <c r="AW16" s="775"/>
      <c r="AX16" s="776"/>
      <c r="AY16" s="829">
        <f t="shared" si="1"/>
        <v>25</v>
      </c>
      <c r="AZ16" s="830"/>
      <c r="BA16" s="831"/>
      <c r="BB16" s="833">
        <v>3.4</v>
      </c>
      <c r="BC16" s="833"/>
      <c r="BD16" s="833"/>
      <c r="BE16" s="761" t="s">
        <v>303</v>
      </c>
      <c r="BF16" s="761"/>
      <c r="BG16" s="761"/>
      <c r="BH16" s="761"/>
      <c r="BI16" s="761"/>
      <c r="BJ16" s="762"/>
      <c r="BK16" s="10"/>
    </row>
    <row r="17" spans="1:63" ht="21" customHeight="1">
      <c r="A17" s="401" t="s">
        <v>164</v>
      </c>
      <c r="B17" s="405"/>
      <c r="C17" s="405"/>
      <c r="D17" s="405"/>
      <c r="E17" s="405"/>
      <c r="F17" s="406"/>
      <c r="G17" s="404" t="s">
        <v>85</v>
      </c>
      <c r="H17" s="405"/>
      <c r="I17" s="406"/>
      <c r="J17" s="404" t="s">
        <v>211</v>
      </c>
      <c r="K17" s="405"/>
      <c r="L17" s="406"/>
      <c r="M17" s="777" t="s">
        <v>304</v>
      </c>
      <c r="N17" s="775"/>
      <c r="O17" s="775"/>
      <c r="P17" s="775"/>
      <c r="Q17" s="832"/>
      <c r="R17" s="24"/>
      <c r="S17" s="26"/>
      <c r="T17" s="22"/>
      <c r="U17" s="25">
        <v>6</v>
      </c>
      <c r="V17" s="25">
        <v>4</v>
      </c>
      <c r="W17" s="25">
        <v>6</v>
      </c>
      <c r="X17" s="25">
        <v>4</v>
      </c>
      <c r="Y17" s="25"/>
      <c r="Z17" s="25">
        <v>6</v>
      </c>
      <c r="AA17" s="22">
        <v>4</v>
      </c>
      <c r="AB17" s="25">
        <v>6</v>
      </c>
      <c r="AC17" s="25">
        <v>4</v>
      </c>
      <c r="AD17" s="25"/>
      <c r="AE17" s="25"/>
      <c r="AF17" s="25">
        <v>6</v>
      </c>
      <c r="AG17" s="25">
        <v>4</v>
      </c>
      <c r="AH17" s="22"/>
      <c r="AI17" s="25">
        <v>6</v>
      </c>
      <c r="AJ17" s="25">
        <v>4</v>
      </c>
      <c r="AK17" s="25">
        <v>6</v>
      </c>
      <c r="AL17" s="25">
        <v>4</v>
      </c>
      <c r="AM17" s="25"/>
      <c r="AN17" s="25">
        <v>6</v>
      </c>
      <c r="AO17" s="22">
        <v>4</v>
      </c>
      <c r="AP17" s="25">
        <v>6</v>
      </c>
      <c r="AQ17" s="25">
        <v>4</v>
      </c>
      <c r="AR17" s="25"/>
      <c r="AS17" s="25"/>
      <c r="AT17" s="25">
        <v>6</v>
      </c>
      <c r="AU17" s="25">
        <v>4</v>
      </c>
      <c r="AV17" s="774">
        <f t="shared" si="0"/>
        <v>100</v>
      </c>
      <c r="AW17" s="775"/>
      <c r="AX17" s="776"/>
      <c r="AY17" s="829">
        <f t="shared" si="1"/>
        <v>25</v>
      </c>
      <c r="AZ17" s="830"/>
      <c r="BA17" s="831"/>
      <c r="BB17" s="834"/>
      <c r="BC17" s="834"/>
      <c r="BD17" s="834"/>
      <c r="BE17" s="761" t="s">
        <v>303</v>
      </c>
      <c r="BF17" s="761"/>
      <c r="BG17" s="761"/>
      <c r="BH17" s="761"/>
      <c r="BI17" s="761"/>
      <c r="BJ17" s="762"/>
      <c r="BK17" s="10"/>
    </row>
    <row r="18" spans="1:63" ht="21" customHeight="1">
      <c r="A18" s="401" t="s">
        <v>164</v>
      </c>
      <c r="B18" s="405"/>
      <c r="C18" s="405"/>
      <c r="D18" s="405"/>
      <c r="E18" s="405"/>
      <c r="F18" s="406"/>
      <c r="G18" s="404" t="s">
        <v>85</v>
      </c>
      <c r="H18" s="405"/>
      <c r="I18" s="406"/>
      <c r="J18" s="404" t="s">
        <v>305</v>
      </c>
      <c r="K18" s="405"/>
      <c r="L18" s="406"/>
      <c r="M18" s="777" t="s">
        <v>306</v>
      </c>
      <c r="N18" s="775"/>
      <c r="O18" s="775"/>
      <c r="P18" s="775"/>
      <c r="Q18" s="832"/>
      <c r="R18" s="24"/>
      <c r="S18" s="23">
        <v>3</v>
      </c>
      <c r="T18" s="22">
        <v>4</v>
      </c>
      <c r="U18" s="25"/>
      <c r="V18" s="25">
        <v>6</v>
      </c>
      <c r="W18" s="25">
        <v>4</v>
      </c>
      <c r="X18" s="25">
        <v>6</v>
      </c>
      <c r="Y18" s="21">
        <v>4</v>
      </c>
      <c r="Z18" s="20"/>
      <c r="AA18" s="22">
        <v>6</v>
      </c>
      <c r="AB18" s="25">
        <v>4</v>
      </c>
      <c r="AC18" s="25">
        <v>6</v>
      </c>
      <c r="AD18" s="25">
        <v>4</v>
      </c>
      <c r="AE18" s="25"/>
      <c r="AF18" s="21"/>
      <c r="AG18" s="20"/>
      <c r="AH18" s="22">
        <v>6</v>
      </c>
      <c r="AI18" s="25">
        <v>4</v>
      </c>
      <c r="AJ18" s="25"/>
      <c r="AK18" s="25">
        <v>6</v>
      </c>
      <c r="AL18" s="25">
        <v>4</v>
      </c>
      <c r="AM18" s="21">
        <v>6</v>
      </c>
      <c r="AN18" s="20">
        <v>4</v>
      </c>
      <c r="AO18" s="22"/>
      <c r="AP18" s="25">
        <v>6</v>
      </c>
      <c r="AQ18" s="25">
        <v>4</v>
      </c>
      <c r="AR18" s="25">
        <v>6</v>
      </c>
      <c r="AS18" s="25">
        <v>4</v>
      </c>
      <c r="AT18" s="21"/>
      <c r="AU18" s="20">
        <v>6</v>
      </c>
      <c r="AV18" s="774">
        <f t="shared" ref="AV18" si="2">SUM(T18:AU18)</f>
        <v>100</v>
      </c>
      <c r="AW18" s="775"/>
      <c r="AX18" s="776"/>
      <c r="AY18" s="829">
        <f t="shared" si="1"/>
        <v>25</v>
      </c>
      <c r="AZ18" s="830"/>
      <c r="BA18" s="831"/>
      <c r="BB18" s="834"/>
      <c r="BC18" s="834"/>
      <c r="BD18" s="834"/>
      <c r="BE18" s="761" t="s">
        <v>303</v>
      </c>
      <c r="BF18" s="761"/>
      <c r="BG18" s="761"/>
      <c r="BH18" s="761"/>
      <c r="BI18" s="761"/>
      <c r="BJ18" s="762"/>
      <c r="BK18" s="10"/>
    </row>
    <row r="19" spans="1:63" ht="21" customHeight="1">
      <c r="A19" s="401" t="s">
        <v>164</v>
      </c>
      <c r="B19" s="405"/>
      <c r="C19" s="405"/>
      <c r="D19" s="405"/>
      <c r="E19" s="405"/>
      <c r="F19" s="406"/>
      <c r="G19" s="404" t="s">
        <v>81</v>
      </c>
      <c r="H19" s="405"/>
      <c r="I19" s="406"/>
      <c r="J19" s="404" t="s">
        <v>139</v>
      </c>
      <c r="K19" s="405"/>
      <c r="L19" s="406"/>
      <c r="M19" s="777" t="s">
        <v>307</v>
      </c>
      <c r="N19" s="775"/>
      <c r="O19" s="775"/>
      <c r="P19" s="775"/>
      <c r="Q19" s="775"/>
      <c r="R19" s="24"/>
      <c r="S19" s="23"/>
      <c r="T19" s="22">
        <v>6</v>
      </c>
      <c r="U19" s="21">
        <v>4</v>
      </c>
      <c r="V19" s="21"/>
      <c r="W19" s="21"/>
      <c r="X19" s="21">
        <v>6</v>
      </c>
      <c r="Y19" s="21">
        <v>4</v>
      </c>
      <c r="Z19" s="20">
        <v>4</v>
      </c>
      <c r="AA19" s="22"/>
      <c r="AB19" s="21">
        <v>6</v>
      </c>
      <c r="AC19" s="21">
        <v>4</v>
      </c>
      <c r="AD19" s="21">
        <v>6</v>
      </c>
      <c r="AE19" s="21">
        <v>4</v>
      </c>
      <c r="AF19" s="21"/>
      <c r="AG19" s="20"/>
      <c r="AH19" s="22">
        <v>6</v>
      </c>
      <c r="AI19" s="21">
        <v>4</v>
      </c>
      <c r="AJ19" s="21"/>
      <c r="AK19" s="21"/>
      <c r="AL19" s="21">
        <v>6</v>
      </c>
      <c r="AM19" s="21">
        <v>4</v>
      </c>
      <c r="AN19" s="20"/>
      <c r="AO19" s="22">
        <v>6</v>
      </c>
      <c r="AP19" s="21">
        <v>4</v>
      </c>
      <c r="AQ19" s="21">
        <v>6</v>
      </c>
      <c r="AR19" s="21">
        <v>4</v>
      </c>
      <c r="AS19" s="21"/>
      <c r="AT19" s="21"/>
      <c r="AU19" s="188">
        <v>4</v>
      </c>
      <c r="AV19" s="774">
        <f t="shared" si="0"/>
        <v>88</v>
      </c>
      <c r="AW19" s="775"/>
      <c r="AX19" s="776"/>
      <c r="AY19" s="829">
        <f t="shared" si="1"/>
        <v>22</v>
      </c>
      <c r="AZ19" s="830"/>
      <c r="BA19" s="831"/>
      <c r="BB19" s="834"/>
      <c r="BC19" s="834"/>
      <c r="BD19" s="834"/>
      <c r="BE19" s="761" t="s">
        <v>303</v>
      </c>
      <c r="BF19" s="761"/>
      <c r="BG19" s="761"/>
      <c r="BH19" s="761"/>
      <c r="BI19" s="761"/>
      <c r="BJ19" s="762"/>
      <c r="BK19" s="10"/>
    </row>
    <row r="20" spans="1:63" ht="21" customHeight="1">
      <c r="A20" s="401" t="s">
        <v>164</v>
      </c>
      <c r="B20" s="405"/>
      <c r="C20" s="405"/>
      <c r="D20" s="405"/>
      <c r="E20" s="405"/>
      <c r="F20" s="406"/>
      <c r="G20" s="404" t="s">
        <v>81</v>
      </c>
      <c r="H20" s="405"/>
      <c r="I20" s="406"/>
      <c r="J20" s="404" t="s">
        <v>139</v>
      </c>
      <c r="K20" s="405"/>
      <c r="L20" s="406"/>
      <c r="M20" s="777" t="s">
        <v>308</v>
      </c>
      <c r="N20" s="775"/>
      <c r="O20" s="775"/>
      <c r="P20" s="775"/>
      <c r="Q20" s="775"/>
      <c r="R20" s="24"/>
      <c r="S20" s="23"/>
      <c r="T20" s="22"/>
      <c r="U20" s="21"/>
      <c r="V20" s="21">
        <v>6</v>
      </c>
      <c r="W20" s="21">
        <v>6</v>
      </c>
      <c r="X20" s="21"/>
      <c r="Y20" s="21"/>
      <c r="Z20" s="20"/>
      <c r="AA20" s="22"/>
      <c r="AB20" s="21"/>
      <c r="AC20" s="21">
        <v>6</v>
      </c>
      <c r="AD20" s="21">
        <v>6</v>
      </c>
      <c r="AE20" s="21">
        <v>4</v>
      </c>
      <c r="AF20" s="21"/>
      <c r="AG20" s="20">
        <v>8</v>
      </c>
      <c r="AH20" s="22">
        <v>6</v>
      </c>
      <c r="AI20" s="21"/>
      <c r="AJ20" s="21">
        <v>6</v>
      </c>
      <c r="AK20" s="21">
        <v>4</v>
      </c>
      <c r="AL20" s="21">
        <v>6</v>
      </c>
      <c r="AM20" s="21"/>
      <c r="AN20" s="20">
        <v>4</v>
      </c>
      <c r="AO20" s="22"/>
      <c r="AP20" s="21"/>
      <c r="AQ20" s="21">
        <v>6</v>
      </c>
      <c r="AR20" s="21">
        <v>6</v>
      </c>
      <c r="AS20" s="21">
        <v>4</v>
      </c>
      <c r="AT20" s="21">
        <v>8</v>
      </c>
      <c r="AU20" s="188"/>
      <c r="AV20" s="774">
        <f t="shared" ref="AV20" si="3">SUM(T20:AU20)</f>
        <v>86</v>
      </c>
      <c r="AW20" s="775"/>
      <c r="AX20" s="776"/>
      <c r="AY20" s="829">
        <f t="shared" si="1"/>
        <v>21.5</v>
      </c>
      <c r="AZ20" s="830"/>
      <c r="BA20" s="831"/>
      <c r="BB20" s="834"/>
      <c r="BC20" s="834"/>
      <c r="BD20" s="834"/>
      <c r="BE20" s="761" t="s">
        <v>303</v>
      </c>
      <c r="BF20" s="761"/>
      <c r="BG20" s="761"/>
      <c r="BH20" s="761"/>
      <c r="BI20" s="761"/>
      <c r="BJ20" s="762"/>
      <c r="BK20" s="10"/>
    </row>
    <row r="21" spans="1:63" ht="21" customHeight="1">
      <c r="A21" s="401" t="s">
        <v>164</v>
      </c>
      <c r="B21" s="405"/>
      <c r="C21" s="405"/>
      <c r="D21" s="405"/>
      <c r="E21" s="405"/>
      <c r="F21" s="406"/>
      <c r="G21" s="404" t="s">
        <v>81</v>
      </c>
      <c r="H21" s="405"/>
      <c r="I21" s="406"/>
      <c r="J21" s="404" t="s">
        <v>139</v>
      </c>
      <c r="K21" s="405"/>
      <c r="L21" s="406"/>
      <c r="M21" s="777" t="s">
        <v>309</v>
      </c>
      <c r="N21" s="775"/>
      <c r="O21" s="775"/>
      <c r="P21" s="775"/>
      <c r="Q21" s="775"/>
      <c r="R21" s="24" t="s">
        <v>146</v>
      </c>
      <c r="S21" s="26"/>
      <c r="T21" s="22"/>
      <c r="U21" s="21">
        <v>6</v>
      </c>
      <c r="V21" s="21">
        <v>4</v>
      </c>
      <c r="W21" s="21">
        <v>6</v>
      </c>
      <c r="X21" s="21">
        <v>4</v>
      </c>
      <c r="Y21" s="21"/>
      <c r="Z21" s="20"/>
      <c r="AA21" s="22"/>
      <c r="AB21" s="21"/>
      <c r="AC21" s="21">
        <v>6</v>
      </c>
      <c r="AD21" s="21">
        <v>4</v>
      </c>
      <c r="AE21" s="21">
        <v>6</v>
      </c>
      <c r="AF21" s="21">
        <v>4</v>
      </c>
      <c r="AG21" s="20">
        <v>4</v>
      </c>
      <c r="AH21" s="22"/>
      <c r="AI21" s="21">
        <v>6</v>
      </c>
      <c r="AJ21" s="21">
        <v>4</v>
      </c>
      <c r="AK21" s="21"/>
      <c r="AL21" s="21"/>
      <c r="AM21" s="21"/>
      <c r="AN21" s="20"/>
      <c r="AO21" s="22"/>
      <c r="AP21" s="21"/>
      <c r="AQ21" s="21">
        <v>6</v>
      </c>
      <c r="AR21" s="21">
        <v>4</v>
      </c>
      <c r="AS21" s="21">
        <v>6</v>
      </c>
      <c r="AT21" s="21">
        <v>4</v>
      </c>
      <c r="AU21" s="20"/>
      <c r="AV21" s="774">
        <f t="shared" si="0"/>
        <v>74</v>
      </c>
      <c r="AW21" s="775"/>
      <c r="AX21" s="776"/>
      <c r="AY21" s="829">
        <f t="shared" si="1"/>
        <v>18.5</v>
      </c>
      <c r="AZ21" s="830"/>
      <c r="BA21" s="831"/>
      <c r="BB21" s="835"/>
      <c r="BC21" s="835"/>
      <c r="BD21" s="835"/>
      <c r="BE21" s="761" t="s">
        <v>303</v>
      </c>
      <c r="BF21" s="761"/>
      <c r="BG21" s="761"/>
      <c r="BH21" s="761"/>
      <c r="BI21" s="761"/>
      <c r="BJ21" s="762"/>
      <c r="BK21" s="10"/>
    </row>
    <row r="22" spans="1:63" ht="21" customHeight="1">
      <c r="A22" s="401" t="s">
        <v>123</v>
      </c>
      <c r="B22" s="405"/>
      <c r="C22" s="405"/>
      <c r="D22" s="405"/>
      <c r="E22" s="405"/>
      <c r="F22" s="406"/>
      <c r="G22" s="404" t="s">
        <v>86</v>
      </c>
      <c r="H22" s="405"/>
      <c r="I22" s="406"/>
      <c r="J22" s="404" t="s">
        <v>139</v>
      </c>
      <c r="K22" s="405"/>
      <c r="L22" s="406"/>
      <c r="M22" s="777" t="s">
        <v>310</v>
      </c>
      <c r="N22" s="775"/>
      <c r="O22" s="775"/>
      <c r="P22" s="775"/>
      <c r="Q22" s="775"/>
      <c r="R22" s="24"/>
      <c r="S22" s="23">
        <v>3</v>
      </c>
      <c r="T22" s="22">
        <v>8</v>
      </c>
      <c r="U22" s="21">
        <v>8</v>
      </c>
      <c r="V22" s="21"/>
      <c r="W22" s="21"/>
      <c r="X22" s="21">
        <v>8</v>
      </c>
      <c r="Y22" s="21">
        <v>8</v>
      </c>
      <c r="Z22" s="20">
        <v>8</v>
      </c>
      <c r="AA22" s="22">
        <v>8</v>
      </c>
      <c r="AB22" s="21">
        <v>8</v>
      </c>
      <c r="AC22" s="21"/>
      <c r="AD22" s="21">
        <v>8</v>
      </c>
      <c r="AE22" s="21">
        <v>8</v>
      </c>
      <c r="AF22" s="21">
        <v>8</v>
      </c>
      <c r="AG22" s="20"/>
      <c r="AH22" s="22"/>
      <c r="AI22" s="21">
        <v>8</v>
      </c>
      <c r="AJ22" s="21">
        <v>8</v>
      </c>
      <c r="AK22" s="21">
        <v>8</v>
      </c>
      <c r="AL22" s="21"/>
      <c r="AM22" s="21">
        <v>8</v>
      </c>
      <c r="AN22" s="20">
        <v>8</v>
      </c>
      <c r="AO22" s="22">
        <v>8</v>
      </c>
      <c r="AP22" s="21">
        <v>8</v>
      </c>
      <c r="AQ22" s="21"/>
      <c r="AR22" s="21">
        <v>8</v>
      </c>
      <c r="AS22" s="21">
        <v>8</v>
      </c>
      <c r="AT22" s="21"/>
      <c r="AU22" s="20">
        <v>8</v>
      </c>
      <c r="AV22" s="774">
        <f t="shared" si="0"/>
        <v>160</v>
      </c>
      <c r="AW22" s="775"/>
      <c r="AX22" s="776"/>
      <c r="AY22" s="769">
        <f t="shared" si="1"/>
        <v>40</v>
      </c>
      <c r="AZ22" s="770"/>
      <c r="BA22" s="771"/>
      <c r="BB22" s="828">
        <v>1</v>
      </c>
      <c r="BC22" s="828"/>
      <c r="BD22" s="828"/>
      <c r="BE22" s="761"/>
      <c r="BF22" s="761"/>
      <c r="BG22" s="761"/>
      <c r="BH22" s="761"/>
      <c r="BI22" s="761"/>
      <c r="BJ22" s="762"/>
      <c r="BK22" s="10"/>
    </row>
    <row r="23" spans="1:63" ht="21" customHeight="1" thickBot="1">
      <c r="A23" s="763"/>
      <c r="B23" s="471"/>
      <c r="C23" s="471"/>
      <c r="D23" s="471"/>
      <c r="E23" s="471"/>
      <c r="F23" s="472"/>
      <c r="G23" s="434"/>
      <c r="H23" s="764"/>
      <c r="I23" s="765"/>
      <c r="J23" s="434"/>
      <c r="K23" s="764"/>
      <c r="L23" s="765"/>
      <c r="M23" s="474"/>
      <c r="N23" s="475"/>
      <c r="O23" s="475"/>
      <c r="P23" s="475"/>
      <c r="Q23" s="475"/>
      <c r="R23" s="16"/>
      <c r="S23" s="15"/>
      <c r="T23" s="14"/>
      <c r="U23" s="12"/>
      <c r="V23" s="12"/>
      <c r="W23" s="12"/>
      <c r="X23" s="12"/>
      <c r="Y23" s="12"/>
      <c r="Z23" s="11"/>
      <c r="AA23" s="14"/>
      <c r="AB23" s="12"/>
      <c r="AC23" s="12"/>
      <c r="AD23" s="12"/>
      <c r="AE23" s="12"/>
      <c r="AF23" s="12"/>
      <c r="AG23" s="11"/>
      <c r="AH23" s="14"/>
      <c r="AI23" s="12"/>
      <c r="AJ23" s="12"/>
      <c r="AK23" s="12"/>
      <c r="AL23" s="12"/>
      <c r="AM23" s="12"/>
      <c r="AN23" s="11"/>
      <c r="AO23" s="13"/>
      <c r="AP23" s="12"/>
      <c r="AQ23" s="12"/>
      <c r="AR23" s="12"/>
      <c r="AS23" s="12"/>
      <c r="AT23" s="12"/>
      <c r="AU23" s="11"/>
      <c r="AV23" s="766">
        <f t="shared" ref="AV23" si="4">SUM(T23:AU23)</f>
        <v>0</v>
      </c>
      <c r="AW23" s="767"/>
      <c r="AX23" s="768"/>
      <c r="AY23" s="769">
        <f t="shared" si="1"/>
        <v>0</v>
      </c>
      <c r="AZ23" s="770"/>
      <c r="BA23" s="771"/>
      <c r="BB23" s="825"/>
      <c r="BC23" s="825"/>
      <c r="BD23" s="825"/>
      <c r="BE23" s="826"/>
      <c r="BF23" s="826"/>
      <c r="BG23" s="826"/>
      <c r="BH23" s="826"/>
      <c r="BI23" s="826"/>
      <c r="BJ23" s="827"/>
    </row>
    <row r="24" spans="1:63" ht="21" customHeight="1" thickBot="1">
      <c r="A24" s="454" t="s">
        <v>57</v>
      </c>
      <c r="B24" s="455"/>
      <c r="C24" s="455"/>
      <c r="D24" s="455"/>
      <c r="E24" s="455"/>
      <c r="F24" s="455"/>
      <c r="G24" s="455"/>
      <c r="H24" s="455"/>
      <c r="I24" s="455"/>
      <c r="J24" s="455"/>
      <c r="K24" s="455"/>
      <c r="L24" s="455"/>
      <c r="M24" s="455"/>
      <c r="N24" s="455"/>
      <c r="O24" s="455"/>
      <c r="P24" s="455"/>
      <c r="Q24" s="455"/>
      <c r="R24" s="455"/>
      <c r="S24" s="599"/>
      <c r="T24" s="9">
        <f t="shared" ref="T24:AU24" si="5">SUM(T14:T23)</f>
        <v>35</v>
      </c>
      <c r="U24" s="7">
        <f t="shared" si="5"/>
        <v>39</v>
      </c>
      <c r="V24" s="7">
        <f t="shared" si="5"/>
        <v>37</v>
      </c>
      <c r="W24" s="7">
        <f t="shared" si="5"/>
        <v>37</v>
      </c>
      <c r="X24" s="7">
        <f t="shared" si="5"/>
        <v>39</v>
      </c>
      <c r="Y24" s="7">
        <f t="shared" si="5"/>
        <v>22</v>
      </c>
      <c r="Z24" s="6">
        <f t="shared" si="5"/>
        <v>22</v>
      </c>
      <c r="AA24" s="8">
        <f t="shared" si="5"/>
        <v>35</v>
      </c>
      <c r="AB24" s="7">
        <f t="shared" si="5"/>
        <v>39</v>
      </c>
      <c r="AC24" s="7">
        <f t="shared" si="5"/>
        <v>37</v>
      </c>
      <c r="AD24" s="7">
        <f t="shared" si="5"/>
        <v>39</v>
      </c>
      <c r="AE24" s="7">
        <f t="shared" si="5"/>
        <v>39</v>
      </c>
      <c r="AF24" s="7">
        <f t="shared" si="5"/>
        <v>22</v>
      </c>
      <c r="AG24" s="6">
        <f t="shared" si="5"/>
        <v>22</v>
      </c>
      <c r="AH24" s="8">
        <f t="shared" si="5"/>
        <v>33</v>
      </c>
      <c r="AI24" s="7">
        <f t="shared" si="5"/>
        <v>39</v>
      </c>
      <c r="AJ24" s="7">
        <f t="shared" si="5"/>
        <v>39</v>
      </c>
      <c r="AK24" s="7">
        <f t="shared" si="5"/>
        <v>39</v>
      </c>
      <c r="AL24" s="7">
        <f t="shared" si="5"/>
        <v>37</v>
      </c>
      <c r="AM24" s="7">
        <f t="shared" si="5"/>
        <v>22</v>
      </c>
      <c r="AN24" s="6">
        <f t="shared" si="5"/>
        <v>22</v>
      </c>
      <c r="AO24" s="8">
        <f t="shared" si="5"/>
        <v>35</v>
      </c>
      <c r="AP24" s="7">
        <f t="shared" si="5"/>
        <v>39</v>
      </c>
      <c r="AQ24" s="7">
        <f t="shared" si="5"/>
        <v>37</v>
      </c>
      <c r="AR24" s="7">
        <f t="shared" si="5"/>
        <v>39</v>
      </c>
      <c r="AS24" s="7">
        <f t="shared" si="5"/>
        <v>39</v>
      </c>
      <c r="AT24" s="7">
        <f t="shared" si="5"/>
        <v>22</v>
      </c>
      <c r="AU24" s="6">
        <f t="shared" si="5"/>
        <v>22</v>
      </c>
      <c r="AV24" s="458">
        <f>SUM(AV15:AX23)</f>
        <v>828</v>
      </c>
      <c r="AW24" s="459"/>
      <c r="AX24" s="751"/>
      <c r="AY24" s="752">
        <f>SUM(AY15:BA23)</f>
        <v>207</v>
      </c>
      <c r="AZ24" s="753"/>
      <c r="BA24" s="754"/>
      <c r="BB24" s="755"/>
      <c r="BC24" s="756"/>
      <c r="BD24" s="756"/>
      <c r="BE24" s="757"/>
      <c r="BF24" s="757"/>
      <c r="BG24" s="757"/>
      <c r="BH24" s="757"/>
      <c r="BI24" s="757"/>
      <c r="BJ24" s="758"/>
    </row>
    <row r="25" spans="1:63" ht="21" customHeight="1" thickBot="1">
      <c r="A25" s="5" t="s">
        <v>79</v>
      </c>
      <c r="B25" s="220"/>
      <c r="C25" s="220"/>
      <c r="D25" s="220"/>
      <c r="E25" s="220"/>
      <c r="F25" s="220"/>
      <c r="G25" s="220"/>
      <c r="H25" s="220"/>
      <c r="I25" s="220"/>
      <c r="J25" s="220"/>
      <c r="K25" s="220"/>
      <c r="L25" s="220"/>
      <c r="M25" s="220"/>
      <c r="N25" s="220"/>
      <c r="O25" s="220"/>
      <c r="P25" s="220"/>
      <c r="Q25" s="220"/>
      <c r="R25" s="220"/>
      <c r="S25" s="220"/>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2"/>
      <c r="AV25" s="822">
        <v>40</v>
      </c>
      <c r="AW25" s="823"/>
      <c r="AX25" s="823"/>
      <c r="AY25" s="823"/>
      <c r="AZ25" s="823"/>
      <c r="BA25" s="823"/>
      <c r="BB25" s="823"/>
      <c r="BC25" s="823"/>
      <c r="BD25" s="823"/>
      <c r="BE25" s="823"/>
      <c r="BF25" s="823"/>
      <c r="BG25" s="823"/>
      <c r="BH25" s="823"/>
      <c r="BI25" s="823"/>
      <c r="BJ25" s="824"/>
    </row>
    <row r="26" spans="1:63" ht="21" customHeight="1">
      <c r="A26" s="4" t="s">
        <v>204</v>
      </c>
    </row>
    <row r="27" spans="1:63" ht="21" customHeight="1">
      <c r="A27" s="187" t="s">
        <v>203</v>
      </c>
      <c r="B27" s="186"/>
      <c r="C27" s="186"/>
      <c r="D27" s="186"/>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4"/>
      <c r="AI27" s="184"/>
      <c r="AJ27" s="184"/>
      <c r="AK27" s="184"/>
      <c r="AL27" s="184"/>
    </row>
    <row r="28" spans="1:63" ht="21" customHeight="1">
      <c r="A28" s="187" t="s">
        <v>311</v>
      </c>
      <c r="B28" s="186"/>
      <c r="C28" s="186"/>
      <c r="D28" s="186"/>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4"/>
      <c r="AI28" s="184"/>
      <c r="AJ28" s="184"/>
      <c r="AK28" s="184"/>
      <c r="AL28" s="184"/>
    </row>
    <row r="29" spans="1:63" ht="21" customHeight="1">
      <c r="A29" s="4" t="s">
        <v>202</v>
      </c>
    </row>
    <row r="30" spans="1:63" ht="21" customHeight="1">
      <c r="B30" s="4" t="s">
        <v>201</v>
      </c>
    </row>
    <row r="31" spans="1:63" ht="21" customHeight="1">
      <c r="B31" s="4" t="s">
        <v>200</v>
      </c>
    </row>
    <row r="32" spans="1:63" ht="21" customHeight="1">
      <c r="A32" s="4" t="s">
        <v>199</v>
      </c>
    </row>
    <row r="33" spans="1:1" ht="21" customHeight="1">
      <c r="A33" s="4" t="s">
        <v>198</v>
      </c>
    </row>
  </sheetData>
  <mergeCells count="150">
    <mergeCell ref="AU5:AX5"/>
    <mergeCell ref="AY5:BA5"/>
    <mergeCell ref="BH5:BJ5"/>
    <mergeCell ref="AM4:AP4"/>
    <mergeCell ref="AQ4:AT4"/>
    <mergeCell ref="AU4:AX4"/>
    <mergeCell ref="AY4:BA4"/>
    <mergeCell ref="BC4:BF4"/>
    <mergeCell ref="C5:F5"/>
    <mergeCell ref="G5:R5"/>
    <mergeCell ref="T5:Z5"/>
    <mergeCell ref="AA5:AD5"/>
    <mergeCell ref="AE5:AH5"/>
    <mergeCell ref="C4:F4"/>
    <mergeCell ref="G4:R4"/>
    <mergeCell ref="T4:Z4"/>
    <mergeCell ref="AA4:AD4"/>
    <mergeCell ref="AE4:AH4"/>
    <mergeCell ref="AI4:AL4"/>
    <mergeCell ref="C6:D6"/>
    <mergeCell ref="E6:I6"/>
    <mergeCell ref="T6:Z6"/>
    <mergeCell ref="AA6:AD6"/>
    <mergeCell ref="AE6:AH6"/>
    <mergeCell ref="AI6:AL6"/>
    <mergeCell ref="AI5:AL5"/>
    <mergeCell ref="AM5:AP5"/>
    <mergeCell ref="AQ5:AT5"/>
    <mergeCell ref="AM6:AP6"/>
    <mergeCell ref="AQ6:AT6"/>
    <mergeCell ref="AU6:AX6"/>
    <mergeCell ref="AY6:BA6"/>
    <mergeCell ref="BH6:BJ6"/>
    <mergeCell ref="T7:Z7"/>
    <mergeCell ref="AA7:AD7"/>
    <mergeCell ref="AE7:AH7"/>
    <mergeCell ref="AI7:AL7"/>
    <mergeCell ref="AM7:AP7"/>
    <mergeCell ref="AY8:BA8"/>
    <mergeCell ref="BC8:BF8"/>
    <mergeCell ref="BH8:BJ8"/>
    <mergeCell ref="AQ7:AT7"/>
    <mergeCell ref="AU7:AX7"/>
    <mergeCell ref="AY7:BA7"/>
    <mergeCell ref="BH7:BJ7"/>
    <mergeCell ref="C8:D8"/>
    <mergeCell ref="E8:R8"/>
    <mergeCell ref="T8:Z8"/>
    <mergeCell ref="AA8:AD8"/>
    <mergeCell ref="AE8:AH8"/>
    <mergeCell ref="AI8:AL8"/>
    <mergeCell ref="C9:D9"/>
    <mergeCell ref="E9:R9"/>
    <mergeCell ref="A12:F13"/>
    <mergeCell ref="G12:L13"/>
    <mergeCell ref="M12:Q13"/>
    <mergeCell ref="R12:R13"/>
    <mergeCell ref="AM8:AP8"/>
    <mergeCell ref="AQ8:AT8"/>
    <mergeCell ref="AU8:AX8"/>
    <mergeCell ref="AY12:BA13"/>
    <mergeCell ref="BB12:BD13"/>
    <mergeCell ref="BE12:BJ13"/>
    <mergeCell ref="A14:F14"/>
    <mergeCell ref="G14:I14"/>
    <mergeCell ref="J14:L14"/>
    <mergeCell ref="M14:Q14"/>
    <mergeCell ref="AV14:AX14"/>
    <mergeCell ref="AY14:BA14"/>
    <mergeCell ref="BB14:BD14"/>
    <mergeCell ref="S12:S13"/>
    <mergeCell ref="T12:Z12"/>
    <mergeCell ref="AA12:AG12"/>
    <mergeCell ref="AH12:AN12"/>
    <mergeCell ref="AO12:AU12"/>
    <mergeCell ref="AV12:AX13"/>
    <mergeCell ref="BE14:BJ14"/>
    <mergeCell ref="A15:F15"/>
    <mergeCell ref="G15:I15"/>
    <mergeCell ref="J15:L15"/>
    <mergeCell ref="M15:Q15"/>
    <mergeCell ref="AV15:AX15"/>
    <mergeCell ref="AY15:BA15"/>
    <mergeCell ref="BB15:BD15"/>
    <mergeCell ref="BE15:BJ15"/>
    <mergeCell ref="G18:I18"/>
    <mergeCell ref="J18:L18"/>
    <mergeCell ref="M18:Q18"/>
    <mergeCell ref="AV18:AX18"/>
    <mergeCell ref="AY18:BA18"/>
    <mergeCell ref="BE18:BJ18"/>
    <mergeCell ref="BB16:BD21"/>
    <mergeCell ref="BE16:BJ16"/>
    <mergeCell ref="A17:F17"/>
    <mergeCell ref="G17:I17"/>
    <mergeCell ref="J17:L17"/>
    <mergeCell ref="M17:Q17"/>
    <mergeCell ref="AV17:AX17"/>
    <mergeCell ref="AY17:BA17"/>
    <mergeCell ref="BE17:BJ17"/>
    <mergeCell ref="A18:F18"/>
    <mergeCell ref="A16:F16"/>
    <mergeCell ref="G16:I16"/>
    <mergeCell ref="J16:L16"/>
    <mergeCell ref="M16:Q16"/>
    <mergeCell ref="AV16:AX16"/>
    <mergeCell ref="AY16:BA16"/>
    <mergeCell ref="BE19:BJ19"/>
    <mergeCell ref="A20:F20"/>
    <mergeCell ref="G20:I20"/>
    <mergeCell ref="J20:L20"/>
    <mergeCell ref="M20:Q20"/>
    <mergeCell ref="AV20:AX20"/>
    <mergeCell ref="AY20:BA20"/>
    <mergeCell ref="BE20:BJ20"/>
    <mergeCell ref="A19:F19"/>
    <mergeCell ref="G19:I19"/>
    <mergeCell ref="J19:L19"/>
    <mergeCell ref="M19:Q19"/>
    <mergeCell ref="AV19:AX19"/>
    <mergeCell ref="AY19:BA19"/>
    <mergeCell ref="BE21:BJ21"/>
    <mergeCell ref="A22:F22"/>
    <mergeCell ref="G22:I22"/>
    <mergeCell ref="J22:L22"/>
    <mergeCell ref="M22:Q22"/>
    <mergeCell ref="AV22:AX22"/>
    <mergeCell ref="AY22:BA22"/>
    <mergeCell ref="BB22:BD22"/>
    <mergeCell ref="BE22:BJ22"/>
    <mergeCell ref="A21:F21"/>
    <mergeCell ref="G21:I21"/>
    <mergeCell ref="J21:L21"/>
    <mergeCell ref="M21:Q21"/>
    <mergeCell ref="AV21:AX21"/>
    <mergeCell ref="AY21:BA21"/>
    <mergeCell ref="AV25:BJ25"/>
    <mergeCell ref="BB23:BD23"/>
    <mergeCell ref="BE23:BJ23"/>
    <mergeCell ref="A24:S24"/>
    <mergeCell ref="AV24:AX24"/>
    <mergeCell ref="AY24:BA24"/>
    <mergeCell ref="BB24:BD24"/>
    <mergeCell ref="BE24:BJ24"/>
    <mergeCell ref="A23:F23"/>
    <mergeCell ref="G23:I23"/>
    <mergeCell ref="J23:L23"/>
    <mergeCell ref="M23:Q23"/>
    <mergeCell ref="AV23:AX23"/>
    <mergeCell ref="AY23:BA23"/>
  </mergeCells>
  <phoneticPr fontId="42"/>
  <pageMargins left="0.39370078740157483" right="0.19685039370078741" top="0.39370078740157483" bottom="0.39370078740157483" header="0.51181102362204722" footer="0.51181102362204722"/>
  <pageSetup paperSize="9" scale="8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3:BK33"/>
  <sheetViews>
    <sheetView view="pageBreakPreview" zoomScaleNormal="100" zoomScaleSheetLayoutView="100" workbookViewId="0">
      <selection activeCell="AQ23" sqref="AQ23"/>
    </sheetView>
  </sheetViews>
  <sheetFormatPr defaultRowHeight="21" customHeight="1"/>
  <cols>
    <col min="1" max="4" width="2.625" style="3" customWidth="1"/>
    <col min="5" max="9" width="2.625" style="2" customWidth="1"/>
    <col min="10" max="12" width="3.625" style="2" customWidth="1"/>
    <col min="13" max="18" width="2.625" style="2" customWidth="1"/>
    <col min="19" max="19" width="5.125" style="2" customWidth="1"/>
    <col min="20" max="53" width="2.875" style="2" customWidth="1"/>
    <col min="54" max="77" width="2.625" style="2" customWidth="1"/>
    <col min="78" max="16384" width="9" style="2"/>
  </cols>
  <sheetData>
    <row r="3" spans="1:63" ht="21" customHeight="1">
      <c r="C3" s="45"/>
      <c r="D3" s="45"/>
      <c r="E3" s="45"/>
      <c r="F3" s="45"/>
      <c r="G3" s="45"/>
      <c r="H3" s="45"/>
      <c r="I3" s="45"/>
      <c r="J3" s="45"/>
      <c r="K3" s="45"/>
      <c r="L3" s="45"/>
      <c r="M3" s="45"/>
      <c r="N3" s="45"/>
      <c r="O3" s="45"/>
      <c r="P3" s="45"/>
      <c r="Q3" s="45"/>
      <c r="R3" s="45"/>
      <c r="S3" s="1"/>
      <c r="T3" s="1" t="s">
        <v>287</v>
      </c>
      <c r="U3" s="32"/>
      <c r="V3" s="32"/>
      <c r="AO3" s="2" t="s">
        <v>312</v>
      </c>
      <c r="BC3" s="2" t="s">
        <v>174</v>
      </c>
    </row>
    <row r="4" spans="1:63" ht="21" customHeight="1">
      <c r="C4" s="814" t="s">
        <v>177</v>
      </c>
      <c r="D4" s="815"/>
      <c r="E4" s="815"/>
      <c r="F4" s="815"/>
      <c r="G4" s="818"/>
      <c r="H4" s="815"/>
      <c r="I4" s="815"/>
      <c r="J4" s="815"/>
      <c r="K4" s="815"/>
      <c r="L4" s="815"/>
      <c r="M4" s="815"/>
      <c r="N4" s="815"/>
      <c r="O4" s="815"/>
      <c r="P4" s="815"/>
      <c r="Q4" s="815"/>
      <c r="R4" s="816"/>
      <c r="T4" s="786"/>
      <c r="U4" s="786"/>
      <c r="V4" s="786"/>
      <c r="W4" s="786"/>
      <c r="X4" s="786"/>
      <c r="Y4" s="786"/>
      <c r="Z4" s="786"/>
      <c r="AA4" s="819" t="s">
        <v>210</v>
      </c>
      <c r="AB4" s="820"/>
      <c r="AC4" s="820"/>
      <c r="AD4" s="821"/>
      <c r="AE4" s="814" t="s">
        <v>170</v>
      </c>
      <c r="AF4" s="815"/>
      <c r="AG4" s="815"/>
      <c r="AH4" s="816"/>
      <c r="AI4" s="814" t="s">
        <v>169</v>
      </c>
      <c r="AJ4" s="815"/>
      <c r="AK4" s="815"/>
      <c r="AL4" s="816"/>
      <c r="AM4" s="814" t="s">
        <v>168</v>
      </c>
      <c r="AN4" s="815"/>
      <c r="AO4" s="815"/>
      <c r="AP4" s="816"/>
      <c r="AQ4" s="814" t="s">
        <v>167</v>
      </c>
      <c r="AR4" s="815"/>
      <c r="AS4" s="815"/>
      <c r="AT4" s="816"/>
      <c r="AU4" s="814" t="s">
        <v>166</v>
      </c>
      <c r="AV4" s="815"/>
      <c r="AW4" s="815"/>
      <c r="AX4" s="816"/>
      <c r="AY4" s="814" t="s">
        <v>157</v>
      </c>
      <c r="AZ4" s="815"/>
      <c r="BA4" s="816"/>
      <c r="BC4" s="817" t="s">
        <v>164</v>
      </c>
      <c r="BD4" s="812"/>
      <c r="BE4" s="812"/>
      <c r="BF4" s="812"/>
      <c r="BG4" s="38"/>
      <c r="BH4" s="38"/>
      <c r="BI4" s="38"/>
      <c r="BJ4" s="44"/>
    </row>
    <row r="5" spans="1:63" ht="21" customHeight="1">
      <c r="C5" s="814" t="s">
        <v>104</v>
      </c>
      <c r="D5" s="815"/>
      <c r="E5" s="815"/>
      <c r="F5" s="815"/>
      <c r="G5" s="818"/>
      <c r="H5" s="815"/>
      <c r="I5" s="815"/>
      <c r="J5" s="815"/>
      <c r="K5" s="815"/>
      <c r="L5" s="815"/>
      <c r="M5" s="815"/>
      <c r="N5" s="815"/>
      <c r="O5" s="815"/>
      <c r="P5" s="815"/>
      <c r="Q5" s="815"/>
      <c r="R5" s="816"/>
      <c r="T5" s="334" t="s">
        <v>161</v>
      </c>
      <c r="U5" s="334"/>
      <c r="V5" s="334"/>
      <c r="W5" s="334"/>
      <c r="X5" s="334"/>
      <c r="Y5" s="334"/>
      <c r="Z5" s="334"/>
      <c r="AA5" s="801">
        <v>3</v>
      </c>
      <c r="AB5" s="802"/>
      <c r="AC5" s="802"/>
      <c r="AD5" s="803"/>
      <c r="AE5" s="801">
        <v>1</v>
      </c>
      <c r="AF5" s="802"/>
      <c r="AG5" s="802"/>
      <c r="AH5" s="803"/>
      <c r="AI5" s="801"/>
      <c r="AJ5" s="802"/>
      <c r="AK5" s="802"/>
      <c r="AL5" s="803"/>
      <c r="AM5" s="801"/>
      <c r="AN5" s="802"/>
      <c r="AO5" s="802"/>
      <c r="AP5" s="803"/>
      <c r="AQ5" s="801"/>
      <c r="AR5" s="802"/>
      <c r="AS5" s="802"/>
      <c r="AT5" s="803"/>
      <c r="AU5" s="801"/>
      <c r="AV5" s="802"/>
      <c r="AW5" s="802"/>
      <c r="AX5" s="803"/>
      <c r="AY5" s="801">
        <f>SUM(AA5:AX5)</f>
        <v>4</v>
      </c>
      <c r="AZ5" s="802"/>
      <c r="BA5" s="803"/>
      <c r="BC5" s="43" t="s">
        <v>296</v>
      </c>
      <c r="BD5" s="35"/>
      <c r="BE5" s="35"/>
      <c r="BF5" s="35"/>
      <c r="BG5" s="35"/>
      <c r="BH5" s="806">
        <f>ROUNDDOWN(AY8/4,1)</f>
        <v>1.2</v>
      </c>
      <c r="BI5" s="806"/>
      <c r="BJ5" s="807"/>
    </row>
    <row r="6" spans="1:63" ht="21" customHeight="1">
      <c r="C6" s="810" t="s">
        <v>129</v>
      </c>
      <c r="D6" s="811"/>
      <c r="E6" s="812">
        <v>5</v>
      </c>
      <c r="F6" s="813"/>
      <c r="G6" s="813"/>
      <c r="H6" s="813"/>
      <c r="I6" s="813"/>
      <c r="J6" s="42" t="s">
        <v>163</v>
      </c>
      <c r="K6" s="41"/>
      <c r="L6" s="41"/>
      <c r="M6" s="41"/>
      <c r="N6" s="41"/>
      <c r="O6" s="41"/>
      <c r="P6" s="41"/>
      <c r="Q6" s="41"/>
      <c r="R6" s="41"/>
      <c r="T6" s="334" t="s">
        <v>159</v>
      </c>
      <c r="U6" s="334"/>
      <c r="V6" s="334"/>
      <c r="W6" s="334"/>
      <c r="X6" s="334"/>
      <c r="Y6" s="334"/>
      <c r="Z6" s="334"/>
      <c r="AA6" s="801"/>
      <c r="AB6" s="802"/>
      <c r="AC6" s="802"/>
      <c r="AD6" s="803"/>
      <c r="AE6" s="801"/>
      <c r="AF6" s="802"/>
      <c r="AG6" s="802"/>
      <c r="AH6" s="803"/>
      <c r="AI6" s="801"/>
      <c r="AJ6" s="802"/>
      <c r="AK6" s="802"/>
      <c r="AL6" s="803"/>
      <c r="AM6" s="801"/>
      <c r="AN6" s="802"/>
      <c r="AO6" s="802"/>
      <c r="AP6" s="803"/>
      <c r="AQ6" s="801"/>
      <c r="AR6" s="802"/>
      <c r="AS6" s="802"/>
      <c r="AT6" s="803"/>
      <c r="AU6" s="801"/>
      <c r="AV6" s="802"/>
      <c r="AW6" s="802"/>
      <c r="AX6" s="803"/>
      <c r="AY6" s="801">
        <f>SUM(AA6:AX6)</f>
        <v>0</v>
      </c>
      <c r="AZ6" s="802"/>
      <c r="BA6" s="803"/>
      <c r="BC6" s="40" t="s">
        <v>290</v>
      </c>
      <c r="BD6" s="35"/>
      <c r="BE6" s="35"/>
      <c r="BF6" s="35"/>
      <c r="BG6" s="35"/>
      <c r="BH6" s="806">
        <f>ROUNDDOWN(AY8/5,1)</f>
        <v>1</v>
      </c>
      <c r="BI6" s="806"/>
      <c r="BJ6" s="807"/>
    </row>
    <row r="7" spans="1:63" ht="21" customHeight="1">
      <c r="A7" s="31"/>
      <c r="B7" s="31"/>
      <c r="C7" s="223"/>
      <c r="D7" s="223"/>
      <c r="E7" s="223"/>
      <c r="F7" s="39"/>
      <c r="G7" s="39"/>
      <c r="H7" s="39"/>
      <c r="I7" s="39"/>
      <c r="J7" s="38"/>
      <c r="K7" s="31"/>
      <c r="L7" s="31"/>
      <c r="M7" s="31"/>
      <c r="N7" s="31"/>
      <c r="O7" s="31"/>
      <c r="P7" s="31"/>
      <c r="Q7" s="31"/>
      <c r="R7" s="31"/>
      <c r="S7" s="31"/>
      <c r="T7" s="334" t="s">
        <v>209</v>
      </c>
      <c r="U7" s="334"/>
      <c r="V7" s="334"/>
      <c r="W7" s="334"/>
      <c r="X7" s="334"/>
      <c r="Y7" s="334"/>
      <c r="Z7" s="334"/>
      <c r="AA7" s="801">
        <v>1</v>
      </c>
      <c r="AB7" s="802"/>
      <c r="AC7" s="802"/>
      <c r="AD7" s="803"/>
      <c r="AE7" s="801"/>
      <c r="AF7" s="802"/>
      <c r="AG7" s="802"/>
      <c r="AH7" s="803"/>
      <c r="AI7" s="801"/>
      <c r="AJ7" s="802"/>
      <c r="AK7" s="802"/>
      <c r="AL7" s="803"/>
      <c r="AM7" s="801"/>
      <c r="AN7" s="802"/>
      <c r="AO7" s="802"/>
      <c r="AP7" s="803"/>
      <c r="AQ7" s="801"/>
      <c r="AR7" s="802"/>
      <c r="AS7" s="802"/>
      <c r="AT7" s="803"/>
      <c r="AU7" s="801"/>
      <c r="AV7" s="802"/>
      <c r="AW7" s="802"/>
      <c r="AX7" s="803"/>
      <c r="AY7" s="801">
        <f>SUM(AA7:AX7)</f>
        <v>1</v>
      </c>
      <c r="AZ7" s="802"/>
      <c r="BA7" s="803"/>
      <c r="BC7" s="37" t="s">
        <v>297</v>
      </c>
      <c r="BD7" s="36"/>
      <c r="BE7" s="36"/>
      <c r="BF7" s="36"/>
      <c r="BG7" s="36"/>
      <c r="BH7" s="808">
        <f>ROUNDDOWN(AY8/6,1)</f>
        <v>0.8</v>
      </c>
      <c r="BI7" s="808"/>
      <c r="BJ7" s="809"/>
    </row>
    <row r="8" spans="1:63" ht="21" customHeight="1">
      <c r="A8" s="31"/>
      <c r="B8" s="31"/>
      <c r="C8" s="796" t="s">
        <v>298</v>
      </c>
      <c r="D8" s="797"/>
      <c r="E8" s="797" t="s">
        <v>208</v>
      </c>
      <c r="F8" s="797"/>
      <c r="G8" s="797"/>
      <c r="H8" s="797"/>
      <c r="I8" s="797"/>
      <c r="J8" s="797"/>
      <c r="K8" s="797"/>
      <c r="L8" s="797"/>
      <c r="M8" s="797"/>
      <c r="N8" s="797"/>
      <c r="O8" s="797"/>
      <c r="P8" s="797"/>
      <c r="Q8" s="797"/>
      <c r="R8" s="798"/>
      <c r="S8" s="31"/>
      <c r="T8" s="334" t="s">
        <v>157</v>
      </c>
      <c r="U8" s="334"/>
      <c r="V8" s="334"/>
      <c r="W8" s="334"/>
      <c r="X8" s="334"/>
      <c r="Y8" s="334"/>
      <c r="Z8" s="334"/>
      <c r="AA8" s="801">
        <f>AA5+AA7</f>
        <v>4</v>
      </c>
      <c r="AB8" s="802"/>
      <c r="AC8" s="802"/>
      <c r="AD8" s="803"/>
      <c r="AE8" s="801">
        <f>AE5+AE7</f>
        <v>1</v>
      </c>
      <c r="AF8" s="802"/>
      <c r="AG8" s="802"/>
      <c r="AH8" s="803"/>
      <c r="AI8" s="801">
        <f>AI5+AI7</f>
        <v>0</v>
      </c>
      <c r="AJ8" s="802"/>
      <c r="AK8" s="802"/>
      <c r="AL8" s="803"/>
      <c r="AM8" s="801">
        <f>AM5+AM7</f>
        <v>0</v>
      </c>
      <c r="AN8" s="802"/>
      <c r="AO8" s="802"/>
      <c r="AP8" s="803"/>
      <c r="AQ8" s="801">
        <f>AQ5+AQ7</f>
        <v>0</v>
      </c>
      <c r="AR8" s="802"/>
      <c r="AS8" s="802"/>
      <c r="AT8" s="803"/>
      <c r="AU8" s="801">
        <f>AU5+AU7</f>
        <v>0</v>
      </c>
      <c r="AV8" s="802"/>
      <c r="AW8" s="802"/>
      <c r="AX8" s="803"/>
      <c r="AY8" s="801">
        <f>AY5+AY7</f>
        <v>5</v>
      </c>
      <c r="AZ8" s="802"/>
      <c r="BA8" s="803"/>
      <c r="BC8" s="804" t="s">
        <v>123</v>
      </c>
      <c r="BD8" s="805"/>
      <c r="BE8" s="805"/>
      <c r="BF8" s="805"/>
      <c r="BG8" s="35"/>
      <c r="BH8" s="806">
        <f>ROUNDDOWN((AI5-AI6+AI7)/9,1)+ROUNDDOWN(AI6/18,1)+ROUNDDOWN((AM5-AM6+AM7)/6,1)+ROUNDDOWN(AM6/12,1)+ROUNDDOWN((AQ5-AQ6+AQ7)/4,1)+ROUNDDOWN(AQ6/8,1)+ROUNDDOWN((AU5-AU6+AU7)/2.5,1)+ROUNDDOWN(AU6/5,1)</f>
        <v>0</v>
      </c>
      <c r="BI8" s="806"/>
      <c r="BJ8" s="807"/>
    </row>
    <row r="9" spans="1:63" ht="21" customHeight="1">
      <c r="A9" s="31"/>
      <c r="B9" s="31"/>
      <c r="C9" s="796"/>
      <c r="D9" s="797"/>
      <c r="E9" s="797" t="s">
        <v>207</v>
      </c>
      <c r="F9" s="797"/>
      <c r="G9" s="797"/>
      <c r="H9" s="797"/>
      <c r="I9" s="797"/>
      <c r="J9" s="797"/>
      <c r="K9" s="797"/>
      <c r="L9" s="797"/>
      <c r="M9" s="797"/>
      <c r="N9" s="797"/>
      <c r="O9" s="797"/>
      <c r="P9" s="797"/>
      <c r="Q9" s="797"/>
      <c r="R9" s="798"/>
      <c r="S9" s="31"/>
      <c r="T9" s="4" t="s">
        <v>154</v>
      </c>
      <c r="U9" s="31"/>
      <c r="V9" s="31"/>
      <c r="W9" s="31"/>
      <c r="X9" s="31"/>
    </row>
    <row r="10" spans="1:63" ht="21" customHeight="1">
      <c r="A10" s="31"/>
      <c r="B10" s="31"/>
      <c r="C10" s="34"/>
      <c r="D10" s="34"/>
      <c r="E10" s="33"/>
      <c r="F10" s="33"/>
      <c r="G10" s="33"/>
      <c r="H10" s="33"/>
      <c r="I10" s="33"/>
      <c r="J10" s="32"/>
      <c r="K10" s="31"/>
      <c r="L10" s="31"/>
      <c r="M10" s="31"/>
      <c r="N10" s="31"/>
      <c r="O10" s="31"/>
      <c r="P10" s="31"/>
      <c r="Q10" s="31"/>
      <c r="R10" s="31"/>
      <c r="S10" s="31"/>
      <c r="T10" s="190" t="s">
        <v>153</v>
      </c>
      <c r="U10" s="189"/>
      <c r="V10" s="189"/>
      <c r="W10" s="189"/>
      <c r="X10" s="189"/>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row>
    <row r="11" spans="1:63" ht="21" customHeight="1" thickBot="1">
      <c r="A11" s="30" t="s">
        <v>152</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row>
    <row r="12" spans="1:63" ht="21" customHeight="1">
      <c r="A12" s="387" t="s">
        <v>68</v>
      </c>
      <c r="B12" s="679"/>
      <c r="C12" s="679"/>
      <c r="D12" s="679"/>
      <c r="E12" s="679"/>
      <c r="F12" s="680"/>
      <c r="G12" s="778" t="s">
        <v>67</v>
      </c>
      <c r="H12" s="779"/>
      <c r="I12" s="779"/>
      <c r="J12" s="779"/>
      <c r="K12" s="779"/>
      <c r="L12" s="780"/>
      <c r="M12" s="465" t="s">
        <v>66</v>
      </c>
      <c r="N12" s="679"/>
      <c r="O12" s="679"/>
      <c r="P12" s="679"/>
      <c r="Q12" s="679"/>
      <c r="R12" s="799" t="s">
        <v>151</v>
      </c>
      <c r="S12" s="792" t="s">
        <v>150</v>
      </c>
      <c r="T12" s="394" t="s">
        <v>65</v>
      </c>
      <c r="U12" s="367"/>
      <c r="V12" s="367"/>
      <c r="W12" s="367"/>
      <c r="X12" s="367"/>
      <c r="Y12" s="367"/>
      <c r="Z12" s="368"/>
      <c r="AA12" s="624" t="s">
        <v>64</v>
      </c>
      <c r="AB12" s="625"/>
      <c r="AC12" s="625"/>
      <c r="AD12" s="625"/>
      <c r="AE12" s="625"/>
      <c r="AF12" s="625"/>
      <c r="AG12" s="629"/>
      <c r="AH12" s="624" t="s">
        <v>63</v>
      </c>
      <c r="AI12" s="625"/>
      <c r="AJ12" s="625"/>
      <c r="AK12" s="625"/>
      <c r="AL12" s="625"/>
      <c r="AM12" s="625"/>
      <c r="AN12" s="629"/>
      <c r="AO12" s="624" t="s">
        <v>62</v>
      </c>
      <c r="AP12" s="625"/>
      <c r="AQ12" s="625"/>
      <c r="AR12" s="625"/>
      <c r="AS12" s="625"/>
      <c r="AT12" s="625"/>
      <c r="AU12" s="629"/>
      <c r="AV12" s="794" t="s">
        <v>61</v>
      </c>
      <c r="AW12" s="779"/>
      <c r="AX12" s="780"/>
      <c r="AY12" s="778" t="s">
        <v>60</v>
      </c>
      <c r="AZ12" s="779"/>
      <c r="BA12" s="780"/>
      <c r="BB12" s="778" t="s">
        <v>59</v>
      </c>
      <c r="BC12" s="779"/>
      <c r="BD12" s="779"/>
      <c r="BE12" s="784" t="s">
        <v>292</v>
      </c>
      <c r="BF12" s="784"/>
      <c r="BG12" s="784"/>
      <c r="BH12" s="784"/>
      <c r="BI12" s="784"/>
      <c r="BJ12" s="785"/>
    </row>
    <row r="13" spans="1:63" ht="21" customHeight="1" thickBot="1">
      <c r="A13" s="683"/>
      <c r="B13" s="684"/>
      <c r="C13" s="684"/>
      <c r="D13" s="684"/>
      <c r="E13" s="684"/>
      <c r="F13" s="685"/>
      <c r="G13" s="781"/>
      <c r="H13" s="782"/>
      <c r="I13" s="782"/>
      <c r="J13" s="782"/>
      <c r="K13" s="782"/>
      <c r="L13" s="783"/>
      <c r="M13" s="592"/>
      <c r="N13" s="684"/>
      <c r="O13" s="684"/>
      <c r="P13" s="684"/>
      <c r="Q13" s="684"/>
      <c r="R13" s="800"/>
      <c r="S13" s="793"/>
      <c r="T13" s="29" t="s">
        <v>97</v>
      </c>
      <c r="U13" s="28" t="s">
        <v>96</v>
      </c>
      <c r="V13" s="28" t="s">
        <v>95</v>
      </c>
      <c r="W13" s="28" t="s">
        <v>94</v>
      </c>
      <c r="X13" s="28" t="s">
        <v>93</v>
      </c>
      <c r="Y13" s="28" t="s">
        <v>92</v>
      </c>
      <c r="Z13" s="27" t="s">
        <v>91</v>
      </c>
      <c r="AA13" s="29" t="s">
        <v>97</v>
      </c>
      <c r="AB13" s="28" t="s">
        <v>96</v>
      </c>
      <c r="AC13" s="28" t="s">
        <v>95</v>
      </c>
      <c r="AD13" s="28" t="s">
        <v>94</v>
      </c>
      <c r="AE13" s="28" t="s">
        <v>93</v>
      </c>
      <c r="AF13" s="28" t="s">
        <v>92</v>
      </c>
      <c r="AG13" s="27" t="s">
        <v>91</v>
      </c>
      <c r="AH13" s="29" t="s">
        <v>97</v>
      </c>
      <c r="AI13" s="28" t="s">
        <v>96</v>
      </c>
      <c r="AJ13" s="28" t="s">
        <v>95</v>
      </c>
      <c r="AK13" s="28" t="s">
        <v>94</v>
      </c>
      <c r="AL13" s="28" t="s">
        <v>93</v>
      </c>
      <c r="AM13" s="28" t="s">
        <v>92</v>
      </c>
      <c r="AN13" s="27" t="s">
        <v>91</v>
      </c>
      <c r="AO13" s="29" t="s">
        <v>97</v>
      </c>
      <c r="AP13" s="28" t="s">
        <v>96</v>
      </c>
      <c r="AQ13" s="28" t="s">
        <v>95</v>
      </c>
      <c r="AR13" s="28" t="s">
        <v>94</v>
      </c>
      <c r="AS13" s="28" t="s">
        <v>93</v>
      </c>
      <c r="AT13" s="28" t="s">
        <v>92</v>
      </c>
      <c r="AU13" s="27" t="s">
        <v>91</v>
      </c>
      <c r="AV13" s="795"/>
      <c r="AW13" s="782"/>
      <c r="AX13" s="783"/>
      <c r="AY13" s="781"/>
      <c r="AZ13" s="782"/>
      <c r="BA13" s="783"/>
      <c r="BB13" s="781"/>
      <c r="BC13" s="782"/>
      <c r="BD13" s="782"/>
      <c r="BE13" s="786"/>
      <c r="BF13" s="786"/>
      <c r="BG13" s="786"/>
      <c r="BH13" s="786"/>
      <c r="BI13" s="786"/>
      <c r="BJ13" s="787"/>
    </row>
    <row r="14" spans="1:63" ht="21" customHeight="1" thickTop="1" thickBot="1">
      <c r="A14" s="401" t="s">
        <v>90</v>
      </c>
      <c r="B14" s="405"/>
      <c r="C14" s="405"/>
      <c r="D14" s="405"/>
      <c r="E14" s="405"/>
      <c r="F14" s="406"/>
      <c r="G14" s="404" t="s">
        <v>85</v>
      </c>
      <c r="H14" s="405"/>
      <c r="I14" s="406"/>
      <c r="J14" s="404" t="s">
        <v>139</v>
      </c>
      <c r="K14" s="405"/>
      <c r="L14" s="406"/>
      <c r="M14" s="777" t="s">
        <v>299</v>
      </c>
      <c r="N14" s="775"/>
      <c r="O14" s="775"/>
      <c r="P14" s="775"/>
      <c r="Q14" s="775"/>
      <c r="R14" s="24"/>
      <c r="S14" s="196"/>
      <c r="T14" s="195">
        <v>8</v>
      </c>
      <c r="U14" s="194">
        <v>8</v>
      </c>
      <c r="V14" s="194">
        <v>8</v>
      </c>
      <c r="W14" s="194">
        <v>8</v>
      </c>
      <c r="X14" s="194">
        <v>8</v>
      </c>
      <c r="Y14" s="194"/>
      <c r="Z14" s="193"/>
      <c r="AA14" s="99">
        <v>8</v>
      </c>
      <c r="AB14" s="25">
        <v>8</v>
      </c>
      <c r="AC14" s="25">
        <v>8</v>
      </c>
      <c r="AD14" s="25">
        <v>8</v>
      </c>
      <c r="AE14" s="25">
        <v>8</v>
      </c>
      <c r="AF14" s="21"/>
      <c r="AG14" s="20"/>
      <c r="AH14" s="22">
        <v>8</v>
      </c>
      <c r="AI14" s="25">
        <v>8</v>
      </c>
      <c r="AJ14" s="25">
        <v>8</v>
      </c>
      <c r="AK14" s="25">
        <v>8</v>
      </c>
      <c r="AL14" s="25">
        <v>8</v>
      </c>
      <c r="AM14" s="21"/>
      <c r="AN14" s="20"/>
      <c r="AO14" s="22">
        <v>8</v>
      </c>
      <c r="AP14" s="25">
        <v>8</v>
      </c>
      <c r="AQ14" s="25">
        <v>8</v>
      </c>
      <c r="AR14" s="25">
        <v>8</v>
      </c>
      <c r="AS14" s="25">
        <v>8</v>
      </c>
      <c r="AT14" s="21"/>
      <c r="AU14" s="188"/>
      <c r="AV14" s="428"/>
      <c r="AW14" s="788"/>
      <c r="AX14" s="789"/>
      <c r="AY14" s="395"/>
      <c r="AZ14" s="790"/>
      <c r="BA14" s="791"/>
      <c r="BB14" s="836"/>
      <c r="BC14" s="836"/>
      <c r="BD14" s="836"/>
      <c r="BE14" s="761" t="s">
        <v>313</v>
      </c>
      <c r="BF14" s="761"/>
      <c r="BG14" s="761"/>
      <c r="BH14" s="761"/>
      <c r="BI14" s="761"/>
      <c r="BJ14" s="762"/>
    </row>
    <row r="15" spans="1:63" ht="21" customHeight="1" thickTop="1">
      <c r="A15" s="401" t="s">
        <v>148</v>
      </c>
      <c r="B15" s="405"/>
      <c r="C15" s="405"/>
      <c r="D15" s="405"/>
      <c r="E15" s="405"/>
      <c r="F15" s="406"/>
      <c r="G15" s="404" t="s">
        <v>85</v>
      </c>
      <c r="H15" s="405"/>
      <c r="I15" s="406"/>
      <c r="J15" s="404" t="s">
        <v>139</v>
      </c>
      <c r="K15" s="405"/>
      <c r="L15" s="406"/>
      <c r="M15" s="777" t="s">
        <v>299</v>
      </c>
      <c r="N15" s="775"/>
      <c r="O15" s="775"/>
      <c r="P15" s="775"/>
      <c r="Q15" s="775"/>
      <c r="R15" s="24"/>
      <c r="S15" s="26"/>
      <c r="T15" s="192">
        <v>1</v>
      </c>
      <c r="U15" s="25">
        <v>1</v>
      </c>
      <c r="V15" s="25">
        <v>1</v>
      </c>
      <c r="W15" s="25"/>
      <c r="X15" s="25"/>
      <c r="Y15" s="25"/>
      <c r="Z15" s="191"/>
      <c r="AA15" s="22">
        <v>1</v>
      </c>
      <c r="AB15" s="25">
        <v>1</v>
      </c>
      <c r="AC15" s="25">
        <v>1</v>
      </c>
      <c r="AD15" s="25"/>
      <c r="AE15" s="25"/>
      <c r="AF15" s="21"/>
      <c r="AG15" s="20"/>
      <c r="AH15" s="22">
        <v>1</v>
      </c>
      <c r="AI15" s="25">
        <v>1</v>
      </c>
      <c r="AJ15" s="25">
        <v>1</v>
      </c>
      <c r="AK15" s="25"/>
      <c r="AL15" s="25"/>
      <c r="AM15" s="21"/>
      <c r="AN15" s="20"/>
      <c r="AO15" s="22">
        <v>1</v>
      </c>
      <c r="AP15" s="25">
        <v>1</v>
      </c>
      <c r="AQ15" s="25">
        <v>1</v>
      </c>
      <c r="AR15" s="25"/>
      <c r="AS15" s="25"/>
      <c r="AT15" s="21"/>
      <c r="AU15" s="20"/>
      <c r="AV15" s="774">
        <f t="shared" ref="AV15:AV17" si="0">SUM(T15:AU15)</f>
        <v>12</v>
      </c>
      <c r="AW15" s="775"/>
      <c r="AX15" s="776"/>
      <c r="AY15" s="769">
        <f t="shared" ref="AY15:AY17" si="1">AV15/4</f>
        <v>3</v>
      </c>
      <c r="AZ15" s="770"/>
      <c r="BA15" s="771"/>
      <c r="BB15" s="828">
        <v>0.2</v>
      </c>
      <c r="BC15" s="828"/>
      <c r="BD15" s="828"/>
      <c r="BE15" s="761" t="s">
        <v>314</v>
      </c>
      <c r="BF15" s="761"/>
      <c r="BG15" s="761"/>
      <c r="BH15" s="761"/>
      <c r="BI15" s="761"/>
      <c r="BJ15" s="762"/>
      <c r="BK15" s="10"/>
    </row>
    <row r="16" spans="1:63" ht="21" customHeight="1">
      <c r="A16" s="401" t="s">
        <v>164</v>
      </c>
      <c r="B16" s="405"/>
      <c r="C16" s="405"/>
      <c r="D16" s="405"/>
      <c r="E16" s="405"/>
      <c r="F16" s="406"/>
      <c r="G16" s="404" t="s">
        <v>85</v>
      </c>
      <c r="H16" s="405"/>
      <c r="I16" s="406"/>
      <c r="J16" s="404" t="s">
        <v>212</v>
      </c>
      <c r="K16" s="405"/>
      <c r="L16" s="406"/>
      <c r="M16" s="777" t="s">
        <v>299</v>
      </c>
      <c r="N16" s="775"/>
      <c r="O16" s="775"/>
      <c r="P16" s="775"/>
      <c r="Q16" s="775"/>
      <c r="R16" s="24"/>
      <c r="S16" s="26"/>
      <c r="T16" s="22">
        <v>7</v>
      </c>
      <c r="U16" s="25">
        <v>7</v>
      </c>
      <c r="V16" s="25">
        <v>7</v>
      </c>
      <c r="W16" s="25">
        <v>8</v>
      </c>
      <c r="X16" s="25">
        <v>8</v>
      </c>
      <c r="Y16" s="21"/>
      <c r="Z16" s="20"/>
      <c r="AA16" s="22">
        <v>7</v>
      </c>
      <c r="AB16" s="25">
        <v>7</v>
      </c>
      <c r="AC16" s="25">
        <v>7</v>
      </c>
      <c r="AD16" s="25">
        <v>8</v>
      </c>
      <c r="AE16" s="25">
        <v>8</v>
      </c>
      <c r="AF16" s="21"/>
      <c r="AG16" s="20"/>
      <c r="AH16" s="22">
        <v>7</v>
      </c>
      <c r="AI16" s="25">
        <v>7</v>
      </c>
      <c r="AJ16" s="25">
        <v>7</v>
      </c>
      <c r="AK16" s="25">
        <v>8</v>
      </c>
      <c r="AL16" s="25">
        <v>8</v>
      </c>
      <c r="AM16" s="21"/>
      <c r="AN16" s="20"/>
      <c r="AO16" s="22">
        <v>7</v>
      </c>
      <c r="AP16" s="25">
        <v>7</v>
      </c>
      <c r="AQ16" s="25">
        <v>7</v>
      </c>
      <c r="AR16" s="25">
        <v>8</v>
      </c>
      <c r="AS16" s="25">
        <v>8</v>
      </c>
      <c r="AT16" s="21"/>
      <c r="AU16" s="20"/>
      <c r="AV16" s="774">
        <f t="shared" si="0"/>
        <v>148</v>
      </c>
      <c r="AW16" s="775"/>
      <c r="AX16" s="776"/>
      <c r="AY16" s="769">
        <f t="shared" si="1"/>
        <v>37</v>
      </c>
      <c r="AZ16" s="770"/>
      <c r="BA16" s="771"/>
      <c r="BB16" s="833">
        <v>1.42</v>
      </c>
      <c r="BC16" s="833"/>
      <c r="BD16" s="833"/>
      <c r="BE16" s="761" t="s">
        <v>315</v>
      </c>
      <c r="BF16" s="761"/>
      <c r="BG16" s="761"/>
      <c r="BH16" s="761"/>
      <c r="BI16" s="761"/>
      <c r="BJ16" s="762"/>
      <c r="BK16" s="10"/>
    </row>
    <row r="17" spans="1:63" ht="21" customHeight="1">
      <c r="A17" s="401" t="s">
        <v>164</v>
      </c>
      <c r="B17" s="405"/>
      <c r="C17" s="405"/>
      <c r="D17" s="405"/>
      <c r="E17" s="405"/>
      <c r="F17" s="406"/>
      <c r="G17" s="404" t="s">
        <v>113</v>
      </c>
      <c r="H17" s="405"/>
      <c r="I17" s="406"/>
      <c r="J17" s="404" t="s">
        <v>211</v>
      </c>
      <c r="K17" s="405"/>
      <c r="L17" s="406"/>
      <c r="M17" s="777" t="s">
        <v>316</v>
      </c>
      <c r="N17" s="775"/>
      <c r="O17" s="775"/>
      <c r="P17" s="775"/>
      <c r="Q17" s="775"/>
      <c r="R17" s="24"/>
      <c r="S17" s="26"/>
      <c r="T17" s="22"/>
      <c r="U17" s="25"/>
      <c r="V17" s="25">
        <v>4</v>
      </c>
      <c r="W17" s="25">
        <v>4</v>
      </c>
      <c r="X17" s="25">
        <v>4</v>
      </c>
      <c r="Y17" s="25">
        <v>4</v>
      </c>
      <c r="Z17" s="25">
        <v>4</v>
      </c>
      <c r="AA17" s="22"/>
      <c r="AB17" s="25"/>
      <c r="AC17" s="25">
        <v>4</v>
      </c>
      <c r="AD17" s="25">
        <v>4</v>
      </c>
      <c r="AE17" s="25">
        <v>4</v>
      </c>
      <c r="AF17" s="25">
        <v>4</v>
      </c>
      <c r="AG17" s="25">
        <v>4</v>
      </c>
      <c r="AH17" s="22"/>
      <c r="AI17" s="25"/>
      <c r="AJ17" s="25">
        <v>4</v>
      </c>
      <c r="AK17" s="25">
        <v>4</v>
      </c>
      <c r="AL17" s="25">
        <v>4</v>
      </c>
      <c r="AM17" s="25">
        <v>4</v>
      </c>
      <c r="AN17" s="25">
        <v>4</v>
      </c>
      <c r="AO17" s="22"/>
      <c r="AP17" s="25"/>
      <c r="AQ17" s="25">
        <v>4</v>
      </c>
      <c r="AR17" s="25">
        <v>4</v>
      </c>
      <c r="AS17" s="25">
        <v>4</v>
      </c>
      <c r="AT17" s="25">
        <v>4</v>
      </c>
      <c r="AU17" s="25">
        <v>4</v>
      </c>
      <c r="AV17" s="774">
        <f t="shared" si="0"/>
        <v>80</v>
      </c>
      <c r="AW17" s="775"/>
      <c r="AX17" s="776"/>
      <c r="AY17" s="769">
        <f t="shared" si="1"/>
        <v>20</v>
      </c>
      <c r="AZ17" s="770"/>
      <c r="BA17" s="771"/>
      <c r="BB17" s="834"/>
      <c r="BC17" s="834"/>
      <c r="BD17" s="834"/>
      <c r="BE17" s="761"/>
      <c r="BF17" s="761"/>
      <c r="BG17" s="761"/>
      <c r="BH17" s="761"/>
      <c r="BI17" s="761"/>
      <c r="BJ17" s="762"/>
      <c r="BK17" s="10"/>
    </row>
    <row r="18" spans="1:63" ht="21" customHeight="1">
      <c r="A18" s="401"/>
      <c r="B18" s="405"/>
      <c r="C18" s="405"/>
      <c r="D18" s="405"/>
      <c r="E18" s="405"/>
      <c r="F18" s="406"/>
      <c r="G18" s="404"/>
      <c r="H18" s="405"/>
      <c r="I18" s="406"/>
      <c r="J18" s="404"/>
      <c r="K18" s="405"/>
      <c r="L18" s="406"/>
      <c r="M18" s="777"/>
      <c r="N18" s="775"/>
      <c r="O18" s="775"/>
      <c r="P18" s="775"/>
      <c r="Q18" s="775"/>
      <c r="R18" s="24"/>
      <c r="S18" s="23"/>
      <c r="T18" s="22"/>
      <c r="U18" s="21"/>
      <c r="V18" s="21"/>
      <c r="W18" s="21"/>
      <c r="X18" s="21"/>
      <c r="Y18" s="21"/>
      <c r="Z18" s="20"/>
      <c r="AA18" s="22"/>
      <c r="AB18" s="21"/>
      <c r="AC18" s="21"/>
      <c r="AD18" s="21"/>
      <c r="AE18" s="21"/>
      <c r="AF18" s="21"/>
      <c r="AG18" s="20"/>
      <c r="AH18" s="22"/>
      <c r="AI18" s="21"/>
      <c r="AJ18" s="21"/>
      <c r="AK18" s="21"/>
      <c r="AL18" s="21"/>
      <c r="AM18" s="21"/>
      <c r="AN18" s="20"/>
      <c r="AO18" s="22"/>
      <c r="AP18" s="21"/>
      <c r="AQ18" s="21"/>
      <c r="AR18" s="21"/>
      <c r="AS18" s="21"/>
      <c r="AT18" s="21"/>
      <c r="AU18" s="188"/>
      <c r="AV18" s="774"/>
      <c r="AW18" s="775"/>
      <c r="AX18" s="776"/>
      <c r="AY18" s="769"/>
      <c r="AZ18" s="770"/>
      <c r="BA18" s="771"/>
      <c r="BB18" s="837"/>
      <c r="BC18" s="837"/>
      <c r="BD18" s="837"/>
      <c r="BE18" s="761"/>
      <c r="BF18" s="761"/>
      <c r="BG18" s="761"/>
      <c r="BH18" s="761"/>
      <c r="BI18" s="761"/>
      <c r="BJ18" s="762"/>
      <c r="BK18" s="10"/>
    </row>
    <row r="19" spans="1:63" ht="21" customHeight="1">
      <c r="A19" s="401"/>
      <c r="B19" s="405"/>
      <c r="C19" s="405"/>
      <c r="D19" s="405"/>
      <c r="E19" s="405"/>
      <c r="F19" s="406"/>
      <c r="G19" s="404"/>
      <c r="H19" s="405"/>
      <c r="I19" s="406"/>
      <c r="J19" s="404"/>
      <c r="K19" s="405"/>
      <c r="L19" s="406"/>
      <c r="M19" s="777"/>
      <c r="N19" s="775"/>
      <c r="O19" s="775"/>
      <c r="P19" s="775"/>
      <c r="Q19" s="775"/>
      <c r="R19" s="24"/>
      <c r="S19" s="26"/>
      <c r="T19" s="22"/>
      <c r="U19" s="21"/>
      <c r="V19" s="21"/>
      <c r="W19" s="21"/>
      <c r="X19" s="21"/>
      <c r="Y19" s="21"/>
      <c r="Z19" s="20"/>
      <c r="AA19" s="22"/>
      <c r="AB19" s="21"/>
      <c r="AC19" s="21"/>
      <c r="AD19" s="21"/>
      <c r="AE19" s="21"/>
      <c r="AF19" s="21"/>
      <c r="AG19" s="20"/>
      <c r="AH19" s="22"/>
      <c r="AI19" s="21"/>
      <c r="AJ19" s="21"/>
      <c r="AK19" s="21"/>
      <c r="AL19" s="21"/>
      <c r="AM19" s="21"/>
      <c r="AN19" s="20"/>
      <c r="AO19" s="22"/>
      <c r="AP19" s="21"/>
      <c r="AQ19" s="21"/>
      <c r="AR19" s="21"/>
      <c r="AS19" s="21"/>
      <c r="AT19" s="21"/>
      <c r="AU19" s="20"/>
      <c r="AV19" s="774"/>
      <c r="AW19" s="775"/>
      <c r="AX19" s="776"/>
      <c r="AY19" s="769"/>
      <c r="AZ19" s="770"/>
      <c r="BA19" s="771"/>
      <c r="BB19" s="837"/>
      <c r="BC19" s="837"/>
      <c r="BD19" s="837"/>
      <c r="BE19" s="761"/>
      <c r="BF19" s="761"/>
      <c r="BG19" s="761"/>
      <c r="BH19" s="761"/>
      <c r="BI19" s="761"/>
      <c r="BJ19" s="762"/>
      <c r="BK19" s="10"/>
    </row>
    <row r="20" spans="1:63" ht="21" customHeight="1">
      <c r="A20" s="401"/>
      <c r="B20" s="405"/>
      <c r="C20" s="405"/>
      <c r="D20" s="405"/>
      <c r="E20" s="405"/>
      <c r="F20" s="406"/>
      <c r="G20" s="404"/>
      <c r="H20" s="405"/>
      <c r="I20" s="406"/>
      <c r="J20" s="404"/>
      <c r="K20" s="405"/>
      <c r="L20" s="406"/>
      <c r="M20" s="777"/>
      <c r="N20" s="775"/>
      <c r="O20" s="775"/>
      <c r="P20" s="775"/>
      <c r="Q20" s="775"/>
      <c r="R20" s="24"/>
      <c r="S20" s="23"/>
      <c r="T20" s="22"/>
      <c r="U20" s="21"/>
      <c r="V20" s="21"/>
      <c r="W20" s="21"/>
      <c r="X20" s="21"/>
      <c r="Y20" s="21"/>
      <c r="Z20" s="20"/>
      <c r="AA20" s="22"/>
      <c r="AB20" s="21"/>
      <c r="AC20" s="21"/>
      <c r="AD20" s="21"/>
      <c r="AE20" s="21"/>
      <c r="AF20" s="21"/>
      <c r="AG20" s="20"/>
      <c r="AH20" s="22"/>
      <c r="AI20" s="21"/>
      <c r="AJ20" s="21"/>
      <c r="AK20" s="21"/>
      <c r="AL20" s="21"/>
      <c r="AM20" s="21"/>
      <c r="AN20" s="20"/>
      <c r="AO20" s="22"/>
      <c r="AP20" s="21"/>
      <c r="AQ20" s="21"/>
      <c r="AR20" s="21"/>
      <c r="AS20" s="21"/>
      <c r="AT20" s="21"/>
      <c r="AU20" s="188"/>
      <c r="AV20" s="774"/>
      <c r="AW20" s="775"/>
      <c r="AX20" s="776"/>
      <c r="AY20" s="769"/>
      <c r="AZ20" s="770"/>
      <c r="BA20" s="771"/>
      <c r="BB20" s="837"/>
      <c r="BC20" s="837"/>
      <c r="BD20" s="837"/>
      <c r="BE20" s="761"/>
      <c r="BF20" s="761"/>
      <c r="BG20" s="761"/>
      <c r="BH20" s="761"/>
      <c r="BI20" s="761"/>
      <c r="BJ20" s="762"/>
      <c r="BK20" s="10"/>
    </row>
    <row r="21" spans="1:63" ht="21" customHeight="1">
      <c r="A21" s="401"/>
      <c r="B21" s="405"/>
      <c r="C21" s="405"/>
      <c r="D21" s="405"/>
      <c r="E21" s="405"/>
      <c r="F21" s="406"/>
      <c r="G21" s="404"/>
      <c r="H21" s="405"/>
      <c r="I21" s="406"/>
      <c r="J21" s="404"/>
      <c r="K21" s="405"/>
      <c r="L21" s="406"/>
      <c r="M21" s="777"/>
      <c r="N21" s="775"/>
      <c r="O21" s="775"/>
      <c r="P21" s="775"/>
      <c r="Q21" s="832"/>
      <c r="R21" s="24"/>
      <c r="S21" s="23"/>
      <c r="T21" s="22"/>
      <c r="U21" s="21"/>
      <c r="V21" s="21"/>
      <c r="W21" s="21"/>
      <c r="X21" s="21"/>
      <c r="Y21" s="21"/>
      <c r="Z21" s="20"/>
      <c r="AA21" s="22"/>
      <c r="AB21" s="21"/>
      <c r="AC21" s="21"/>
      <c r="AD21" s="21"/>
      <c r="AE21" s="21"/>
      <c r="AF21" s="21"/>
      <c r="AG21" s="20"/>
      <c r="AH21" s="22"/>
      <c r="AI21" s="21"/>
      <c r="AJ21" s="21"/>
      <c r="AK21" s="21"/>
      <c r="AL21" s="21"/>
      <c r="AM21" s="21"/>
      <c r="AN21" s="20"/>
      <c r="AO21" s="22"/>
      <c r="AP21" s="21"/>
      <c r="AQ21" s="21"/>
      <c r="AR21" s="21"/>
      <c r="AS21" s="21"/>
      <c r="AT21" s="21"/>
      <c r="AU21" s="20"/>
      <c r="AV21" s="774"/>
      <c r="AW21" s="775"/>
      <c r="AX21" s="776"/>
      <c r="AY21" s="769"/>
      <c r="AZ21" s="770"/>
      <c r="BA21" s="771"/>
      <c r="BB21" s="759"/>
      <c r="BC21" s="760"/>
      <c r="BD21" s="838"/>
      <c r="BE21" s="761"/>
      <c r="BF21" s="761"/>
      <c r="BG21" s="761"/>
      <c r="BH21" s="761"/>
      <c r="BI21" s="761"/>
      <c r="BJ21" s="762"/>
      <c r="BK21" s="10"/>
    </row>
    <row r="22" spans="1:63" ht="21" customHeight="1">
      <c r="A22" s="661"/>
      <c r="B22" s="621"/>
      <c r="C22" s="621"/>
      <c r="D22" s="621"/>
      <c r="E22" s="621"/>
      <c r="F22" s="622"/>
      <c r="G22" s="404"/>
      <c r="H22" s="405"/>
      <c r="I22" s="406"/>
      <c r="J22" s="404"/>
      <c r="K22" s="405"/>
      <c r="L22" s="406"/>
      <c r="M22" s="567"/>
      <c r="N22" s="619"/>
      <c r="O22" s="619"/>
      <c r="P22" s="619"/>
      <c r="Q22" s="619"/>
      <c r="R22" s="19"/>
      <c r="S22" s="18"/>
      <c r="T22" s="14"/>
      <c r="U22" s="17"/>
      <c r="V22" s="17"/>
      <c r="W22" s="17"/>
      <c r="X22" s="17"/>
      <c r="Y22" s="12"/>
      <c r="Z22" s="11"/>
      <c r="AA22" s="14"/>
      <c r="AB22" s="12"/>
      <c r="AC22" s="12"/>
      <c r="AD22" s="12"/>
      <c r="AE22" s="12"/>
      <c r="AF22" s="12"/>
      <c r="AG22" s="11"/>
      <c r="AH22" s="14"/>
      <c r="AI22" s="12"/>
      <c r="AJ22" s="12"/>
      <c r="AK22" s="12"/>
      <c r="AL22" s="12"/>
      <c r="AM22" s="12"/>
      <c r="AN22" s="11"/>
      <c r="AO22" s="13"/>
      <c r="AP22" s="12"/>
      <c r="AQ22" s="12"/>
      <c r="AR22" s="12"/>
      <c r="AS22" s="12"/>
      <c r="AT22" s="12"/>
      <c r="AU22" s="11"/>
      <c r="AV22" s="774"/>
      <c r="AW22" s="775"/>
      <c r="AX22" s="776"/>
      <c r="AY22" s="769"/>
      <c r="AZ22" s="770"/>
      <c r="BA22" s="771"/>
      <c r="BB22" s="759"/>
      <c r="BC22" s="760"/>
      <c r="BD22" s="760"/>
      <c r="BE22" s="761"/>
      <c r="BF22" s="761"/>
      <c r="BG22" s="761"/>
      <c r="BH22" s="761"/>
      <c r="BI22" s="761"/>
      <c r="BJ22" s="762"/>
      <c r="BK22" s="10"/>
    </row>
    <row r="23" spans="1:63" ht="21" customHeight="1" thickBot="1">
      <c r="A23" s="763"/>
      <c r="B23" s="471"/>
      <c r="C23" s="471"/>
      <c r="D23" s="471"/>
      <c r="E23" s="471"/>
      <c r="F23" s="472"/>
      <c r="G23" s="434"/>
      <c r="H23" s="764"/>
      <c r="I23" s="765"/>
      <c r="J23" s="434"/>
      <c r="K23" s="764"/>
      <c r="L23" s="765"/>
      <c r="M23" s="474"/>
      <c r="N23" s="475"/>
      <c r="O23" s="475"/>
      <c r="P23" s="475"/>
      <c r="Q23" s="475"/>
      <c r="R23" s="16"/>
      <c r="S23" s="15"/>
      <c r="T23" s="14"/>
      <c r="U23" s="12"/>
      <c r="V23" s="12"/>
      <c r="W23" s="12"/>
      <c r="X23" s="12"/>
      <c r="Y23" s="12"/>
      <c r="Z23" s="11"/>
      <c r="AA23" s="14"/>
      <c r="AB23" s="12"/>
      <c r="AC23" s="12"/>
      <c r="AD23" s="12"/>
      <c r="AE23" s="12"/>
      <c r="AF23" s="12"/>
      <c r="AG23" s="11"/>
      <c r="AH23" s="14"/>
      <c r="AI23" s="12"/>
      <c r="AJ23" s="12"/>
      <c r="AK23" s="12"/>
      <c r="AL23" s="12"/>
      <c r="AM23" s="12"/>
      <c r="AN23" s="11"/>
      <c r="AO23" s="13"/>
      <c r="AP23" s="12"/>
      <c r="AQ23" s="12"/>
      <c r="AR23" s="12"/>
      <c r="AS23" s="12"/>
      <c r="AT23" s="12"/>
      <c r="AU23" s="11"/>
      <c r="AV23" s="766"/>
      <c r="AW23" s="767"/>
      <c r="AX23" s="768"/>
      <c r="AY23" s="769"/>
      <c r="AZ23" s="770"/>
      <c r="BA23" s="771"/>
      <c r="BB23" s="759"/>
      <c r="BC23" s="760"/>
      <c r="BD23" s="760"/>
      <c r="BE23" s="772"/>
      <c r="BF23" s="772"/>
      <c r="BG23" s="772"/>
      <c r="BH23" s="772"/>
      <c r="BI23" s="772"/>
      <c r="BJ23" s="773"/>
    </row>
    <row r="24" spans="1:63" ht="21" customHeight="1" thickBot="1">
      <c r="A24" s="454" t="s">
        <v>57</v>
      </c>
      <c r="B24" s="455"/>
      <c r="C24" s="455"/>
      <c r="D24" s="455"/>
      <c r="E24" s="455"/>
      <c r="F24" s="455"/>
      <c r="G24" s="455"/>
      <c r="H24" s="455"/>
      <c r="I24" s="455"/>
      <c r="J24" s="455"/>
      <c r="K24" s="455"/>
      <c r="L24" s="455"/>
      <c r="M24" s="455"/>
      <c r="N24" s="455"/>
      <c r="O24" s="455"/>
      <c r="P24" s="455"/>
      <c r="Q24" s="455"/>
      <c r="R24" s="455"/>
      <c r="S24" s="599"/>
      <c r="T24" s="9">
        <f t="shared" ref="T24:AU24" si="2">SUM(T14:T23)</f>
        <v>16</v>
      </c>
      <c r="U24" s="7">
        <f t="shared" si="2"/>
        <v>16</v>
      </c>
      <c r="V24" s="7">
        <f t="shared" si="2"/>
        <v>20</v>
      </c>
      <c r="W24" s="7">
        <f t="shared" si="2"/>
        <v>20</v>
      </c>
      <c r="X24" s="7">
        <f t="shared" si="2"/>
        <v>20</v>
      </c>
      <c r="Y24" s="7">
        <f t="shared" si="2"/>
        <v>4</v>
      </c>
      <c r="Z24" s="6">
        <f t="shared" si="2"/>
        <v>4</v>
      </c>
      <c r="AA24" s="8">
        <f t="shared" si="2"/>
        <v>16</v>
      </c>
      <c r="AB24" s="7">
        <f t="shared" si="2"/>
        <v>16</v>
      </c>
      <c r="AC24" s="7">
        <f t="shared" si="2"/>
        <v>20</v>
      </c>
      <c r="AD24" s="7">
        <f t="shared" si="2"/>
        <v>20</v>
      </c>
      <c r="AE24" s="7">
        <f t="shared" si="2"/>
        <v>20</v>
      </c>
      <c r="AF24" s="7">
        <f t="shared" si="2"/>
        <v>4</v>
      </c>
      <c r="AG24" s="6">
        <f t="shared" si="2"/>
        <v>4</v>
      </c>
      <c r="AH24" s="8">
        <f t="shared" si="2"/>
        <v>16</v>
      </c>
      <c r="AI24" s="7">
        <f t="shared" si="2"/>
        <v>16</v>
      </c>
      <c r="AJ24" s="7">
        <f t="shared" si="2"/>
        <v>20</v>
      </c>
      <c r="AK24" s="7">
        <f t="shared" si="2"/>
        <v>20</v>
      </c>
      <c r="AL24" s="7">
        <f t="shared" si="2"/>
        <v>20</v>
      </c>
      <c r="AM24" s="7">
        <f t="shared" si="2"/>
        <v>4</v>
      </c>
      <c r="AN24" s="6">
        <f t="shared" si="2"/>
        <v>4</v>
      </c>
      <c r="AO24" s="8">
        <f t="shared" si="2"/>
        <v>16</v>
      </c>
      <c r="AP24" s="7">
        <f t="shared" si="2"/>
        <v>16</v>
      </c>
      <c r="AQ24" s="7">
        <f t="shared" si="2"/>
        <v>20</v>
      </c>
      <c r="AR24" s="7">
        <f t="shared" si="2"/>
        <v>20</v>
      </c>
      <c r="AS24" s="7">
        <f t="shared" si="2"/>
        <v>20</v>
      </c>
      <c r="AT24" s="7">
        <f t="shared" si="2"/>
        <v>4</v>
      </c>
      <c r="AU24" s="6">
        <f t="shared" si="2"/>
        <v>4</v>
      </c>
      <c r="AV24" s="458">
        <f>SUM(AV15:AX23)</f>
        <v>240</v>
      </c>
      <c r="AW24" s="459"/>
      <c r="AX24" s="751"/>
      <c r="AY24" s="752">
        <f>SUM(AY15:BA23)</f>
        <v>60</v>
      </c>
      <c r="AZ24" s="753"/>
      <c r="BA24" s="754"/>
      <c r="BB24" s="755"/>
      <c r="BC24" s="756"/>
      <c r="BD24" s="756"/>
      <c r="BE24" s="757"/>
      <c r="BF24" s="757"/>
      <c r="BG24" s="757"/>
      <c r="BH24" s="757"/>
      <c r="BI24" s="757"/>
      <c r="BJ24" s="758"/>
    </row>
    <row r="25" spans="1:63" ht="21" customHeight="1" thickBot="1">
      <c r="A25" s="5" t="s">
        <v>79</v>
      </c>
      <c r="B25" s="220"/>
      <c r="C25" s="220"/>
      <c r="D25" s="220"/>
      <c r="E25" s="220"/>
      <c r="F25" s="220"/>
      <c r="G25" s="220"/>
      <c r="H25" s="220"/>
      <c r="I25" s="220"/>
      <c r="J25" s="220"/>
      <c r="K25" s="220"/>
      <c r="L25" s="220"/>
      <c r="M25" s="220"/>
      <c r="N25" s="220"/>
      <c r="O25" s="220"/>
      <c r="P25" s="220"/>
      <c r="Q25" s="220"/>
      <c r="R25" s="220"/>
      <c r="S25" s="220"/>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2"/>
      <c r="AV25" s="458">
        <v>40</v>
      </c>
      <c r="AW25" s="459"/>
      <c r="AX25" s="459"/>
      <c r="AY25" s="459"/>
      <c r="AZ25" s="459"/>
      <c r="BA25" s="459"/>
      <c r="BB25" s="459"/>
      <c r="BC25" s="459"/>
      <c r="BD25" s="459"/>
      <c r="BE25" s="459"/>
      <c r="BF25" s="459"/>
      <c r="BG25" s="459"/>
      <c r="BH25" s="459"/>
      <c r="BI25" s="459"/>
      <c r="BJ25" s="460"/>
    </row>
    <row r="26" spans="1:63" ht="21" customHeight="1">
      <c r="A26" s="4" t="s">
        <v>204</v>
      </c>
    </row>
    <row r="27" spans="1:63" ht="21" customHeight="1">
      <c r="A27" s="187" t="s">
        <v>203</v>
      </c>
      <c r="B27" s="186"/>
      <c r="C27" s="186"/>
      <c r="D27" s="186"/>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4"/>
      <c r="AI27" s="184"/>
      <c r="AJ27" s="184"/>
      <c r="AK27" s="184"/>
      <c r="AL27" s="184"/>
    </row>
    <row r="28" spans="1:63" ht="21" customHeight="1">
      <c r="A28" s="187" t="s">
        <v>293</v>
      </c>
      <c r="B28" s="186"/>
      <c r="C28" s="186"/>
      <c r="D28" s="186"/>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4"/>
      <c r="AI28" s="184"/>
      <c r="AJ28" s="184"/>
      <c r="AK28" s="184"/>
      <c r="AL28" s="184"/>
    </row>
    <row r="29" spans="1:63" ht="21" customHeight="1">
      <c r="A29" s="4" t="s">
        <v>202</v>
      </c>
    </row>
    <row r="30" spans="1:63" ht="21" customHeight="1">
      <c r="B30" s="4" t="s">
        <v>201</v>
      </c>
    </row>
    <row r="31" spans="1:63" ht="21" customHeight="1">
      <c r="B31" s="4" t="s">
        <v>200</v>
      </c>
    </row>
    <row r="32" spans="1:63" ht="21" customHeight="1">
      <c r="A32" s="4" t="s">
        <v>199</v>
      </c>
    </row>
    <row r="33" spans="1:1" ht="21" customHeight="1">
      <c r="A33" s="4" t="s">
        <v>198</v>
      </c>
    </row>
  </sheetData>
  <mergeCells count="154">
    <mergeCell ref="AU5:AX5"/>
    <mergeCell ref="AY5:BA5"/>
    <mergeCell ref="BH5:BJ5"/>
    <mergeCell ref="AM4:AP4"/>
    <mergeCell ref="AQ4:AT4"/>
    <mergeCell ref="AU4:AX4"/>
    <mergeCell ref="AY4:BA4"/>
    <mergeCell ref="BC4:BF4"/>
    <mergeCell ref="C5:F5"/>
    <mergeCell ref="G5:R5"/>
    <mergeCell ref="T5:Z5"/>
    <mergeCell ref="AA5:AD5"/>
    <mergeCell ref="AE5:AH5"/>
    <mergeCell ref="C4:F4"/>
    <mergeCell ref="G4:R4"/>
    <mergeCell ref="T4:Z4"/>
    <mergeCell ref="AA4:AD4"/>
    <mergeCell ref="AE4:AH4"/>
    <mergeCell ref="AI4:AL4"/>
    <mergeCell ref="C6:D6"/>
    <mergeCell ref="E6:I6"/>
    <mergeCell ref="T6:Z6"/>
    <mergeCell ref="AA6:AD6"/>
    <mergeCell ref="AE6:AH6"/>
    <mergeCell ref="AI6:AL6"/>
    <mergeCell ref="AI5:AL5"/>
    <mergeCell ref="AM5:AP5"/>
    <mergeCell ref="AQ5:AT5"/>
    <mergeCell ref="AM6:AP6"/>
    <mergeCell ref="AQ6:AT6"/>
    <mergeCell ref="AU6:AX6"/>
    <mergeCell ref="AY6:BA6"/>
    <mergeCell ref="BH6:BJ6"/>
    <mergeCell ref="T7:Z7"/>
    <mergeCell ref="AA7:AD7"/>
    <mergeCell ref="AE7:AH7"/>
    <mergeCell ref="AI7:AL7"/>
    <mergeCell ref="AM7:AP7"/>
    <mergeCell ref="AY8:BA8"/>
    <mergeCell ref="BC8:BF8"/>
    <mergeCell ref="BH8:BJ8"/>
    <mergeCell ref="AQ7:AT7"/>
    <mergeCell ref="AU7:AX7"/>
    <mergeCell ref="AY7:BA7"/>
    <mergeCell ref="BH7:BJ7"/>
    <mergeCell ref="C8:D8"/>
    <mergeCell ref="E8:R8"/>
    <mergeCell ref="T8:Z8"/>
    <mergeCell ref="AA8:AD8"/>
    <mergeCell ref="AE8:AH8"/>
    <mergeCell ref="AI8:AL8"/>
    <mergeCell ref="C9:D9"/>
    <mergeCell ref="E9:R9"/>
    <mergeCell ref="A12:F13"/>
    <mergeCell ref="G12:L13"/>
    <mergeCell ref="M12:Q13"/>
    <mergeCell ref="R12:R13"/>
    <mergeCell ref="AM8:AP8"/>
    <mergeCell ref="AQ8:AT8"/>
    <mergeCell ref="AU8:AX8"/>
    <mergeCell ref="AY12:BA13"/>
    <mergeCell ref="BB12:BD13"/>
    <mergeCell ref="BE12:BJ13"/>
    <mergeCell ref="A14:F14"/>
    <mergeCell ref="G14:I14"/>
    <mergeCell ref="J14:L14"/>
    <mergeCell ref="M14:Q14"/>
    <mergeCell ref="AV14:AX14"/>
    <mergeCell ref="AY14:BA14"/>
    <mergeCell ref="BB14:BD14"/>
    <mergeCell ref="S12:S13"/>
    <mergeCell ref="T12:Z12"/>
    <mergeCell ref="AA12:AG12"/>
    <mergeCell ref="AH12:AN12"/>
    <mergeCell ref="AO12:AU12"/>
    <mergeCell ref="AV12:AX13"/>
    <mergeCell ref="BE14:BJ14"/>
    <mergeCell ref="A15:F15"/>
    <mergeCell ref="G15:I15"/>
    <mergeCell ref="J15:L15"/>
    <mergeCell ref="M15:Q15"/>
    <mergeCell ref="AV15:AX15"/>
    <mergeCell ref="AY15:BA15"/>
    <mergeCell ref="BB15:BD15"/>
    <mergeCell ref="BE15:BJ15"/>
    <mergeCell ref="BB16:BD17"/>
    <mergeCell ref="BE16:BJ16"/>
    <mergeCell ref="A17:F17"/>
    <mergeCell ref="G17:I17"/>
    <mergeCell ref="J17:L17"/>
    <mergeCell ref="M17:Q17"/>
    <mergeCell ref="AV17:AX17"/>
    <mergeCell ref="AY17:BA17"/>
    <mergeCell ref="BE17:BJ17"/>
    <mergeCell ref="A16:F16"/>
    <mergeCell ref="G16:I16"/>
    <mergeCell ref="J16:L16"/>
    <mergeCell ref="M16:Q16"/>
    <mergeCell ref="AV16:AX16"/>
    <mergeCell ref="AY16:BA16"/>
    <mergeCell ref="BB18:BD18"/>
    <mergeCell ref="BE18:BJ18"/>
    <mergeCell ref="A19:F19"/>
    <mergeCell ref="G19:I19"/>
    <mergeCell ref="J19:L19"/>
    <mergeCell ref="M19:Q19"/>
    <mergeCell ref="AV19:AX19"/>
    <mergeCell ref="AY19:BA19"/>
    <mergeCell ref="BB19:BD19"/>
    <mergeCell ref="BE19:BJ19"/>
    <mergeCell ref="A18:F18"/>
    <mergeCell ref="G18:I18"/>
    <mergeCell ref="J18:L18"/>
    <mergeCell ref="M18:Q18"/>
    <mergeCell ref="AV18:AX18"/>
    <mergeCell ref="AY18:BA18"/>
    <mergeCell ref="BB20:BD20"/>
    <mergeCell ref="BE20:BJ20"/>
    <mergeCell ref="A21:F21"/>
    <mergeCell ref="G21:I21"/>
    <mergeCell ref="J21:L21"/>
    <mergeCell ref="M21:Q21"/>
    <mergeCell ref="AV21:AX21"/>
    <mergeCell ref="AY21:BA21"/>
    <mergeCell ref="BB21:BD21"/>
    <mergeCell ref="BE21:BJ21"/>
    <mergeCell ref="A20:F20"/>
    <mergeCell ref="G20:I20"/>
    <mergeCell ref="J20:L20"/>
    <mergeCell ref="M20:Q20"/>
    <mergeCell ref="AV20:AX20"/>
    <mergeCell ref="AY20:BA20"/>
    <mergeCell ref="A24:S24"/>
    <mergeCell ref="AV24:AX24"/>
    <mergeCell ref="AY24:BA24"/>
    <mergeCell ref="BB24:BD24"/>
    <mergeCell ref="BE24:BJ24"/>
    <mergeCell ref="AV25:BJ25"/>
    <mergeCell ref="BB22:BD22"/>
    <mergeCell ref="BE22:BJ22"/>
    <mergeCell ref="A23:F23"/>
    <mergeCell ref="G23:I23"/>
    <mergeCell ref="J23:L23"/>
    <mergeCell ref="M23:Q23"/>
    <mergeCell ref="AV23:AX23"/>
    <mergeCell ref="AY23:BA23"/>
    <mergeCell ref="BB23:BD23"/>
    <mergeCell ref="BE23:BJ23"/>
    <mergeCell ref="A22:F22"/>
    <mergeCell ref="G22:I22"/>
    <mergeCell ref="J22:L22"/>
    <mergeCell ref="M22:Q22"/>
    <mergeCell ref="AV22:AX22"/>
    <mergeCell ref="AY22:BA22"/>
  </mergeCells>
  <phoneticPr fontId="42"/>
  <pageMargins left="0.39370078740157483" right="0.19685039370078741" top="0.39370078740157483" bottom="0.39370078740157483" header="0.51181102362204722" footer="0.51181102362204722"/>
  <pageSetup paperSize="9" scale="81"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K91"/>
  <sheetViews>
    <sheetView showGridLines="0" view="pageBreakPreview" zoomScaleNormal="100" zoomScaleSheetLayoutView="100" workbookViewId="0">
      <selection activeCell="AQ23" sqref="AQ23"/>
    </sheetView>
  </sheetViews>
  <sheetFormatPr defaultRowHeight="21" customHeight="1"/>
  <cols>
    <col min="1" max="4" width="2.625" style="3" customWidth="1"/>
    <col min="5" max="9" width="2.625" style="2" customWidth="1"/>
    <col min="10" max="10" width="4" style="2" customWidth="1"/>
    <col min="11" max="12" width="3.625" style="2" customWidth="1"/>
    <col min="13" max="18" width="2.625" style="2" customWidth="1"/>
    <col min="19" max="19" width="5.125" style="2" customWidth="1"/>
    <col min="20" max="47" width="2.875" style="2" customWidth="1"/>
    <col min="48" max="71" width="2.625" style="2" customWidth="1"/>
    <col min="72" max="87" width="9" style="2"/>
    <col min="88" max="88" width="5.5" style="2" customWidth="1"/>
    <col min="89" max="16384" width="9" style="2"/>
  </cols>
  <sheetData>
    <row r="1" spans="1:62" ht="21" customHeight="1" thickBot="1"/>
    <row r="2" spans="1:62" ht="21" customHeight="1" thickBot="1">
      <c r="AP2" s="1076" t="s">
        <v>178</v>
      </c>
      <c r="AQ2" s="1077"/>
      <c r="AR2" s="1077"/>
      <c r="AS2" s="1078" t="s">
        <v>317</v>
      </c>
      <c r="AT2" s="1078"/>
      <c r="AU2" s="1078"/>
      <c r="AV2" s="1078"/>
      <c r="AW2" s="1078"/>
      <c r="AX2" s="1078"/>
      <c r="AY2" s="1078"/>
      <c r="AZ2" s="1078"/>
      <c r="BA2" s="1078"/>
      <c r="BB2" s="1079"/>
    </row>
    <row r="3" spans="1:62" ht="21" customHeight="1" thickBot="1">
      <c r="S3" s="76"/>
      <c r="T3" s="76"/>
      <c r="U3" s="32"/>
      <c r="V3" s="32"/>
    </row>
    <row r="4" spans="1:62" ht="21" customHeight="1" thickBot="1">
      <c r="A4" s="936" t="s">
        <v>177</v>
      </c>
      <c r="B4" s="937"/>
      <c r="C4" s="937"/>
      <c r="D4" s="937"/>
      <c r="E4" s="937"/>
      <c r="F4" s="1080"/>
      <c r="G4" s="1081"/>
      <c r="H4" s="1082"/>
      <c r="I4" s="1082"/>
      <c r="J4" s="1082"/>
      <c r="K4" s="1082"/>
      <c r="L4" s="1082"/>
      <c r="M4" s="1082"/>
      <c r="N4" s="1082"/>
      <c r="O4" s="1082"/>
      <c r="P4" s="1082"/>
      <c r="Q4" s="1082"/>
      <c r="R4" s="1083"/>
      <c r="T4" s="2" t="s">
        <v>287</v>
      </c>
      <c r="BD4" s="2" t="s">
        <v>318</v>
      </c>
    </row>
    <row r="5" spans="1:62" ht="21" customHeight="1" thickBot="1">
      <c r="A5" s="1084" t="s">
        <v>173</v>
      </c>
      <c r="B5" s="1085"/>
      <c r="C5" s="1085"/>
      <c r="D5" s="1085"/>
      <c r="E5" s="1085"/>
      <c r="F5" s="1085"/>
      <c r="G5" s="1085"/>
      <c r="H5" s="1085"/>
      <c r="I5" s="1085"/>
      <c r="J5" s="1085"/>
      <c r="K5" s="1085"/>
      <c r="L5" s="1086"/>
      <c r="M5" s="1087"/>
      <c r="N5" s="1088"/>
      <c r="O5" s="1089" t="s">
        <v>172</v>
      </c>
      <c r="P5" s="1089"/>
      <c r="Q5" s="1089"/>
      <c r="R5" s="1090"/>
      <c r="T5" s="1091"/>
      <c r="U5" s="1092"/>
      <c r="V5" s="1092"/>
      <c r="W5" s="1092"/>
      <c r="X5" s="1092"/>
      <c r="Y5" s="1092"/>
      <c r="Z5" s="1092"/>
      <c r="AA5" s="1093" t="s">
        <v>171</v>
      </c>
      <c r="AB5" s="1069"/>
      <c r="AC5" s="1069"/>
      <c r="AD5" s="1070"/>
      <c r="AE5" s="1068" t="s">
        <v>170</v>
      </c>
      <c r="AF5" s="1069"/>
      <c r="AG5" s="1069"/>
      <c r="AH5" s="1070"/>
      <c r="AI5" s="1068" t="s">
        <v>169</v>
      </c>
      <c r="AJ5" s="1069"/>
      <c r="AK5" s="1069"/>
      <c r="AL5" s="1070"/>
      <c r="AM5" s="1068" t="s">
        <v>168</v>
      </c>
      <c r="AN5" s="1069"/>
      <c r="AO5" s="1069"/>
      <c r="AP5" s="1070"/>
      <c r="AQ5" s="1068" t="s">
        <v>167</v>
      </c>
      <c r="AR5" s="1069"/>
      <c r="AS5" s="1069"/>
      <c r="AT5" s="1070"/>
      <c r="AU5" s="1068" t="s">
        <v>166</v>
      </c>
      <c r="AV5" s="1069"/>
      <c r="AW5" s="1069"/>
      <c r="AX5" s="1071"/>
      <c r="AY5" s="1072" t="s">
        <v>165</v>
      </c>
      <c r="AZ5" s="905"/>
      <c r="BA5" s="905"/>
      <c r="BB5" s="906"/>
      <c r="BD5" s="1073" t="s">
        <v>164</v>
      </c>
      <c r="BE5" s="1074"/>
      <c r="BF5" s="1074"/>
      <c r="BG5" s="1074"/>
      <c r="BH5" s="1074"/>
      <c r="BI5" s="1074"/>
      <c r="BJ5" s="1075"/>
    </row>
    <row r="6" spans="1:62" ht="21" customHeight="1">
      <c r="A6" s="1059" t="s">
        <v>319</v>
      </c>
      <c r="B6" s="1060"/>
      <c r="C6" s="259" t="s">
        <v>104</v>
      </c>
      <c r="D6" s="260"/>
      <c r="E6" s="260"/>
      <c r="F6" s="261"/>
      <c r="G6" s="226"/>
      <c r="H6" s="224"/>
      <c r="I6" s="224"/>
      <c r="J6" s="224"/>
      <c r="K6" s="224"/>
      <c r="L6" s="224"/>
      <c r="M6" s="224"/>
      <c r="N6" s="224"/>
      <c r="O6" s="224"/>
      <c r="P6" s="224"/>
      <c r="Q6" s="224"/>
      <c r="R6" s="225"/>
      <c r="T6" s="1065" t="s">
        <v>161</v>
      </c>
      <c r="U6" s="1066"/>
      <c r="V6" s="1066"/>
      <c r="W6" s="1066"/>
      <c r="X6" s="1066"/>
      <c r="Y6" s="1066"/>
      <c r="Z6" s="1066"/>
      <c r="AA6" s="1067"/>
      <c r="AB6" s="1043"/>
      <c r="AC6" s="1043"/>
      <c r="AD6" s="1044"/>
      <c r="AE6" s="1042"/>
      <c r="AF6" s="1043"/>
      <c r="AG6" s="1043"/>
      <c r="AH6" s="1044"/>
      <c r="AI6" s="1042"/>
      <c r="AJ6" s="1043"/>
      <c r="AK6" s="1043"/>
      <c r="AL6" s="1044"/>
      <c r="AM6" s="1042"/>
      <c r="AN6" s="1043"/>
      <c r="AO6" s="1043"/>
      <c r="AP6" s="1044"/>
      <c r="AQ6" s="1042"/>
      <c r="AR6" s="1043"/>
      <c r="AS6" s="1043"/>
      <c r="AT6" s="1044"/>
      <c r="AU6" s="1042"/>
      <c r="AV6" s="1043"/>
      <c r="AW6" s="1043"/>
      <c r="AX6" s="1045"/>
      <c r="AY6" s="1046">
        <f t="shared" ref="AY6:AY13" si="0">SUM(AA6:AX6)</f>
        <v>0</v>
      </c>
      <c r="AZ6" s="1047"/>
      <c r="BA6" s="1047"/>
      <c r="BB6" s="1048"/>
      <c r="BD6" s="40" t="s">
        <v>320</v>
      </c>
      <c r="BE6" s="36"/>
      <c r="BF6" s="36"/>
      <c r="BG6" s="36"/>
      <c r="BH6" s="1026">
        <f>ROUNDDOWN(AY9/3,1)</f>
        <v>0</v>
      </c>
      <c r="BI6" s="1026"/>
      <c r="BJ6" s="1027"/>
    </row>
    <row r="7" spans="1:62" ht="21" customHeight="1">
      <c r="A7" s="1061"/>
      <c r="B7" s="1062"/>
      <c r="C7" s="1049" t="s">
        <v>156</v>
      </c>
      <c r="D7" s="1050"/>
      <c r="E7" s="1053" t="s">
        <v>321</v>
      </c>
      <c r="F7" s="1053"/>
      <c r="G7" s="1053"/>
      <c r="H7" s="1053"/>
      <c r="I7" s="1053"/>
      <c r="J7" s="1053"/>
      <c r="K7" s="1053"/>
      <c r="L7" s="1053"/>
      <c r="M7" s="1053"/>
      <c r="N7" s="1050" t="s">
        <v>129</v>
      </c>
      <c r="O7" s="1050"/>
      <c r="P7" s="1055" t="s">
        <v>162</v>
      </c>
      <c r="Q7" s="1055"/>
      <c r="R7" s="1056"/>
      <c r="T7" s="1021" t="s">
        <v>159</v>
      </c>
      <c r="U7" s="1022"/>
      <c r="V7" s="1022"/>
      <c r="W7" s="1022"/>
      <c r="X7" s="1022"/>
      <c r="Y7" s="1022"/>
      <c r="Z7" s="1022"/>
      <c r="AA7" s="1019"/>
      <c r="AB7" s="1007"/>
      <c r="AC7" s="1007"/>
      <c r="AD7" s="1020"/>
      <c r="AE7" s="1006"/>
      <c r="AF7" s="1007"/>
      <c r="AG7" s="1007"/>
      <c r="AH7" s="1020"/>
      <c r="AI7" s="1006"/>
      <c r="AJ7" s="1007"/>
      <c r="AK7" s="1007"/>
      <c r="AL7" s="1020"/>
      <c r="AM7" s="1006"/>
      <c r="AN7" s="1007"/>
      <c r="AO7" s="1007"/>
      <c r="AP7" s="1020"/>
      <c r="AQ7" s="1006"/>
      <c r="AR7" s="1007"/>
      <c r="AS7" s="1007"/>
      <c r="AT7" s="1020"/>
      <c r="AU7" s="1006"/>
      <c r="AV7" s="1007"/>
      <c r="AW7" s="1007"/>
      <c r="AX7" s="1008"/>
      <c r="AY7" s="1009">
        <f t="shared" si="0"/>
        <v>0</v>
      </c>
      <c r="AZ7" s="1010"/>
      <c r="BA7" s="1010"/>
      <c r="BB7" s="1011"/>
      <c r="BD7" s="40" t="s">
        <v>322</v>
      </c>
      <c r="BE7" s="36"/>
      <c r="BF7" s="36"/>
      <c r="BG7" s="36"/>
      <c r="BH7" s="1026">
        <f>ROUNDDOWN(AY9/4,1)</f>
        <v>0</v>
      </c>
      <c r="BI7" s="1026"/>
      <c r="BJ7" s="1027"/>
    </row>
    <row r="8" spans="1:62" ht="21" customHeight="1" thickBot="1">
      <c r="A8" s="1063"/>
      <c r="B8" s="1064"/>
      <c r="C8" s="1051"/>
      <c r="D8" s="1052"/>
      <c r="E8" s="1054"/>
      <c r="F8" s="1054"/>
      <c r="G8" s="1054"/>
      <c r="H8" s="1054"/>
      <c r="I8" s="1054"/>
      <c r="J8" s="1054"/>
      <c r="K8" s="1054"/>
      <c r="L8" s="1054"/>
      <c r="M8" s="1054"/>
      <c r="N8" s="1052"/>
      <c r="O8" s="1052"/>
      <c r="P8" s="1057"/>
      <c r="Q8" s="1057"/>
      <c r="R8" s="1058"/>
      <c r="T8" s="1038" t="s">
        <v>323</v>
      </c>
      <c r="U8" s="1039"/>
      <c r="V8" s="1039"/>
      <c r="W8" s="1039"/>
      <c r="X8" s="1039"/>
      <c r="Y8" s="1039"/>
      <c r="Z8" s="1039"/>
      <c r="AA8" s="1040"/>
      <c r="AB8" s="1031"/>
      <c r="AC8" s="1031"/>
      <c r="AD8" s="1041"/>
      <c r="AE8" s="1030"/>
      <c r="AF8" s="1031"/>
      <c r="AG8" s="1031"/>
      <c r="AH8" s="1041"/>
      <c r="AI8" s="1030"/>
      <c r="AJ8" s="1031"/>
      <c r="AK8" s="1031"/>
      <c r="AL8" s="1041"/>
      <c r="AM8" s="1030"/>
      <c r="AN8" s="1031"/>
      <c r="AO8" s="1031"/>
      <c r="AP8" s="1041"/>
      <c r="AQ8" s="1030"/>
      <c r="AR8" s="1031"/>
      <c r="AS8" s="1031"/>
      <c r="AT8" s="1041"/>
      <c r="AU8" s="1030"/>
      <c r="AV8" s="1031"/>
      <c r="AW8" s="1031"/>
      <c r="AX8" s="1032"/>
      <c r="AY8" s="1033">
        <f t="shared" si="0"/>
        <v>0</v>
      </c>
      <c r="AZ8" s="1034"/>
      <c r="BA8" s="1034"/>
      <c r="BB8" s="1035"/>
      <c r="BD8" s="40" t="s">
        <v>324</v>
      </c>
      <c r="BE8" s="35"/>
      <c r="BF8" s="35"/>
      <c r="BG8" s="35"/>
      <c r="BH8" s="978">
        <f>ROUNDDOWN(AY9/5,1)</f>
        <v>0</v>
      </c>
      <c r="BI8" s="978"/>
      <c r="BJ8" s="979"/>
    </row>
    <row r="9" spans="1:62" ht="21" customHeight="1">
      <c r="A9" s="1036" t="s">
        <v>325</v>
      </c>
      <c r="B9" s="1037"/>
      <c r="C9" s="262" t="s">
        <v>104</v>
      </c>
      <c r="D9" s="263"/>
      <c r="E9" s="263"/>
      <c r="F9" s="264"/>
      <c r="G9" s="993"/>
      <c r="H9" s="994"/>
      <c r="I9" s="994"/>
      <c r="J9" s="994"/>
      <c r="K9" s="994"/>
      <c r="L9" s="994"/>
      <c r="M9" s="994"/>
      <c r="N9" s="994"/>
      <c r="O9" s="994"/>
      <c r="P9" s="994"/>
      <c r="Q9" s="994"/>
      <c r="R9" s="995"/>
      <c r="S9" s="31"/>
      <c r="T9" s="1021" t="s">
        <v>326</v>
      </c>
      <c r="U9" s="1022"/>
      <c r="V9" s="1022"/>
      <c r="W9" s="1022"/>
      <c r="X9" s="1022"/>
      <c r="Y9" s="1022"/>
      <c r="Z9" s="1022"/>
      <c r="AA9" s="1009">
        <f>AA6+AA8</f>
        <v>0</v>
      </c>
      <c r="AB9" s="1010"/>
      <c r="AC9" s="1010"/>
      <c r="AD9" s="1024"/>
      <c r="AE9" s="1023">
        <f>AE6+AE8</f>
        <v>0</v>
      </c>
      <c r="AF9" s="1010"/>
      <c r="AG9" s="1010"/>
      <c r="AH9" s="1024"/>
      <c r="AI9" s="1023">
        <f>AI6+AI8</f>
        <v>0</v>
      </c>
      <c r="AJ9" s="1010"/>
      <c r="AK9" s="1010"/>
      <c r="AL9" s="1024"/>
      <c r="AM9" s="1023">
        <f>AM6+AM8</f>
        <v>0</v>
      </c>
      <c r="AN9" s="1010"/>
      <c r="AO9" s="1010"/>
      <c r="AP9" s="1024"/>
      <c r="AQ9" s="1023">
        <f>AQ6+AQ8</f>
        <v>0</v>
      </c>
      <c r="AR9" s="1010"/>
      <c r="AS9" s="1010"/>
      <c r="AT9" s="1024"/>
      <c r="AU9" s="1023">
        <f>AU6+AU8</f>
        <v>0</v>
      </c>
      <c r="AV9" s="1010"/>
      <c r="AW9" s="1010"/>
      <c r="AX9" s="1025"/>
      <c r="AY9" s="1009">
        <f t="shared" si="0"/>
        <v>0</v>
      </c>
      <c r="AZ9" s="1010"/>
      <c r="BA9" s="1010"/>
      <c r="BB9" s="1011"/>
      <c r="BD9" s="37" t="s">
        <v>327</v>
      </c>
      <c r="BE9" s="36"/>
      <c r="BF9" s="36"/>
      <c r="BG9" s="36"/>
      <c r="BH9" s="1026">
        <f>ROUNDDOWN(AY9/6,1)</f>
        <v>0</v>
      </c>
      <c r="BI9" s="1026"/>
      <c r="BJ9" s="1027"/>
    </row>
    <row r="10" spans="1:62" ht="21" customHeight="1" thickBot="1">
      <c r="A10" s="991"/>
      <c r="B10" s="992"/>
      <c r="C10" s="1028" t="s">
        <v>156</v>
      </c>
      <c r="D10" s="1029"/>
      <c r="E10" s="982" t="s">
        <v>328</v>
      </c>
      <c r="F10" s="471"/>
      <c r="G10" s="471"/>
      <c r="H10" s="471"/>
      <c r="I10" s="983" t="s">
        <v>155</v>
      </c>
      <c r="J10" s="984"/>
      <c r="K10" s="984"/>
      <c r="L10" s="985" t="s">
        <v>329</v>
      </c>
      <c r="M10" s="986"/>
      <c r="N10" s="1028" t="s">
        <v>129</v>
      </c>
      <c r="O10" s="1029"/>
      <c r="P10" s="987"/>
      <c r="Q10" s="988"/>
      <c r="R10" s="265" t="s">
        <v>162</v>
      </c>
      <c r="S10" s="31"/>
      <c r="T10" s="1021" t="s">
        <v>330</v>
      </c>
      <c r="U10" s="1022"/>
      <c r="V10" s="1022"/>
      <c r="W10" s="1022"/>
      <c r="X10" s="1022"/>
      <c r="Y10" s="1022"/>
      <c r="Z10" s="1022"/>
      <c r="AA10" s="1019"/>
      <c r="AB10" s="1007"/>
      <c r="AC10" s="1007"/>
      <c r="AD10" s="1020"/>
      <c r="AE10" s="1006"/>
      <c r="AF10" s="1007"/>
      <c r="AG10" s="1007"/>
      <c r="AH10" s="1020"/>
      <c r="AI10" s="1006"/>
      <c r="AJ10" s="1007"/>
      <c r="AK10" s="1007"/>
      <c r="AL10" s="1020"/>
      <c r="AM10" s="1006"/>
      <c r="AN10" s="1007"/>
      <c r="AO10" s="1007"/>
      <c r="AP10" s="1020"/>
      <c r="AQ10" s="1006"/>
      <c r="AR10" s="1007"/>
      <c r="AS10" s="1007"/>
      <c r="AT10" s="1020"/>
      <c r="AU10" s="1006"/>
      <c r="AV10" s="1007"/>
      <c r="AW10" s="1007"/>
      <c r="AX10" s="1008"/>
      <c r="AY10" s="1009">
        <f t="shared" si="0"/>
        <v>0</v>
      </c>
      <c r="AZ10" s="1010"/>
      <c r="BA10" s="1010"/>
      <c r="BB10" s="1011"/>
    </row>
    <row r="11" spans="1:62" ht="21" customHeight="1">
      <c r="A11" s="989" t="s">
        <v>331</v>
      </c>
      <c r="B11" s="990"/>
      <c r="C11" s="266" t="s">
        <v>104</v>
      </c>
      <c r="D11" s="267"/>
      <c r="E11" s="267"/>
      <c r="F11" s="268"/>
      <c r="G11" s="993"/>
      <c r="H11" s="994"/>
      <c r="I11" s="994"/>
      <c r="J11" s="994"/>
      <c r="K11" s="994"/>
      <c r="L11" s="994"/>
      <c r="M11" s="994"/>
      <c r="N11" s="994"/>
      <c r="O11" s="994"/>
      <c r="P11" s="994"/>
      <c r="Q11" s="994"/>
      <c r="R11" s="995"/>
      <c r="S11" s="31"/>
      <c r="T11" s="1016" t="s">
        <v>332</v>
      </c>
      <c r="U11" s="1017"/>
      <c r="V11" s="1017"/>
      <c r="W11" s="1017"/>
      <c r="X11" s="1017"/>
      <c r="Y11" s="1017"/>
      <c r="Z11" s="1018"/>
      <c r="AA11" s="1019"/>
      <c r="AB11" s="1007"/>
      <c r="AC11" s="1007"/>
      <c r="AD11" s="1020"/>
      <c r="AE11" s="1006"/>
      <c r="AF11" s="1007"/>
      <c r="AG11" s="1007"/>
      <c r="AH11" s="1020"/>
      <c r="AI11" s="1006"/>
      <c r="AJ11" s="1007"/>
      <c r="AK11" s="1007"/>
      <c r="AL11" s="1020"/>
      <c r="AM11" s="1006"/>
      <c r="AN11" s="1007"/>
      <c r="AO11" s="1007"/>
      <c r="AP11" s="1020"/>
      <c r="AQ11" s="1006"/>
      <c r="AR11" s="1007"/>
      <c r="AS11" s="1007"/>
      <c r="AT11" s="1020"/>
      <c r="AU11" s="1006"/>
      <c r="AV11" s="1007"/>
      <c r="AW11" s="1007"/>
      <c r="AX11" s="1008"/>
      <c r="AY11" s="1009">
        <f t="shared" si="0"/>
        <v>0</v>
      </c>
      <c r="AZ11" s="1010"/>
      <c r="BA11" s="1010"/>
      <c r="BB11" s="1011"/>
      <c r="BD11" s="2" t="s">
        <v>174</v>
      </c>
    </row>
    <row r="12" spans="1:62" ht="21" customHeight="1" thickBot="1">
      <c r="A12" s="991"/>
      <c r="B12" s="992"/>
      <c r="C12" s="980" t="s">
        <v>156</v>
      </c>
      <c r="D12" s="981"/>
      <c r="E12" s="982" t="s">
        <v>328</v>
      </c>
      <c r="F12" s="471"/>
      <c r="G12" s="471"/>
      <c r="H12" s="471"/>
      <c r="I12" s="983" t="s">
        <v>155</v>
      </c>
      <c r="J12" s="984"/>
      <c r="K12" s="984"/>
      <c r="L12" s="985" t="s">
        <v>329</v>
      </c>
      <c r="M12" s="986"/>
      <c r="N12" s="980" t="s">
        <v>129</v>
      </c>
      <c r="O12" s="981"/>
      <c r="P12" s="987"/>
      <c r="Q12" s="988"/>
      <c r="R12" s="265" t="s">
        <v>162</v>
      </c>
      <c r="S12" s="31"/>
      <c r="T12" s="1012" t="s">
        <v>333</v>
      </c>
      <c r="U12" s="1013"/>
      <c r="V12" s="1013"/>
      <c r="W12" s="1013"/>
      <c r="X12" s="1013"/>
      <c r="Y12" s="1013"/>
      <c r="Z12" s="1014"/>
      <c r="AA12" s="1015"/>
      <c r="AB12" s="1000"/>
      <c r="AC12" s="1000"/>
      <c r="AD12" s="1001"/>
      <c r="AE12" s="999"/>
      <c r="AF12" s="1000"/>
      <c r="AG12" s="1000"/>
      <c r="AH12" s="1001"/>
      <c r="AI12" s="999"/>
      <c r="AJ12" s="1000"/>
      <c r="AK12" s="1000"/>
      <c r="AL12" s="1001"/>
      <c r="AM12" s="999"/>
      <c r="AN12" s="1000"/>
      <c r="AO12" s="1000"/>
      <c r="AP12" s="1001"/>
      <c r="AQ12" s="999"/>
      <c r="AR12" s="1000"/>
      <c r="AS12" s="1000"/>
      <c r="AT12" s="1001"/>
      <c r="AU12" s="999"/>
      <c r="AV12" s="1000"/>
      <c r="AW12" s="1000"/>
      <c r="AX12" s="1002"/>
      <c r="AY12" s="1003">
        <f t="shared" si="0"/>
        <v>0</v>
      </c>
      <c r="AZ12" s="1004"/>
      <c r="BA12" s="1004"/>
      <c r="BB12" s="1005"/>
      <c r="BD12" s="976" t="s">
        <v>144</v>
      </c>
      <c r="BE12" s="977"/>
      <c r="BF12" s="977"/>
      <c r="BG12" s="977"/>
      <c r="BH12" s="978">
        <f>ROUNDDOWN(AY13/6,1)</f>
        <v>0</v>
      </c>
      <c r="BI12" s="978"/>
      <c r="BJ12" s="979"/>
    </row>
    <row r="13" spans="1:62" ht="21" customHeight="1" thickTop="1" thickBot="1">
      <c r="A13" s="989" t="s">
        <v>334</v>
      </c>
      <c r="B13" s="990"/>
      <c r="C13" s="266" t="s">
        <v>104</v>
      </c>
      <c r="D13" s="267"/>
      <c r="E13" s="267"/>
      <c r="F13" s="268"/>
      <c r="G13" s="993"/>
      <c r="H13" s="994"/>
      <c r="I13" s="994"/>
      <c r="J13" s="994"/>
      <c r="K13" s="994"/>
      <c r="L13" s="994"/>
      <c r="M13" s="994"/>
      <c r="N13" s="994"/>
      <c r="O13" s="994"/>
      <c r="P13" s="994"/>
      <c r="Q13" s="994"/>
      <c r="R13" s="995"/>
      <c r="S13" s="31"/>
      <c r="T13" s="996" t="s">
        <v>335</v>
      </c>
      <c r="U13" s="997"/>
      <c r="V13" s="997"/>
      <c r="W13" s="997"/>
      <c r="X13" s="997"/>
      <c r="Y13" s="997"/>
      <c r="Z13" s="997"/>
      <c r="AA13" s="974">
        <f>SUM(AA9:AD12)</f>
        <v>0</v>
      </c>
      <c r="AB13" s="972"/>
      <c r="AC13" s="972"/>
      <c r="AD13" s="998"/>
      <c r="AE13" s="971">
        <f t="shared" ref="AE13" si="1">SUM(AE9:AH12)</f>
        <v>0</v>
      </c>
      <c r="AF13" s="972"/>
      <c r="AG13" s="972"/>
      <c r="AH13" s="998"/>
      <c r="AI13" s="971">
        <f>SUM(AI9:AL12)</f>
        <v>0</v>
      </c>
      <c r="AJ13" s="972"/>
      <c r="AK13" s="972"/>
      <c r="AL13" s="998"/>
      <c r="AM13" s="971">
        <f t="shared" ref="AM13" si="2">SUM(AM9:AP12)</f>
        <v>0</v>
      </c>
      <c r="AN13" s="972"/>
      <c r="AO13" s="972"/>
      <c r="AP13" s="998"/>
      <c r="AQ13" s="971">
        <f t="shared" ref="AQ13" si="3">SUM(AQ9:AT12)</f>
        <v>0</v>
      </c>
      <c r="AR13" s="972"/>
      <c r="AS13" s="972"/>
      <c r="AT13" s="998"/>
      <c r="AU13" s="971">
        <f t="shared" ref="AU13" si="4">SUM(AU9:AX12)</f>
        <v>0</v>
      </c>
      <c r="AV13" s="972"/>
      <c r="AW13" s="972"/>
      <c r="AX13" s="973"/>
      <c r="AY13" s="974">
        <f t="shared" si="0"/>
        <v>0</v>
      </c>
      <c r="AZ13" s="972"/>
      <c r="BA13" s="972"/>
      <c r="BB13" s="975"/>
      <c r="BD13" s="976" t="s">
        <v>123</v>
      </c>
      <c r="BE13" s="977"/>
      <c r="BF13" s="977"/>
      <c r="BG13" s="977"/>
      <c r="BH13" s="978">
        <f>ROUNDDOWN((AI13-AI7)/9,1)+ROUNDDOWN(AI7/18,1)+ROUNDDOWN((AM13-AM7)/6,1)+ROUNDDOWN(AM7/12,1)+ROUNDDOWN((AQ13-AQ7)/4,1)+ROUNDDOWN(AQ7/8,1)+ROUNDDOWN((AU13-AU7)/2.5,1)+ROUNDDOWN(AU7/5,1)</f>
        <v>0</v>
      </c>
      <c r="BI13" s="978"/>
      <c r="BJ13" s="979"/>
    </row>
    <row r="14" spans="1:62" ht="21" customHeight="1" thickBot="1">
      <c r="A14" s="991"/>
      <c r="B14" s="992"/>
      <c r="C14" s="980" t="s">
        <v>156</v>
      </c>
      <c r="D14" s="981"/>
      <c r="E14" s="982" t="s">
        <v>328</v>
      </c>
      <c r="F14" s="471"/>
      <c r="G14" s="471"/>
      <c r="H14" s="471"/>
      <c r="I14" s="983" t="s">
        <v>155</v>
      </c>
      <c r="J14" s="984"/>
      <c r="K14" s="984"/>
      <c r="L14" s="985" t="s">
        <v>329</v>
      </c>
      <c r="M14" s="986"/>
      <c r="N14" s="980" t="s">
        <v>129</v>
      </c>
      <c r="O14" s="981"/>
      <c r="P14" s="987"/>
      <c r="Q14" s="988"/>
      <c r="R14" s="265" t="s">
        <v>162</v>
      </c>
      <c r="S14" s="31"/>
      <c r="T14" s="4" t="s">
        <v>154</v>
      </c>
      <c r="U14" s="31"/>
      <c r="V14" s="31"/>
      <c r="W14" s="31"/>
      <c r="X14" s="31"/>
    </row>
    <row r="15" spans="1:62" ht="21" customHeight="1">
      <c r="A15" s="269"/>
      <c r="B15" s="269"/>
      <c r="C15" s="270"/>
      <c r="D15" s="270"/>
      <c r="E15" s="270"/>
      <c r="F15" s="270"/>
      <c r="G15" s="270"/>
      <c r="H15" s="270"/>
      <c r="I15" s="270"/>
      <c r="J15" s="270"/>
      <c r="K15" s="270"/>
      <c r="L15" s="270"/>
      <c r="M15" s="270"/>
      <c r="N15" s="270"/>
      <c r="O15" s="270"/>
      <c r="P15" s="270"/>
      <c r="Q15" s="270"/>
      <c r="R15" s="270"/>
      <c r="S15" s="31"/>
      <c r="T15" s="4" t="s">
        <v>153</v>
      </c>
      <c r="U15" s="31"/>
      <c r="V15" s="31"/>
      <c r="W15" s="31"/>
      <c r="X15" s="31"/>
    </row>
    <row r="16" spans="1:62" ht="21" customHeight="1">
      <c r="A16" s="269"/>
      <c r="B16" s="269"/>
      <c r="C16" s="270"/>
      <c r="D16" s="270"/>
      <c r="E16" s="270"/>
      <c r="F16" s="270"/>
      <c r="G16" s="270"/>
      <c r="H16" s="270"/>
      <c r="I16" s="270"/>
      <c r="J16" s="270"/>
      <c r="K16" s="270"/>
      <c r="L16" s="270"/>
      <c r="M16" s="270"/>
      <c r="N16" s="270"/>
      <c r="O16" s="270"/>
      <c r="P16" s="270"/>
      <c r="Q16" s="270"/>
      <c r="R16" s="270"/>
      <c r="S16" s="31"/>
      <c r="T16" s="4"/>
      <c r="U16" s="31"/>
      <c r="V16" s="31"/>
      <c r="W16" s="31"/>
      <c r="X16" s="31"/>
    </row>
    <row r="17" spans="1:63" ht="21" customHeight="1" thickBot="1">
      <c r="A17" s="30" t="s">
        <v>152</v>
      </c>
      <c r="B17" s="30"/>
      <c r="C17" s="30"/>
      <c r="D17" s="30"/>
      <c r="E17" s="30"/>
      <c r="F17" s="30"/>
      <c r="G17" s="30"/>
      <c r="H17" s="30"/>
      <c r="I17" s="30"/>
      <c r="J17" s="30"/>
      <c r="K17" s="30"/>
      <c r="L17" s="30"/>
      <c r="M17" s="30"/>
      <c r="N17" s="30"/>
      <c r="O17" s="30"/>
      <c r="P17" s="30"/>
      <c r="Q17" s="30"/>
      <c r="R17" s="30"/>
      <c r="S17" s="30"/>
      <c r="T17" s="4"/>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row>
    <row r="18" spans="1:63" ht="21" customHeight="1">
      <c r="A18" s="934" t="s">
        <v>336</v>
      </c>
      <c r="B18" s="936" t="s">
        <v>68</v>
      </c>
      <c r="C18" s="937"/>
      <c r="D18" s="937"/>
      <c r="E18" s="937"/>
      <c r="F18" s="938"/>
      <c r="G18" s="913" t="s">
        <v>67</v>
      </c>
      <c r="H18" s="908"/>
      <c r="I18" s="908"/>
      <c r="J18" s="908"/>
      <c r="K18" s="908"/>
      <c r="L18" s="909"/>
      <c r="M18" s="942" t="s">
        <v>66</v>
      </c>
      <c r="N18" s="937"/>
      <c r="O18" s="937"/>
      <c r="P18" s="937"/>
      <c r="Q18" s="965"/>
      <c r="R18" s="967" t="s">
        <v>151</v>
      </c>
      <c r="S18" s="969" t="s">
        <v>150</v>
      </c>
      <c r="T18" s="904" t="s">
        <v>65</v>
      </c>
      <c r="U18" s="905"/>
      <c r="V18" s="905"/>
      <c r="W18" s="905"/>
      <c r="X18" s="905"/>
      <c r="Y18" s="905"/>
      <c r="Z18" s="906"/>
      <c r="AA18" s="904" t="s">
        <v>64</v>
      </c>
      <c r="AB18" s="905"/>
      <c r="AC18" s="905"/>
      <c r="AD18" s="905"/>
      <c r="AE18" s="905"/>
      <c r="AF18" s="905"/>
      <c r="AG18" s="906"/>
      <c r="AH18" s="904" t="s">
        <v>63</v>
      </c>
      <c r="AI18" s="905"/>
      <c r="AJ18" s="905"/>
      <c r="AK18" s="905"/>
      <c r="AL18" s="905"/>
      <c r="AM18" s="905"/>
      <c r="AN18" s="906"/>
      <c r="AO18" s="904" t="s">
        <v>62</v>
      </c>
      <c r="AP18" s="905"/>
      <c r="AQ18" s="905"/>
      <c r="AR18" s="905"/>
      <c r="AS18" s="905"/>
      <c r="AT18" s="905"/>
      <c r="AU18" s="906"/>
      <c r="AV18" s="907" t="s">
        <v>137</v>
      </c>
      <c r="AW18" s="908"/>
      <c r="AX18" s="909"/>
      <c r="AY18" s="913" t="s">
        <v>60</v>
      </c>
      <c r="AZ18" s="908"/>
      <c r="BA18" s="909"/>
      <c r="BB18" s="913" t="s">
        <v>136</v>
      </c>
      <c r="BC18" s="908"/>
      <c r="BD18" s="915"/>
      <c r="BE18" s="917" t="s">
        <v>135</v>
      </c>
      <c r="BF18" s="918"/>
      <c r="BG18" s="918"/>
      <c r="BH18" s="918"/>
      <c r="BI18" s="918"/>
      <c r="BJ18" s="919"/>
    </row>
    <row r="19" spans="1:63" ht="21" customHeight="1">
      <c r="A19" s="935"/>
      <c r="B19" s="939"/>
      <c r="C19" s="940"/>
      <c r="D19" s="940"/>
      <c r="E19" s="940"/>
      <c r="F19" s="941"/>
      <c r="G19" s="914"/>
      <c r="H19" s="911"/>
      <c r="I19" s="911"/>
      <c r="J19" s="911"/>
      <c r="K19" s="911"/>
      <c r="L19" s="912"/>
      <c r="M19" s="944"/>
      <c r="N19" s="940"/>
      <c r="O19" s="940"/>
      <c r="P19" s="940"/>
      <c r="Q19" s="966"/>
      <c r="R19" s="968"/>
      <c r="S19" s="970"/>
      <c r="T19" s="271" t="s">
        <v>97</v>
      </c>
      <c r="U19" s="272" t="s">
        <v>96</v>
      </c>
      <c r="V19" s="272" t="s">
        <v>95</v>
      </c>
      <c r="W19" s="272" t="s">
        <v>94</v>
      </c>
      <c r="X19" s="272" t="s">
        <v>93</v>
      </c>
      <c r="Y19" s="272" t="s">
        <v>92</v>
      </c>
      <c r="Z19" s="273" t="s">
        <v>91</v>
      </c>
      <c r="AA19" s="271" t="s">
        <v>97</v>
      </c>
      <c r="AB19" s="272" t="s">
        <v>96</v>
      </c>
      <c r="AC19" s="272" t="s">
        <v>95</v>
      </c>
      <c r="AD19" s="272" t="s">
        <v>94</v>
      </c>
      <c r="AE19" s="272" t="s">
        <v>93</v>
      </c>
      <c r="AF19" s="272" t="s">
        <v>92</v>
      </c>
      <c r="AG19" s="273" t="s">
        <v>91</v>
      </c>
      <c r="AH19" s="271" t="s">
        <v>97</v>
      </c>
      <c r="AI19" s="272" t="s">
        <v>96</v>
      </c>
      <c r="AJ19" s="272" t="s">
        <v>95</v>
      </c>
      <c r="AK19" s="272" t="s">
        <v>94</v>
      </c>
      <c r="AL19" s="272" t="s">
        <v>93</v>
      </c>
      <c r="AM19" s="272" t="s">
        <v>92</v>
      </c>
      <c r="AN19" s="273" t="s">
        <v>91</v>
      </c>
      <c r="AO19" s="271" t="s">
        <v>97</v>
      </c>
      <c r="AP19" s="272" t="s">
        <v>96</v>
      </c>
      <c r="AQ19" s="272" t="s">
        <v>95</v>
      </c>
      <c r="AR19" s="272" t="s">
        <v>94</v>
      </c>
      <c r="AS19" s="272" t="s">
        <v>93</v>
      </c>
      <c r="AT19" s="272" t="s">
        <v>92</v>
      </c>
      <c r="AU19" s="273" t="s">
        <v>91</v>
      </c>
      <c r="AV19" s="910"/>
      <c r="AW19" s="911"/>
      <c r="AX19" s="912"/>
      <c r="AY19" s="914"/>
      <c r="AZ19" s="911"/>
      <c r="BA19" s="912"/>
      <c r="BB19" s="914"/>
      <c r="BC19" s="911"/>
      <c r="BD19" s="916"/>
      <c r="BE19" s="920"/>
      <c r="BF19" s="921"/>
      <c r="BG19" s="921"/>
      <c r="BH19" s="921"/>
      <c r="BI19" s="921"/>
      <c r="BJ19" s="922"/>
    </row>
    <row r="20" spans="1:63" ht="22.5" customHeight="1">
      <c r="A20" s="902" t="s">
        <v>149</v>
      </c>
      <c r="B20" s="956" t="s">
        <v>90</v>
      </c>
      <c r="C20" s="957"/>
      <c r="D20" s="957"/>
      <c r="E20" s="957"/>
      <c r="F20" s="958"/>
      <c r="G20" s="404"/>
      <c r="H20" s="405"/>
      <c r="I20" s="406"/>
      <c r="J20" s="404"/>
      <c r="K20" s="405"/>
      <c r="L20" s="406"/>
      <c r="M20" s="404"/>
      <c r="N20" s="405"/>
      <c r="O20" s="405"/>
      <c r="P20" s="405"/>
      <c r="Q20" s="405"/>
      <c r="R20" s="77"/>
      <c r="S20" s="78"/>
      <c r="T20" s="79"/>
      <c r="U20" s="80"/>
      <c r="V20" s="80"/>
      <c r="W20" s="80"/>
      <c r="X20" s="80"/>
      <c r="Y20" s="81"/>
      <c r="Z20" s="82"/>
      <c r="AA20" s="79"/>
      <c r="AB20" s="80"/>
      <c r="AC20" s="80"/>
      <c r="AD20" s="80"/>
      <c r="AE20" s="80"/>
      <c r="AF20" s="81"/>
      <c r="AG20" s="82"/>
      <c r="AH20" s="79"/>
      <c r="AI20" s="80"/>
      <c r="AJ20" s="80"/>
      <c r="AK20" s="80"/>
      <c r="AL20" s="80"/>
      <c r="AM20" s="81"/>
      <c r="AN20" s="82"/>
      <c r="AO20" s="79"/>
      <c r="AP20" s="80"/>
      <c r="AQ20" s="80"/>
      <c r="AR20" s="80"/>
      <c r="AS20" s="80"/>
      <c r="AT20" s="81"/>
      <c r="AU20" s="82"/>
      <c r="AV20" s="959"/>
      <c r="AW20" s="960"/>
      <c r="AX20" s="961"/>
      <c r="AY20" s="962"/>
      <c r="AZ20" s="963"/>
      <c r="BA20" s="964"/>
      <c r="BB20" s="274"/>
      <c r="BC20" s="275"/>
      <c r="BD20" s="276"/>
      <c r="BE20" s="856"/>
      <c r="BF20" s="857"/>
      <c r="BG20" s="857"/>
      <c r="BH20" s="857"/>
      <c r="BI20" s="857"/>
      <c r="BJ20" s="858"/>
    </row>
    <row r="21" spans="1:63" ht="22.5" customHeight="1">
      <c r="A21" s="903"/>
      <c r="B21" s="401" t="s">
        <v>148</v>
      </c>
      <c r="C21" s="405"/>
      <c r="D21" s="405"/>
      <c r="E21" s="405"/>
      <c r="F21" s="406"/>
      <c r="G21" s="404"/>
      <c r="H21" s="405"/>
      <c r="I21" s="406"/>
      <c r="J21" s="404"/>
      <c r="K21" s="405"/>
      <c r="L21" s="406"/>
      <c r="M21" s="404"/>
      <c r="N21" s="405"/>
      <c r="O21" s="405"/>
      <c r="P21" s="405"/>
      <c r="Q21" s="405"/>
      <c r="R21" s="77"/>
      <c r="S21" s="78"/>
      <c r="T21" s="79"/>
      <c r="U21" s="80"/>
      <c r="V21" s="80"/>
      <c r="W21" s="80"/>
      <c r="X21" s="80"/>
      <c r="Y21" s="81"/>
      <c r="Z21" s="82"/>
      <c r="AA21" s="79"/>
      <c r="AB21" s="80"/>
      <c r="AC21" s="80"/>
      <c r="AD21" s="80"/>
      <c r="AE21" s="80"/>
      <c r="AF21" s="81"/>
      <c r="AG21" s="82"/>
      <c r="AH21" s="79"/>
      <c r="AI21" s="80"/>
      <c r="AJ21" s="80"/>
      <c r="AK21" s="80"/>
      <c r="AL21" s="80"/>
      <c r="AM21" s="81"/>
      <c r="AN21" s="82"/>
      <c r="AO21" s="79"/>
      <c r="AP21" s="80"/>
      <c r="AQ21" s="80"/>
      <c r="AR21" s="80"/>
      <c r="AS21" s="80"/>
      <c r="AT21" s="81"/>
      <c r="AU21" s="82"/>
      <c r="AV21" s="851">
        <f t="shared" ref="AV21:AV33" si="5">SUM(T21:AU21)</f>
        <v>0</v>
      </c>
      <c r="AW21" s="851"/>
      <c r="AX21" s="852"/>
      <c r="AY21" s="853">
        <f t="shared" ref="AY21:AY33" si="6">AV21/4</f>
        <v>0</v>
      </c>
      <c r="AZ21" s="854"/>
      <c r="BA21" s="855"/>
      <c r="BB21" s="952" t="e">
        <f>ROUNDDOWN(AY21/M5,1)</f>
        <v>#DIV/0!</v>
      </c>
      <c r="BC21" s="953"/>
      <c r="BD21" s="954"/>
      <c r="BE21" s="856"/>
      <c r="BF21" s="857"/>
      <c r="BG21" s="857"/>
      <c r="BH21" s="857"/>
      <c r="BI21" s="857"/>
      <c r="BJ21" s="858"/>
      <c r="BK21" s="10"/>
    </row>
    <row r="22" spans="1:63" ht="22.5" customHeight="1">
      <c r="A22" s="903"/>
      <c r="B22" s="401" t="s">
        <v>144</v>
      </c>
      <c r="C22" s="405"/>
      <c r="D22" s="405"/>
      <c r="E22" s="405"/>
      <c r="F22" s="406"/>
      <c r="G22" s="404"/>
      <c r="H22" s="405"/>
      <c r="I22" s="406"/>
      <c r="J22" s="404"/>
      <c r="K22" s="405"/>
      <c r="L22" s="406"/>
      <c r="M22" s="404"/>
      <c r="N22" s="405"/>
      <c r="O22" s="405"/>
      <c r="P22" s="405"/>
      <c r="Q22" s="405"/>
      <c r="R22" s="77"/>
      <c r="S22" s="78"/>
      <c r="T22" s="79"/>
      <c r="U22" s="80"/>
      <c r="V22" s="80"/>
      <c r="W22" s="80"/>
      <c r="X22" s="80"/>
      <c r="Y22" s="81"/>
      <c r="Z22" s="82"/>
      <c r="AA22" s="79"/>
      <c r="AB22" s="80"/>
      <c r="AC22" s="80"/>
      <c r="AD22" s="80"/>
      <c r="AE22" s="80"/>
      <c r="AF22" s="81"/>
      <c r="AG22" s="82"/>
      <c r="AH22" s="79"/>
      <c r="AI22" s="80"/>
      <c r="AJ22" s="80"/>
      <c r="AK22" s="80"/>
      <c r="AL22" s="80"/>
      <c r="AM22" s="81"/>
      <c r="AN22" s="82"/>
      <c r="AO22" s="79"/>
      <c r="AP22" s="80"/>
      <c r="AQ22" s="80"/>
      <c r="AR22" s="80"/>
      <c r="AS22" s="80"/>
      <c r="AT22" s="81"/>
      <c r="AU22" s="82"/>
      <c r="AV22" s="851">
        <f t="shared" ref="AV22" si="7">SUM(T22:AU22)</f>
        <v>0</v>
      </c>
      <c r="AW22" s="851"/>
      <c r="AX22" s="852"/>
      <c r="AY22" s="853">
        <f t="shared" si="6"/>
        <v>0</v>
      </c>
      <c r="AZ22" s="854"/>
      <c r="BA22" s="855"/>
      <c r="BB22" s="862" t="e">
        <f>ROUNDDOWN(SUM(AY22:BA29)/M5,1)</f>
        <v>#DIV/0!</v>
      </c>
      <c r="BC22" s="863"/>
      <c r="BD22" s="864"/>
      <c r="BE22" s="856"/>
      <c r="BF22" s="857"/>
      <c r="BG22" s="857"/>
      <c r="BH22" s="857"/>
      <c r="BI22" s="857"/>
      <c r="BJ22" s="858"/>
      <c r="BK22" s="10"/>
    </row>
    <row r="23" spans="1:63" ht="22.5" customHeight="1">
      <c r="A23" s="903"/>
      <c r="B23" s="401" t="s">
        <v>144</v>
      </c>
      <c r="C23" s="405"/>
      <c r="D23" s="405"/>
      <c r="E23" s="405"/>
      <c r="F23" s="406"/>
      <c r="G23" s="404"/>
      <c r="H23" s="405"/>
      <c r="I23" s="406"/>
      <c r="J23" s="404"/>
      <c r="K23" s="405"/>
      <c r="L23" s="406"/>
      <c r="M23" s="404"/>
      <c r="N23" s="405"/>
      <c r="O23" s="405"/>
      <c r="P23" s="405"/>
      <c r="Q23" s="946"/>
      <c r="R23" s="77"/>
      <c r="S23" s="78"/>
      <c r="T23" s="79"/>
      <c r="U23" s="81"/>
      <c r="V23" s="81"/>
      <c r="W23" s="81"/>
      <c r="X23" s="81"/>
      <c r="Y23" s="81"/>
      <c r="Z23" s="82"/>
      <c r="AA23" s="79"/>
      <c r="AB23" s="81"/>
      <c r="AC23" s="81"/>
      <c r="AD23" s="81"/>
      <c r="AE23" s="81"/>
      <c r="AF23" s="81"/>
      <c r="AG23" s="82"/>
      <c r="AH23" s="79"/>
      <c r="AI23" s="81"/>
      <c r="AJ23" s="81"/>
      <c r="AK23" s="81"/>
      <c r="AL23" s="81"/>
      <c r="AM23" s="81"/>
      <c r="AN23" s="82"/>
      <c r="AO23" s="79"/>
      <c r="AP23" s="81"/>
      <c r="AQ23" s="81"/>
      <c r="AR23" s="81"/>
      <c r="AS23" s="81"/>
      <c r="AT23" s="81"/>
      <c r="AU23" s="82"/>
      <c r="AV23" s="851">
        <f t="shared" ref="AV23" si="8">SUM(T23:AU23)</f>
        <v>0</v>
      </c>
      <c r="AW23" s="851"/>
      <c r="AX23" s="852"/>
      <c r="AY23" s="853">
        <f t="shared" si="6"/>
        <v>0</v>
      </c>
      <c r="AZ23" s="854"/>
      <c r="BA23" s="855"/>
      <c r="BB23" s="865"/>
      <c r="BC23" s="866"/>
      <c r="BD23" s="867"/>
      <c r="BE23" s="856"/>
      <c r="BF23" s="857"/>
      <c r="BG23" s="857"/>
      <c r="BH23" s="857"/>
      <c r="BI23" s="857"/>
      <c r="BJ23" s="858"/>
      <c r="BK23" s="10"/>
    </row>
    <row r="24" spans="1:63" ht="22.5" customHeight="1">
      <c r="A24" s="903"/>
      <c r="B24" s="401" t="s">
        <v>144</v>
      </c>
      <c r="C24" s="405"/>
      <c r="D24" s="405"/>
      <c r="E24" s="405"/>
      <c r="F24" s="406"/>
      <c r="G24" s="404"/>
      <c r="H24" s="405"/>
      <c r="I24" s="406"/>
      <c r="J24" s="404"/>
      <c r="K24" s="405"/>
      <c r="L24" s="406"/>
      <c r="M24" s="404"/>
      <c r="N24" s="405"/>
      <c r="O24" s="405"/>
      <c r="P24" s="405"/>
      <c r="Q24" s="405"/>
      <c r="R24" s="77"/>
      <c r="S24" s="83"/>
      <c r="T24" s="79"/>
      <c r="U24" s="80"/>
      <c r="V24" s="80"/>
      <c r="W24" s="80"/>
      <c r="X24" s="80"/>
      <c r="Y24" s="81"/>
      <c r="Z24" s="82"/>
      <c r="AA24" s="79"/>
      <c r="AB24" s="80"/>
      <c r="AC24" s="80"/>
      <c r="AD24" s="80"/>
      <c r="AE24" s="80"/>
      <c r="AF24" s="81"/>
      <c r="AG24" s="82"/>
      <c r="AH24" s="79"/>
      <c r="AI24" s="80"/>
      <c r="AJ24" s="80"/>
      <c r="AK24" s="80"/>
      <c r="AL24" s="80"/>
      <c r="AM24" s="81"/>
      <c r="AN24" s="82"/>
      <c r="AO24" s="79"/>
      <c r="AP24" s="80"/>
      <c r="AQ24" s="80"/>
      <c r="AR24" s="80"/>
      <c r="AS24" s="80"/>
      <c r="AT24" s="81"/>
      <c r="AU24" s="82"/>
      <c r="AV24" s="851">
        <f t="shared" ref="AV24:AV27" si="9">SUM(T24:AU24)</f>
        <v>0</v>
      </c>
      <c r="AW24" s="851"/>
      <c r="AX24" s="852"/>
      <c r="AY24" s="853">
        <f t="shared" si="6"/>
        <v>0</v>
      </c>
      <c r="AZ24" s="854"/>
      <c r="BA24" s="855"/>
      <c r="BB24" s="865"/>
      <c r="BC24" s="866"/>
      <c r="BD24" s="867"/>
      <c r="BE24" s="856"/>
      <c r="BF24" s="857"/>
      <c r="BG24" s="857"/>
      <c r="BH24" s="857"/>
      <c r="BI24" s="857"/>
      <c r="BJ24" s="858"/>
      <c r="BK24" s="10"/>
    </row>
    <row r="25" spans="1:63" ht="22.5" customHeight="1">
      <c r="A25" s="903"/>
      <c r="B25" s="401" t="s">
        <v>144</v>
      </c>
      <c r="C25" s="405"/>
      <c r="D25" s="405"/>
      <c r="E25" s="405"/>
      <c r="F25" s="406"/>
      <c r="G25" s="404"/>
      <c r="H25" s="405"/>
      <c r="I25" s="406"/>
      <c r="J25" s="404"/>
      <c r="K25" s="405"/>
      <c r="L25" s="406"/>
      <c r="M25" s="404"/>
      <c r="N25" s="405"/>
      <c r="O25" s="405"/>
      <c r="P25" s="405"/>
      <c r="Q25" s="946"/>
      <c r="R25" s="77"/>
      <c r="S25" s="78"/>
      <c r="T25" s="79"/>
      <c r="U25" s="81"/>
      <c r="V25" s="81"/>
      <c r="W25" s="81"/>
      <c r="X25" s="81"/>
      <c r="Y25" s="81"/>
      <c r="Z25" s="82"/>
      <c r="AA25" s="79"/>
      <c r="AB25" s="81"/>
      <c r="AC25" s="81"/>
      <c r="AD25" s="81"/>
      <c r="AE25" s="81"/>
      <c r="AF25" s="81"/>
      <c r="AG25" s="82"/>
      <c r="AH25" s="79"/>
      <c r="AI25" s="81"/>
      <c r="AJ25" s="81"/>
      <c r="AK25" s="81"/>
      <c r="AL25" s="81"/>
      <c r="AM25" s="81"/>
      <c r="AN25" s="82"/>
      <c r="AO25" s="79"/>
      <c r="AP25" s="81"/>
      <c r="AQ25" s="81"/>
      <c r="AR25" s="81"/>
      <c r="AS25" s="81"/>
      <c r="AT25" s="81"/>
      <c r="AU25" s="82"/>
      <c r="AV25" s="851">
        <f t="shared" si="9"/>
        <v>0</v>
      </c>
      <c r="AW25" s="851"/>
      <c r="AX25" s="852"/>
      <c r="AY25" s="853">
        <f t="shared" si="6"/>
        <v>0</v>
      </c>
      <c r="AZ25" s="854"/>
      <c r="BA25" s="855"/>
      <c r="BB25" s="865"/>
      <c r="BC25" s="866"/>
      <c r="BD25" s="867"/>
      <c r="BE25" s="856"/>
      <c r="BF25" s="857"/>
      <c r="BG25" s="857"/>
      <c r="BH25" s="857"/>
      <c r="BI25" s="857"/>
      <c r="BJ25" s="858"/>
      <c r="BK25" s="10"/>
    </row>
    <row r="26" spans="1:63" ht="22.5" customHeight="1">
      <c r="A26" s="903"/>
      <c r="B26" s="401" t="s">
        <v>144</v>
      </c>
      <c r="C26" s="405"/>
      <c r="D26" s="405"/>
      <c r="E26" s="405"/>
      <c r="F26" s="406"/>
      <c r="G26" s="404"/>
      <c r="H26" s="405"/>
      <c r="I26" s="406"/>
      <c r="J26" s="404"/>
      <c r="K26" s="405"/>
      <c r="L26" s="406"/>
      <c r="M26" s="404"/>
      <c r="N26" s="405"/>
      <c r="O26" s="405"/>
      <c r="P26" s="405"/>
      <c r="Q26" s="405"/>
      <c r="R26" s="77"/>
      <c r="S26" s="83"/>
      <c r="T26" s="79"/>
      <c r="U26" s="80"/>
      <c r="V26" s="80"/>
      <c r="W26" s="80"/>
      <c r="X26" s="80"/>
      <c r="Y26" s="81"/>
      <c r="Z26" s="82"/>
      <c r="AA26" s="79"/>
      <c r="AB26" s="80"/>
      <c r="AC26" s="80"/>
      <c r="AD26" s="80"/>
      <c r="AE26" s="80"/>
      <c r="AF26" s="81"/>
      <c r="AG26" s="82"/>
      <c r="AH26" s="79"/>
      <c r="AI26" s="80"/>
      <c r="AJ26" s="80"/>
      <c r="AK26" s="80"/>
      <c r="AL26" s="80"/>
      <c r="AM26" s="81"/>
      <c r="AN26" s="82"/>
      <c r="AO26" s="79"/>
      <c r="AP26" s="80"/>
      <c r="AQ26" s="80"/>
      <c r="AR26" s="80"/>
      <c r="AS26" s="80"/>
      <c r="AT26" s="81"/>
      <c r="AU26" s="82"/>
      <c r="AV26" s="851">
        <f t="shared" si="9"/>
        <v>0</v>
      </c>
      <c r="AW26" s="851"/>
      <c r="AX26" s="852"/>
      <c r="AY26" s="853">
        <f t="shared" si="6"/>
        <v>0</v>
      </c>
      <c r="AZ26" s="854"/>
      <c r="BA26" s="855"/>
      <c r="BB26" s="865"/>
      <c r="BC26" s="866"/>
      <c r="BD26" s="867"/>
      <c r="BE26" s="856"/>
      <c r="BF26" s="857"/>
      <c r="BG26" s="857"/>
      <c r="BH26" s="857"/>
      <c r="BI26" s="857"/>
      <c r="BJ26" s="858"/>
      <c r="BK26" s="10"/>
    </row>
    <row r="27" spans="1:63" ht="22.5" customHeight="1">
      <c r="A27" s="903"/>
      <c r="B27" s="401" t="s">
        <v>144</v>
      </c>
      <c r="C27" s="405"/>
      <c r="D27" s="405"/>
      <c r="E27" s="405"/>
      <c r="F27" s="406"/>
      <c r="G27" s="404"/>
      <c r="H27" s="405"/>
      <c r="I27" s="406"/>
      <c r="J27" s="404"/>
      <c r="K27" s="405"/>
      <c r="L27" s="406"/>
      <c r="M27" s="404"/>
      <c r="N27" s="405"/>
      <c r="O27" s="405"/>
      <c r="P27" s="405"/>
      <c r="Q27" s="946"/>
      <c r="R27" s="77"/>
      <c r="S27" s="78"/>
      <c r="T27" s="79"/>
      <c r="U27" s="81"/>
      <c r="V27" s="81"/>
      <c r="W27" s="81"/>
      <c r="X27" s="81"/>
      <c r="Y27" s="81"/>
      <c r="Z27" s="82"/>
      <c r="AA27" s="79"/>
      <c r="AB27" s="81"/>
      <c r="AC27" s="81"/>
      <c r="AD27" s="81"/>
      <c r="AE27" s="81"/>
      <c r="AF27" s="81"/>
      <c r="AG27" s="82"/>
      <c r="AH27" s="79"/>
      <c r="AI27" s="81"/>
      <c r="AJ27" s="81"/>
      <c r="AK27" s="81"/>
      <c r="AL27" s="81"/>
      <c r="AM27" s="81"/>
      <c r="AN27" s="82"/>
      <c r="AO27" s="79"/>
      <c r="AP27" s="81"/>
      <c r="AQ27" s="81"/>
      <c r="AR27" s="81"/>
      <c r="AS27" s="81"/>
      <c r="AT27" s="81"/>
      <c r="AU27" s="82"/>
      <c r="AV27" s="851">
        <f t="shared" si="9"/>
        <v>0</v>
      </c>
      <c r="AW27" s="851"/>
      <c r="AX27" s="852"/>
      <c r="AY27" s="853">
        <f t="shared" si="6"/>
        <v>0</v>
      </c>
      <c r="AZ27" s="854"/>
      <c r="BA27" s="855"/>
      <c r="BB27" s="865"/>
      <c r="BC27" s="866"/>
      <c r="BD27" s="867"/>
      <c r="BE27" s="856"/>
      <c r="BF27" s="857"/>
      <c r="BG27" s="857"/>
      <c r="BH27" s="857"/>
      <c r="BI27" s="857"/>
      <c r="BJ27" s="858"/>
      <c r="BK27" s="10"/>
    </row>
    <row r="28" spans="1:63" ht="22.5" customHeight="1">
      <c r="A28" s="903"/>
      <c r="B28" s="401" t="s">
        <v>144</v>
      </c>
      <c r="C28" s="405"/>
      <c r="D28" s="405"/>
      <c r="E28" s="405"/>
      <c r="F28" s="406"/>
      <c r="G28" s="404"/>
      <c r="H28" s="405"/>
      <c r="I28" s="406"/>
      <c r="J28" s="404"/>
      <c r="K28" s="405"/>
      <c r="L28" s="406"/>
      <c r="M28" s="404"/>
      <c r="N28" s="405"/>
      <c r="O28" s="405"/>
      <c r="P28" s="405"/>
      <c r="Q28" s="405"/>
      <c r="R28" s="77"/>
      <c r="S28" s="83"/>
      <c r="T28" s="79"/>
      <c r="U28" s="80"/>
      <c r="V28" s="80"/>
      <c r="W28" s="80"/>
      <c r="X28" s="80"/>
      <c r="Y28" s="81"/>
      <c r="Z28" s="82"/>
      <c r="AA28" s="79"/>
      <c r="AB28" s="80"/>
      <c r="AC28" s="80"/>
      <c r="AD28" s="80"/>
      <c r="AE28" s="80"/>
      <c r="AF28" s="81"/>
      <c r="AG28" s="82"/>
      <c r="AH28" s="79"/>
      <c r="AI28" s="80"/>
      <c r="AJ28" s="80"/>
      <c r="AK28" s="80"/>
      <c r="AL28" s="80"/>
      <c r="AM28" s="81"/>
      <c r="AN28" s="82"/>
      <c r="AO28" s="79"/>
      <c r="AP28" s="80"/>
      <c r="AQ28" s="80"/>
      <c r="AR28" s="80"/>
      <c r="AS28" s="80"/>
      <c r="AT28" s="81"/>
      <c r="AU28" s="82"/>
      <c r="AV28" s="851">
        <f t="shared" si="5"/>
        <v>0</v>
      </c>
      <c r="AW28" s="851"/>
      <c r="AX28" s="852"/>
      <c r="AY28" s="853">
        <f t="shared" si="6"/>
        <v>0</v>
      </c>
      <c r="AZ28" s="854"/>
      <c r="BA28" s="855"/>
      <c r="BB28" s="865"/>
      <c r="BC28" s="866"/>
      <c r="BD28" s="867"/>
      <c r="BE28" s="856"/>
      <c r="BF28" s="857"/>
      <c r="BG28" s="857"/>
      <c r="BH28" s="857"/>
      <c r="BI28" s="857"/>
      <c r="BJ28" s="858"/>
      <c r="BK28" s="10"/>
    </row>
    <row r="29" spans="1:63" ht="22.5" customHeight="1">
      <c r="A29" s="903"/>
      <c r="B29" s="401" t="s">
        <v>144</v>
      </c>
      <c r="C29" s="405"/>
      <c r="D29" s="405"/>
      <c r="E29" s="405"/>
      <c r="F29" s="406"/>
      <c r="G29" s="404"/>
      <c r="H29" s="405"/>
      <c r="I29" s="406"/>
      <c r="J29" s="404"/>
      <c r="K29" s="405"/>
      <c r="L29" s="406"/>
      <c r="M29" s="404"/>
      <c r="N29" s="405"/>
      <c r="O29" s="405"/>
      <c r="P29" s="405"/>
      <c r="Q29" s="405"/>
      <c r="R29" s="77"/>
      <c r="S29" s="84"/>
      <c r="T29" s="79"/>
      <c r="U29" s="81"/>
      <c r="V29" s="81"/>
      <c r="W29" s="81"/>
      <c r="X29" s="81"/>
      <c r="Y29" s="81"/>
      <c r="Z29" s="82"/>
      <c r="AA29" s="79"/>
      <c r="AB29" s="81"/>
      <c r="AC29" s="81"/>
      <c r="AD29" s="81"/>
      <c r="AE29" s="81"/>
      <c r="AF29" s="81"/>
      <c r="AG29" s="82"/>
      <c r="AH29" s="79"/>
      <c r="AI29" s="81"/>
      <c r="AJ29" s="81"/>
      <c r="AK29" s="81"/>
      <c r="AL29" s="81"/>
      <c r="AM29" s="81"/>
      <c r="AN29" s="82"/>
      <c r="AO29" s="79"/>
      <c r="AP29" s="81"/>
      <c r="AQ29" s="81"/>
      <c r="AR29" s="81"/>
      <c r="AS29" s="81"/>
      <c r="AT29" s="81"/>
      <c r="AU29" s="82"/>
      <c r="AV29" s="851">
        <f t="shared" si="5"/>
        <v>0</v>
      </c>
      <c r="AW29" s="851"/>
      <c r="AX29" s="852"/>
      <c r="AY29" s="853">
        <f t="shared" si="6"/>
        <v>0</v>
      </c>
      <c r="AZ29" s="854"/>
      <c r="BA29" s="855"/>
      <c r="BB29" s="868"/>
      <c r="BC29" s="869"/>
      <c r="BD29" s="870"/>
      <c r="BE29" s="856"/>
      <c r="BF29" s="857"/>
      <c r="BG29" s="857"/>
      <c r="BH29" s="857"/>
      <c r="BI29" s="857"/>
      <c r="BJ29" s="858"/>
      <c r="BK29" s="10"/>
    </row>
    <row r="30" spans="1:63" ht="22.5" customHeight="1">
      <c r="A30" s="903"/>
      <c r="B30" s="401" t="s">
        <v>123</v>
      </c>
      <c r="C30" s="405"/>
      <c r="D30" s="405"/>
      <c r="E30" s="405"/>
      <c r="F30" s="406"/>
      <c r="G30" s="404"/>
      <c r="H30" s="405"/>
      <c r="I30" s="406"/>
      <c r="J30" s="404"/>
      <c r="K30" s="405"/>
      <c r="L30" s="406"/>
      <c r="M30" s="404"/>
      <c r="N30" s="405"/>
      <c r="O30" s="405"/>
      <c r="P30" s="405"/>
      <c r="Q30" s="405"/>
      <c r="R30" s="77"/>
      <c r="S30" s="83"/>
      <c r="T30" s="79"/>
      <c r="U30" s="80"/>
      <c r="V30" s="80"/>
      <c r="W30" s="80"/>
      <c r="X30" s="80"/>
      <c r="Y30" s="81"/>
      <c r="Z30" s="82"/>
      <c r="AA30" s="79"/>
      <c r="AB30" s="80"/>
      <c r="AC30" s="80"/>
      <c r="AD30" s="80"/>
      <c r="AE30" s="80"/>
      <c r="AF30" s="81"/>
      <c r="AG30" s="82"/>
      <c r="AH30" s="79"/>
      <c r="AI30" s="80"/>
      <c r="AJ30" s="80"/>
      <c r="AK30" s="80"/>
      <c r="AL30" s="80"/>
      <c r="AM30" s="81"/>
      <c r="AN30" s="82"/>
      <c r="AO30" s="79"/>
      <c r="AP30" s="80"/>
      <c r="AQ30" s="80"/>
      <c r="AR30" s="80"/>
      <c r="AS30" s="80"/>
      <c r="AT30" s="81"/>
      <c r="AU30" s="82"/>
      <c r="AV30" s="851">
        <f>SUM(T30:AU30)</f>
        <v>0</v>
      </c>
      <c r="AW30" s="851"/>
      <c r="AX30" s="852"/>
      <c r="AY30" s="853">
        <f t="shared" si="6"/>
        <v>0</v>
      </c>
      <c r="AZ30" s="854"/>
      <c r="BA30" s="855"/>
      <c r="BB30" s="862" t="e">
        <f>ROUNDDOWN(SUM(AY30:BA33)/M5,1)</f>
        <v>#DIV/0!</v>
      </c>
      <c r="BC30" s="863"/>
      <c r="BD30" s="864"/>
      <c r="BE30" s="856"/>
      <c r="BF30" s="857"/>
      <c r="BG30" s="857"/>
      <c r="BH30" s="857"/>
      <c r="BI30" s="857"/>
      <c r="BJ30" s="858"/>
      <c r="BK30" s="10"/>
    </row>
    <row r="31" spans="1:63" ht="22.5" customHeight="1">
      <c r="A31" s="903"/>
      <c r="B31" s="401" t="s">
        <v>123</v>
      </c>
      <c r="C31" s="405"/>
      <c r="D31" s="405"/>
      <c r="E31" s="405"/>
      <c r="F31" s="406"/>
      <c r="G31" s="404"/>
      <c r="H31" s="405"/>
      <c r="I31" s="406"/>
      <c r="J31" s="404"/>
      <c r="K31" s="405"/>
      <c r="L31" s="406"/>
      <c r="M31" s="404"/>
      <c r="N31" s="405"/>
      <c r="O31" s="405"/>
      <c r="P31" s="405"/>
      <c r="Q31" s="405"/>
      <c r="R31" s="85"/>
      <c r="S31" s="86"/>
      <c r="T31" s="79"/>
      <c r="U31" s="80"/>
      <c r="V31" s="80"/>
      <c r="W31" s="80"/>
      <c r="X31" s="80"/>
      <c r="Y31" s="81"/>
      <c r="Z31" s="82"/>
      <c r="AA31" s="79"/>
      <c r="AB31" s="80"/>
      <c r="AC31" s="80"/>
      <c r="AD31" s="80"/>
      <c r="AE31" s="80"/>
      <c r="AF31" s="81"/>
      <c r="AG31" s="82"/>
      <c r="AH31" s="79"/>
      <c r="AI31" s="80"/>
      <c r="AJ31" s="80"/>
      <c r="AK31" s="80"/>
      <c r="AL31" s="80"/>
      <c r="AM31" s="81"/>
      <c r="AN31" s="82"/>
      <c r="AO31" s="79"/>
      <c r="AP31" s="80"/>
      <c r="AQ31" s="80"/>
      <c r="AR31" s="80"/>
      <c r="AS31" s="80"/>
      <c r="AT31" s="81"/>
      <c r="AU31" s="82"/>
      <c r="AV31" s="851">
        <f>SUM(T31:AU31)</f>
        <v>0</v>
      </c>
      <c r="AW31" s="851"/>
      <c r="AX31" s="852"/>
      <c r="AY31" s="853">
        <f t="shared" si="6"/>
        <v>0</v>
      </c>
      <c r="AZ31" s="854"/>
      <c r="BA31" s="855"/>
      <c r="BB31" s="865"/>
      <c r="BC31" s="866"/>
      <c r="BD31" s="867"/>
      <c r="BE31" s="856"/>
      <c r="BF31" s="857"/>
      <c r="BG31" s="857"/>
      <c r="BH31" s="857"/>
      <c r="BI31" s="857"/>
      <c r="BJ31" s="858"/>
      <c r="BK31" s="10"/>
    </row>
    <row r="32" spans="1:63" ht="22.5" customHeight="1">
      <c r="A32" s="903"/>
      <c r="B32" s="401" t="s">
        <v>123</v>
      </c>
      <c r="C32" s="405"/>
      <c r="D32" s="405"/>
      <c r="E32" s="405"/>
      <c r="F32" s="406"/>
      <c r="G32" s="404"/>
      <c r="H32" s="405"/>
      <c r="I32" s="406"/>
      <c r="J32" s="404"/>
      <c r="K32" s="405"/>
      <c r="L32" s="406"/>
      <c r="M32" s="404"/>
      <c r="N32" s="405"/>
      <c r="O32" s="405"/>
      <c r="P32" s="405"/>
      <c r="Q32" s="405"/>
      <c r="R32" s="85"/>
      <c r="S32" s="86"/>
      <c r="T32" s="79"/>
      <c r="U32" s="80"/>
      <c r="V32" s="80"/>
      <c r="W32" s="80"/>
      <c r="X32" s="80"/>
      <c r="Y32" s="81"/>
      <c r="Z32" s="82"/>
      <c r="AA32" s="79"/>
      <c r="AB32" s="80"/>
      <c r="AC32" s="80"/>
      <c r="AD32" s="80"/>
      <c r="AE32" s="80"/>
      <c r="AF32" s="81"/>
      <c r="AG32" s="82"/>
      <c r="AH32" s="79"/>
      <c r="AI32" s="80"/>
      <c r="AJ32" s="80"/>
      <c r="AK32" s="80"/>
      <c r="AL32" s="80"/>
      <c r="AM32" s="81"/>
      <c r="AN32" s="82"/>
      <c r="AO32" s="79"/>
      <c r="AP32" s="80"/>
      <c r="AQ32" s="80"/>
      <c r="AR32" s="80"/>
      <c r="AS32" s="80"/>
      <c r="AT32" s="81"/>
      <c r="AU32" s="82"/>
      <c r="AV32" s="851">
        <f>SUM(T32:AU32)</f>
        <v>0</v>
      </c>
      <c r="AW32" s="851"/>
      <c r="AX32" s="852"/>
      <c r="AY32" s="853">
        <f t="shared" si="6"/>
        <v>0</v>
      </c>
      <c r="AZ32" s="854"/>
      <c r="BA32" s="855"/>
      <c r="BB32" s="865"/>
      <c r="BC32" s="866"/>
      <c r="BD32" s="867"/>
      <c r="BE32" s="856"/>
      <c r="BF32" s="857"/>
      <c r="BG32" s="857"/>
      <c r="BH32" s="857"/>
      <c r="BI32" s="857"/>
      <c r="BJ32" s="858"/>
      <c r="BK32" s="10"/>
    </row>
    <row r="33" spans="1:63" ht="22.5" customHeight="1">
      <c r="A33" s="903"/>
      <c r="B33" s="886" t="s">
        <v>123</v>
      </c>
      <c r="C33" s="887"/>
      <c r="D33" s="887"/>
      <c r="E33" s="887"/>
      <c r="F33" s="888"/>
      <c r="G33" s="404"/>
      <c r="H33" s="405"/>
      <c r="I33" s="406"/>
      <c r="J33" s="404"/>
      <c r="K33" s="405"/>
      <c r="L33" s="406"/>
      <c r="M33" s="404"/>
      <c r="N33" s="405"/>
      <c r="O33" s="405"/>
      <c r="P33" s="405"/>
      <c r="Q33" s="946"/>
      <c r="R33" s="87"/>
      <c r="S33" s="88"/>
      <c r="T33" s="89"/>
      <c r="U33" s="90"/>
      <c r="V33" s="90"/>
      <c r="W33" s="90"/>
      <c r="X33" s="90"/>
      <c r="Y33" s="90"/>
      <c r="Z33" s="91"/>
      <c r="AA33" s="89"/>
      <c r="AB33" s="90"/>
      <c r="AC33" s="90"/>
      <c r="AD33" s="90"/>
      <c r="AE33" s="90"/>
      <c r="AF33" s="90"/>
      <c r="AG33" s="91"/>
      <c r="AH33" s="89"/>
      <c r="AI33" s="90"/>
      <c r="AJ33" s="90"/>
      <c r="AK33" s="90"/>
      <c r="AL33" s="90"/>
      <c r="AM33" s="90"/>
      <c r="AN33" s="91"/>
      <c r="AO33" s="89"/>
      <c r="AP33" s="90"/>
      <c r="AQ33" s="90"/>
      <c r="AR33" s="90"/>
      <c r="AS33" s="90"/>
      <c r="AT33" s="90"/>
      <c r="AU33" s="91"/>
      <c r="AV33" s="947">
        <f t="shared" si="5"/>
        <v>0</v>
      </c>
      <c r="AW33" s="947"/>
      <c r="AX33" s="948"/>
      <c r="AY33" s="949">
        <f t="shared" si="6"/>
        <v>0</v>
      </c>
      <c r="AZ33" s="950"/>
      <c r="BA33" s="951"/>
      <c r="BB33" s="868"/>
      <c r="BC33" s="869"/>
      <c r="BD33" s="870"/>
      <c r="BE33" s="856"/>
      <c r="BF33" s="857"/>
      <c r="BG33" s="857"/>
      <c r="BH33" s="857"/>
      <c r="BI33" s="857"/>
      <c r="BJ33" s="858"/>
    </row>
    <row r="34" spans="1:63" ht="22.5" customHeight="1" thickBot="1">
      <c r="A34" s="955"/>
      <c r="B34" s="923" t="s">
        <v>57</v>
      </c>
      <c r="C34" s="924"/>
      <c r="D34" s="924"/>
      <c r="E34" s="924"/>
      <c r="F34" s="924"/>
      <c r="G34" s="924"/>
      <c r="H34" s="924"/>
      <c r="I34" s="924"/>
      <c r="J34" s="924"/>
      <c r="K34" s="924"/>
      <c r="L34" s="924"/>
      <c r="M34" s="924"/>
      <c r="N34" s="924"/>
      <c r="O34" s="924"/>
      <c r="P34" s="924"/>
      <c r="Q34" s="924"/>
      <c r="R34" s="924"/>
      <c r="S34" s="925"/>
      <c r="T34" s="277">
        <f t="shared" ref="T34:AU34" si="10">SUM(T20:T33)</f>
        <v>0</v>
      </c>
      <c r="U34" s="278">
        <f t="shared" si="10"/>
        <v>0</v>
      </c>
      <c r="V34" s="278">
        <f t="shared" si="10"/>
        <v>0</v>
      </c>
      <c r="W34" s="278">
        <f t="shared" si="10"/>
        <v>0</v>
      </c>
      <c r="X34" s="278">
        <f t="shared" si="10"/>
        <v>0</v>
      </c>
      <c r="Y34" s="278">
        <f t="shared" si="10"/>
        <v>0</v>
      </c>
      <c r="Z34" s="279">
        <f t="shared" si="10"/>
        <v>0</v>
      </c>
      <c r="AA34" s="280">
        <f t="shared" si="10"/>
        <v>0</v>
      </c>
      <c r="AB34" s="278">
        <f t="shared" si="10"/>
        <v>0</v>
      </c>
      <c r="AC34" s="278">
        <f t="shared" si="10"/>
        <v>0</v>
      </c>
      <c r="AD34" s="278">
        <f t="shared" si="10"/>
        <v>0</v>
      </c>
      <c r="AE34" s="278">
        <f t="shared" si="10"/>
        <v>0</v>
      </c>
      <c r="AF34" s="278">
        <f t="shared" si="10"/>
        <v>0</v>
      </c>
      <c r="AG34" s="279">
        <f t="shared" si="10"/>
        <v>0</v>
      </c>
      <c r="AH34" s="280">
        <f t="shared" si="10"/>
        <v>0</v>
      </c>
      <c r="AI34" s="278">
        <f t="shared" si="10"/>
        <v>0</v>
      </c>
      <c r="AJ34" s="278">
        <f t="shared" si="10"/>
        <v>0</v>
      </c>
      <c r="AK34" s="278">
        <f t="shared" si="10"/>
        <v>0</v>
      </c>
      <c r="AL34" s="278">
        <f t="shared" si="10"/>
        <v>0</v>
      </c>
      <c r="AM34" s="278">
        <f t="shared" si="10"/>
        <v>0</v>
      </c>
      <c r="AN34" s="279">
        <f t="shared" si="10"/>
        <v>0</v>
      </c>
      <c r="AO34" s="280">
        <f t="shared" si="10"/>
        <v>0</v>
      </c>
      <c r="AP34" s="278">
        <f t="shared" si="10"/>
        <v>0</v>
      </c>
      <c r="AQ34" s="278">
        <f t="shared" si="10"/>
        <v>0</v>
      </c>
      <c r="AR34" s="278">
        <f t="shared" si="10"/>
        <v>0</v>
      </c>
      <c r="AS34" s="278">
        <f t="shared" si="10"/>
        <v>0</v>
      </c>
      <c r="AT34" s="278">
        <f t="shared" si="10"/>
        <v>0</v>
      </c>
      <c r="AU34" s="279">
        <f t="shared" si="10"/>
        <v>0</v>
      </c>
      <c r="AV34" s="926">
        <f>SUM(AV21:AX33)</f>
        <v>0</v>
      </c>
      <c r="AW34" s="926"/>
      <c r="AX34" s="927"/>
      <c r="AY34" s="928">
        <f>SUM(AY21:BA33)</f>
        <v>0</v>
      </c>
      <c r="AZ34" s="929"/>
      <c r="BA34" s="930"/>
      <c r="BB34" s="281"/>
      <c r="BC34" s="282"/>
      <c r="BD34" s="283"/>
      <c r="BE34" s="931"/>
      <c r="BF34" s="932"/>
      <c r="BG34" s="932"/>
      <c r="BH34" s="932"/>
      <c r="BI34" s="932"/>
      <c r="BJ34" s="933"/>
    </row>
    <row r="35" spans="1:63" ht="21" customHeight="1">
      <c r="A35" s="934" t="s">
        <v>337</v>
      </c>
      <c r="B35" s="936" t="s">
        <v>68</v>
      </c>
      <c r="C35" s="937"/>
      <c r="D35" s="937"/>
      <c r="E35" s="937"/>
      <c r="F35" s="938"/>
      <c r="G35" s="913" t="s">
        <v>67</v>
      </c>
      <c r="H35" s="908"/>
      <c r="I35" s="908"/>
      <c r="J35" s="908"/>
      <c r="K35" s="908"/>
      <c r="L35" s="909"/>
      <c r="M35" s="942" t="s">
        <v>66</v>
      </c>
      <c r="N35" s="937"/>
      <c r="O35" s="937"/>
      <c r="P35" s="937"/>
      <c r="Q35" s="937"/>
      <c r="R35" s="937"/>
      <c r="S35" s="943"/>
      <c r="T35" s="904" t="s">
        <v>65</v>
      </c>
      <c r="U35" s="905"/>
      <c r="V35" s="905"/>
      <c r="W35" s="905"/>
      <c r="X35" s="905"/>
      <c r="Y35" s="905"/>
      <c r="Z35" s="906"/>
      <c r="AA35" s="904" t="s">
        <v>64</v>
      </c>
      <c r="AB35" s="905"/>
      <c r="AC35" s="905"/>
      <c r="AD35" s="905"/>
      <c r="AE35" s="905"/>
      <c r="AF35" s="905"/>
      <c r="AG35" s="906"/>
      <c r="AH35" s="904" t="s">
        <v>63</v>
      </c>
      <c r="AI35" s="905"/>
      <c r="AJ35" s="905"/>
      <c r="AK35" s="905"/>
      <c r="AL35" s="905"/>
      <c r="AM35" s="905"/>
      <c r="AN35" s="906"/>
      <c r="AO35" s="904" t="s">
        <v>62</v>
      </c>
      <c r="AP35" s="905"/>
      <c r="AQ35" s="905"/>
      <c r="AR35" s="905"/>
      <c r="AS35" s="905"/>
      <c r="AT35" s="905"/>
      <c r="AU35" s="906"/>
      <c r="AV35" s="907" t="s">
        <v>137</v>
      </c>
      <c r="AW35" s="908"/>
      <c r="AX35" s="909"/>
      <c r="AY35" s="913" t="s">
        <v>60</v>
      </c>
      <c r="AZ35" s="908"/>
      <c r="BA35" s="909"/>
      <c r="BB35" s="913" t="s">
        <v>136</v>
      </c>
      <c r="BC35" s="908"/>
      <c r="BD35" s="915"/>
      <c r="BE35" s="917" t="s">
        <v>135</v>
      </c>
      <c r="BF35" s="918"/>
      <c r="BG35" s="918"/>
      <c r="BH35" s="918"/>
      <c r="BI35" s="918"/>
      <c r="BJ35" s="919"/>
    </row>
    <row r="36" spans="1:63" ht="21" customHeight="1">
      <c r="A36" s="935"/>
      <c r="B36" s="939"/>
      <c r="C36" s="940"/>
      <c r="D36" s="940"/>
      <c r="E36" s="940"/>
      <c r="F36" s="941"/>
      <c r="G36" s="914"/>
      <c r="H36" s="911"/>
      <c r="I36" s="911"/>
      <c r="J36" s="911"/>
      <c r="K36" s="911"/>
      <c r="L36" s="912"/>
      <c r="M36" s="944"/>
      <c r="N36" s="940"/>
      <c r="O36" s="940"/>
      <c r="P36" s="940"/>
      <c r="Q36" s="940"/>
      <c r="R36" s="940"/>
      <c r="S36" s="945"/>
      <c r="T36" s="271" t="s">
        <v>97</v>
      </c>
      <c r="U36" s="272" t="s">
        <v>96</v>
      </c>
      <c r="V36" s="272" t="s">
        <v>95</v>
      </c>
      <c r="W36" s="272" t="s">
        <v>94</v>
      </c>
      <c r="X36" s="272" t="s">
        <v>93</v>
      </c>
      <c r="Y36" s="272" t="s">
        <v>92</v>
      </c>
      <c r="Z36" s="273" t="s">
        <v>91</v>
      </c>
      <c r="AA36" s="271" t="s">
        <v>97</v>
      </c>
      <c r="AB36" s="272" t="s">
        <v>96</v>
      </c>
      <c r="AC36" s="272" t="s">
        <v>95</v>
      </c>
      <c r="AD36" s="272" t="s">
        <v>94</v>
      </c>
      <c r="AE36" s="272" t="s">
        <v>93</v>
      </c>
      <c r="AF36" s="272" t="s">
        <v>92</v>
      </c>
      <c r="AG36" s="273" t="s">
        <v>91</v>
      </c>
      <c r="AH36" s="271" t="s">
        <v>97</v>
      </c>
      <c r="AI36" s="272" t="s">
        <v>96</v>
      </c>
      <c r="AJ36" s="272" t="s">
        <v>95</v>
      </c>
      <c r="AK36" s="272" t="s">
        <v>94</v>
      </c>
      <c r="AL36" s="272" t="s">
        <v>93</v>
      </c>
      <c r="AM36" s="272" t="s">
        <v>92</v>
      </c>
      <c r="AN36" s="273" t="s">
        <v>91</v>
      </c>
      <c r="AO36" s="271" t="s">
        <v>97</v>
      </c>
      <c r="AP36" s="272" t="s">
        <v>96</v>
      </c>
      <c r="AQ36" s="272" t="s">
        <v>95</v>
      </c>
      <c r="AR36" s="272" t="s">
        <v>94</v>
      </c>
      <c r="AS36" s="272" t="s">
        <v>93</v>
      </c>
      <c r="AT36" s="272" t="s">
        <v>92</v>
      </c>
      <c r="AU36" s="273" t="s">
        <v>91</v>
      </c>
      <c r="AV36" s="910"/>
      <c r="AW36" s="911"/>
      <c r="AX36" s="912"/>
      <c r="AY36" s="914"/>
      <c r="AZ36" s="911"/>
      <c r="BA36" s="912"/>
      <c r="BB36" s="914"/>
      <c r="BC36" s="911"/>
      <c r="BD36" s="916"/>
      <c r="BE36" s="920"/>
      <c r="BF36" s="921"/>
      <c r="BG36" s="921"/>
      <c r="BH36" s="921"/>
      <c r="BI36" s="921"/>
      <c r="BJ36" s="922"/>
    </row>
    <row r="37" spans="1:63" ht="22.5" customHeight="1">
      <c r="A37" s="902" t="s">
        <v>149</v>
      </c>
      <c r="B37" s="401" t="s">
        <v>140</v>
      </c>
      <c r="C37" s="405"/>
      <c r="D37" s="405"/>
      <c r="E37" s="405"/>
      <c r="F37" s="406"/>
      <c r="G37" s="404"/>
      <c r="H37" s="405"/>
      <c r="I37" s="406"/>
      <c r="J37" s="404"/>
      <c r="K37" s="405"/>
      <c r="L37" s="406"/>
      <c r="M37" s="404"/>
      <c r="N37" s="405"/>
      <c r="O37" s="405"/>
      <c r="P37" s="405"/>
      <c r="Q37" s="405"/>
      <c r="R37" s="77"/>
      <c r="S37" s="84"/>
      <c r="T37" s="14"/>
      <c r="U37" s="12"/>
      <c r="V37" s="12"/>
      <c r="W37" s="12"/>
      <c r="X37" s="12"/>
      <c r="Y37" s="12"/>
      <c r="Z37" s="11"/>
      <c r="AA37" s="14"/>
      <c r="AB37" s="12"/>
      <c r="AC37" s="12"/>
      <c r="AD37" s="12"/>
      <c r="AE37" s="12"/>
      <c r="AF37" s="12"/>
      <c r="AG37" s="11"/>
      <c r="AH37" s="14"/>
      <c r="AI37" s="12"/>
      <c r="AJ37" s="12"/>
      <c r="AK37" s="12"/>
      <c r="AL37" s="12"/>
      <c r="AM37" s="12"/>
      <c r="AN37" s="11"/>
      <c r="AO37" s="14"/>
      <c r="AP37" s="12"/>
      <c r="AQ37" s="12"/>
      <c r="AR37" s="12"/>
      <c r="AS37" s="12"/>
      <c r="AT37" s="12"/>
      <c r="AU37" s="11"/>
      <c r="AV37" s="896"/>
      <c r="AW37" s="897"/>
      <c r="AX37" s="898"/>
      <c r="AY37" s="899"/>
      <c r="AZ37" s="900"/>
      <c r="BA37" s="901"/>
      <c r="BB37" s="227"/>
      <c r="BC37" s="228"/>
      <c r="BD37" s="229"/>
      <c r="BE37" s="856"/>
      <c r="BF37" s="857"/>
      <c r="BG37" s="857"/>
      <c r="BH37" s="857"/>
      <c r="BI37" s="857"/>
      <c r="BJ37" s="858"/>
      <c r="BK37" s="10"/>
    </row>
    <row r="38" spans="1:63" ht="22.5" customHeight="1">
      <c r="A38" s="903"/>
      <c r="B38" s="401" t="s">
        <v>140</v>
      </c>
      <c r="C38" s="405"/>
      <c r="D38" s="405"/>
      <c r="E38" s="405"/>
      <c r="F38" s="406"/>
      <c r="G38" s="404"/>
      <c r="H38" s="405"/>
      <c r="I38" s="406"/>
      <c r="J38" s="404"/>
      <c r="K38" s="405"/>
      <c r="L38" s="406"/>
      <c r="M38" s="404"/>
      <c r="N38" s="405"/>
      <c r="O38" s="405"/>
      <c r="P38" s="405"/>
      <c r="Q38" s="405"/>
      <c r="R38" s="77"/>
      <c r="S38" s="84"/>
      <c r="T38" s="14"/>
      <c r="U38" s="12"/>
      <c r="V38" s="12"/>
      <c r="W38" s="12"/>
      <c r="X38" s="12"/>
      <c r="Y38" s="12"/>
      <c r="Z38" s="11"/>
      <c r="AA38" s="14"/>
      <c r="AB38" s="12"/>
      <c r="AC38" s="12"/>
      <c r="AD38" s="12"/>
      <c r="AE38" s="12"/>
      <c r="AF38" s="12"/>
      <c r="AG38" s="11"/>
      <c r="AH38" s="14"/>
      <c r="AI38" s="12"/>
      <c r="AJ38" s="12"/>
      <c r="AK38" s="12"/>
      <c r="AL38" s="12"/>
      <c r="AM38" s="12"/>
      <c r="AN38" s="11"/>
      <c r="AO38" s="14"/>
      <c r="AP38" s="12"/>
      <c r="AQ38" s="12"/>
      <c r="AR38" s="12"/>
      <c r="AS38" s="12"/>
      <c r="AT38" s="12"/>
      <c r="AU38" s="11"/>
      <c r="AV38" s="896"/>
      <c r="AW38" s="897"/>
      <c r="AX38" s="898"/>
      <c r="AY38" s="899"/>
      <c r="AZ38" s="900"/>
      <c r="BA38" s="901"/>
      <c r="BB38" s="227"/>
      <c r="BC38" s="228"/>
      <c r="BD38" s="229"/>
      <c r="BE38" s="856"/>
      <c r="BF38" s="857"/>
      <c r="BG38" s="857"/>
      <c r="BH38" s="857"/>
      <c r="BI38" s="857"/>
      <c r="BJ38" s="858"/>
      <c r="BK38" s="10"/>
    </row>
    <row r="39" spans="1:63" ht="22.5" customHeight="1">
      <c r="A39" s="903"/>
      <c r="B39" s="401" t="s">
        <v>140</v>
      </c>
      <c r="C39" s="405"/>
      <c r="D39" s="405"/>
      <c r="E39" s="405"/>
      <c r="F39" s="406"/>
      <c r="G39" s="404"/>
      <c r="H39" s="405"/>
      <c r="I39" s="406"/>
      <c r="J39" s="404"/>
      <c r="K39" s="405"/>
      <c r="L39" s="406"/>
      <c r="M39" s="404"/>
      <c r="N39" s="405"/>
      <c r="O39" s="405"/>
      <c r="P39" s="405"/>
      <c r="Q39" s="405"/>
      <c r="R39" s="77"/>
      <c r="S39" s="84"/>
      <c r="T39" s="14"/>
      <c r="U39" s="12"/>
      <c r="V39" s="12"/>
      <c r="W39" s="12"/>
      <c r="X39" s="12"/>
      <c r="Y39" s="12"/>
      <c r="Z39" s="11"/>
      <c r="AA39" s="14"/>
      <c r="AB39" s="12"/>
      <c r="AC39" s="12"/>
      <c r="AD39" s="12"/>
      <c r="AE39" s="12"/>
      <c r="AF39" s="12"/>
      <c r="AG39" s="11"/>
      <c r="AH39" s="14"/>
      <c r="AI39" s="12"/>
      <c r="AJ39" s="12"/>
      <c r="AK39" s="12"/>
      <c r="AL39" s="12"/>
      <c r="AM39" s="12"/>
      <c r="AN39" s="11"/>
      <c r="AO39" s="14"/>
      <c r="AP39" s="12"/>
      <c r="AQ39" s="12"/>
      <c r="AR39" s="12"/>
      <c r="AS39" s="12"/>
      <c r="AT39" s="12"/>
      <c r="AU39" s="11"/>
      <c r="AV39" s="896"/>
      <c r="AW39" s="897"/>
      <c r="AX39" s="898"/>
      <c r="AY39" s="899"/>
      <c r="AZ39" s="900"/>
      <c r="BA39" s="901"/>
      <c r="BB39" s="227"/>
      <c r="BC39" s="228"/>
      <c r="BD39" s="229"/>
      <c r="BE39" s="856"/>
      <c r="BF39" s="857"/>
      <c r="BG39" s="857"/>
      <c r="BH39" s="857"/>
      <c r="BI39" s="857"/>
      <c r="BJ39" s="858"/>
      <c r="BK39" s="10"/>
    </row>
    <row r="40" spans="1:63" ht="22.5" customHeight="1">
      <c r="A40" s="903"/>
      <c r="B40" s="401" t="s">
        <v>140</v>
      </c>
      <c r="C40" s="405"/>
      <c r="D40" s="405"/>
      <c r="E40" s="405"/>
      <c r="F40" s="406"/>
      <c r="G40" s="404"/>
      <c r="H40" s="405"/>
      <c r="I40" s="406"/>
      <c r="J40" s="404"/>
      <c r="K40" s="405"/>
      <c r="L40" s="406"/>
      <c r="M40" s="404"/>
      <c r="N40" s="405"/>
      <c r="O40" s="405"/>
      <c r="P40" s="405"/>
      <c r="Q40" s="405"/>
      <c r="R40" s="85"/>
      <c r="S40" s="86"/>
      <c r="T40" s="14"/>
      <c r="U40" s="12"/>
      <c r="V40" s="12"/>
      <c r="W40" s="12"/>
      <c r="X40" s="12"/>
      <c r="Y40" s="12"/>
      <c r="Z40" s="11"/>
      <c r="AA40" s="14"/>
      <c r="AB40" s="12"/>
      <c r="AC40" s="12"/>
      <c r="AD40" s="12"/>
      <c r="AE40" s="12"/>
      <c r="AF40" s="12"/>
      <c r="AG40" s="11"/>
      <c r="AH40" s="14"/>
      <c r="AI40" s="12"/>
      <c r="AJ40" s="12"/>
      <c r="AK40" s="12"/>
      <c r="AL40" s="12"/>
      <c r="AM40" s="12"/>
      <c r="AN40" s="11"/>
      <c r="AO40" s="14"/>
      <c r="AP40" s="12"/>
      <c r="AQ40" s="12"/>
      <c r="AR40" s="12"/>
      <c r="AS40" s="12"/>
      <c r="AT40" s="12"/>
      <c r="AU40" s="11"/>
      <c r="AV40" s="896"/>
      <c r="AW40" s="897"/>
      <c r="AX40" s="898"/>
      <c r="AY40" s="899"/>
      <c r="AZ40" s="900"/>
      <c r="BA40" s="901"/>
      <c r="BB40" s="227"/>
      <c r="BC40" s="228"/>
      <c r="BD40" s="229"/>
      <c r="BE40" s="856"/>
      <c r="BF40" s="857"/>
      <c r="BG40" s="857"/>
      <c r="BH40" s="857"/>
      <c r="BI40" s="857"/>
      <c r="BJ40" s="858"/>
      <c r="BK40" s="10"/>
    </row>
    <row r="41" spans="1:63" ht="22.5" customHeight="1" thickBot="1">
      <c r="A41" s="903"/>
      <c r="B41" s="886" t="s">
        <v>140</v>
      </c>
      <c r="C41" s="887"/>
      <c r="D41" s="887"/>
      <c r="E41" s="887"/>
      <c r="F41" s="888"/>
      <c r="G41" s="889"/>
      <c r="H41" s="887"/>
      <c r="I41" s="888"/>
      <c r="J41" s="889"/>
      <c r="K41" s="887"/>
      <c r="L41" s="888"/>
      <c r="M41" s="889"/>
      <c r="N41" s="887"/>
      <c r="O41" s="887"/>
      <c r="P41" s="887"/>
      <c r="Q41" s="887"/>
      <c r="R41" s="87"/>
      <c r="S41" s="88"/>
      <c r="T41" s="92"/>
      <c r="U41" s="93"/>
      <c r="V41" s="93"/>
      <c r="W41" s="93"/>
      <c r="X41" s="93"/>
      <c r="Y41" s="93"/>
      <c r="Z41" s="94"/>
      <c r="AA41" s="92"/>
      <c r="AB41" s="93"/>
      <c r="AC41" s="93"/>
      <c r="AD41" s="93"/>
      <c r="AE41" s="93"/>
      <c r="AF41" s="93"/>
      <c r="AG41" s="94"/>
      <c r="AH41" s="92"/>
      <c r="AI41" s="93"/>
      <c r="AJ41" s="93"/>
      <c r="AK41" s="93"/>
      <c r="AL41" s="93"/>
      <c r="AM41" s="93"/>
      <c r="AN41" s="94"/>
      <c r="AO41" s="92"/>
      <c r="AP41" s="93"/>
      <c r="AQ41" s="93"/>
      <c r="AR41" s="93"/>
      <c r="AS41" s="93"/>
      <c r="AT41" s="93"/>
      <c r="AU41" s="94"/>
      <c r="AV41" s="890"/>
      <c r="AW41" s="891"/>
      <c r="AX41" s="892"/>
      <c r="AY41" s="893"/>
      <c r="AZ41" s="894"/>
      <c r="BA41" s="895"/>
      <c r="BB41" s="230"/>
      <c r="BC41" s="231"/>
      <c r="BD41" s="232"/>
      <c r="BE41" s="883"/>
      <c r="BF41" s="884"/>
      <c r="BG41" s="884"/>
      <c r="BH41" s="884"/>
      <c r="BI41" s="884"/>
      <c r="BJ41" s="885"/>
      <c r="BK41" s="10"/>
    </row>
    <row r="42" spans="1:63" ht="21" customHeight="1">
      <c r="A42" s="871" t="s">
        <v>338</v>
      </c>
      <c r="B42" s="874" t="s">
        <v>90</v>
      </c>
      <c r="C42" s="462"/>
      <c r="D42" s="462"/>
      <c r="E42" s="462"/>
      <c r="F42" s="463"/>
      <c r="G42" s="875"/>
      <c r="H42" s="462"/>
      <c r="I42" s="462"/>
      <c r="J42" s="462"/>
      <c r="K42" s="462"/>
      <c r="L42" s="463"/>
      <c r="M42" s="875"/>
      <c r="N42" s="462"/>
      <c r="O42" s="462"/>
      <c r="P42" s="462"/>
      <c r="Q42" s="462"/>
      <c r="R42" s="462"/>
      <c r="S42" s="876"/>
      <c r="T42" s="284"/>
      <c r="U42" s="285"/>
      <c r="V42" s="285"/>
      <c r="W42" s="285"/>
      <c r="X42" s="285"/>
      <c r="Y42" s="285"/>
      <c r="Z42" s="286"/>
      <c r="AA42" s="284"/>
      <c r="AB42" s="285"/>
      <c r="AC42" s="285"/>
      <c r="AD42" s="285"/>
      <c r="AE42" s="285"/>
      <c r="AF42" s="285"/>
      <c r="AG42" s="286"/>
      <c r="AH42" s="284"/>
      <c r="AI42" s="285"/>
      <c r="AJ42" s="285"/>
      <c r="AK42" s="285"/>
      <c r="AL42" s="285"/>
      <c r="AM42" s="285"/>
      <c r="AN42" s="286"/>
      <c r="AO42" s="284"/>
      <c r="AP42" s="285"/>
      <c r="AQ42" s="285"/>
      <c r="AR42" s="285"/>
      <c r="AS42" s="285"/>
      <c r="AT42" s="285"/>
      <c r="AU42" s="286"/>
      <c r="AV42" s="877"/>
      <c r="AW42" s="878"/>
      <c r="AX42" s="879"/>
      <c r="AY42" s="880"/>
      <c r="AZ42" s="881"/>
      <c r="BA42" s="882"/>
      <c r="BB42" s="287"/>
      <c r="BC42" s="288"/>
      <c r="BD42" s="289"/>
      <c r="BE42" s="859"/>
      <c r="BF42" s="860"/>
      <c r="BG42" s="860"/>
      <c r="BH42" s="860"/>
      <c r="BI42" s="860"/>
      <c r="BJ42" s="861"/>
      <c r="BK42" s="10"/>
    </row>
    <row r="43" spans="1:63" ht="21" customHeight="1">
      <c r="A43" s="872"/>
      <c r="B43" s="401" t="s">
        <v>123</v>
      </c>
      <c r="C43" s="405"/>
      <c r="D43" s="405"/>
      <c r="E43" s="405"/>
      <c r="F43" s="406"/>
      <c r="G43" s="404"/>
      <c r="H43" s="405"/>
      <c r="I43" s="405"/>
      <c r="J43" s="405"/>
      <c r="K43" s="405"/>
      <c r="L43" s="406"/>
      <c r="M43" s="404"/>
      <c r="N43" s="405"/>
      <c r="O43" s="405"/>
      <c r="P43" s="405"/>
      <c r="Q43" s="405"/>
      <c r="R43" s="405"/>
      <c r="S43" s="850"/>
      <c r="T43" s="95"/>
      <c r="U43" s="81"/>
      <c r="V43" s="80"/>
      <c r="W43" s="81"/>
      <c r="X43" s="80"/>
      <c r="Y43" s="80"/>
      <c r="Z43" s="82"/>
      <c r="AA43" s="79"/>
      <c r="AB43" s="81"/>
      <c r="AC43" s="80"/>
      <c r="AD43" s="81"/>
      <c r="AE43" s="80"/>
      <c r="AF43" s="80"/>
      <c r="AG43" s="82"/>
      <c r="AH43" s="79"/>
      <c r="AI43" s="81"/>
      <c r="AJ43" s="80"/>
      <c r="AK43" s="81"/>
      <c r="AL43" s="80"/>
      <c r="AM43" s="80"/>
      <c r="AN43" s="82"/>
      <c r="AO43" s="79"/>
      <c r="AP43" s="81"/>
      <c r="AQ43" s="80"/>
      <c r="AR43" s="81"/>
      <c r="AS43" s="80"/>
      <c r="AT43" s="80"/>
      <c r="AU43" s="82"/>
      <c r="AV43" s="851">
        <f t="shared" ref="AV43:AV44" si="11">SUM(T43:AU43)</f>
        <v>0</v>
      </c>
      <c r="AW43" s="851"/>
      <c r="AX43" s="852"/>
      <c r="AY43" s="853">
        <f t="shared" ref="AY43:AY47" si="12">AV43/4</f>
        <v>0</v>
      </c>
      <c r="AZ43" s="854"/>
      <c r="BA43" s="855"/>
      <c r="BB43" s="862" t="e">
        <f>ROUNDDOWN(SUM(AY43:BA48)/M5,1)</f>
        <v>#DIV/0!</v>
      </c>
      <c r="BC43" s="863"/>
      <c r="BD43" s="864"/>
      <c r="BE43" s="856"/>
      <c r="BF43" s="857"/>
      <c r="BG43" s="857"/>
      <c r="BH43" s="857"/>
      <c r="BI43" s="857"/>
      <c r="BJ43" s="858"/>
      <c r="BK43" s="10"/>
    </row>
    <row r="44" spans="1:63" ht="21" customHeight="1">
      <c r="A44" s="872"/>
      <c r="B44" s="401" t="s">
        <v>123</v>
      </c>
      <c r="C44" s="405"/>
      <c r="D44" s="405"/>
      <c r="E44" s="405"/>
      <c r="F44" s="406"/>
      <c r="G44" s="404"/>
      <c r="H44" s="405"/>
      <c r="I44" s="405"/>
      <c r="J44" s="405"/>
      <c r="K44" s="405"/>
      <c r="L44" s="406"/>
      <c r="M44" s="404"/>
      <c r="N44" s="405"/>
      <c r="O44" s="405"/>
      <c r="P44" s="405"/>
      <c r="Q44" s="405"/>
      <c r="R44" s="405"/>
      <c r="S44" s="850"/>
      <c r="T44" s="89"/>
      <c r="U44" s="90"/>
      <c r="V44" s="90"/>
      <c r="W44" s="90"/>
      <c r="X44" s="90"/>
      <c r="Y44" s="90"/>
      <c r="Z44" s="91"/>
      <c r="AA44" s="89"/>
      <c r="AB44" s="90"/>
      <c r="AC44" s="90"/>
      <c r="AD44" s="90"/>
      <c r="AE44" s="90"/>
      <c r="AF44" s="90"/>
      <c r="AG44" s="91"/>
      <c r="AH44" s="89"/>
      <c r="AI44" s="90"/>
      <c r="AJ44" s="90"/>
      <c r="AK44" s="90"/>
      <c r="AL44" s="90"/>
      <c r="AM44" s="90"/>
      <c r="AN44" s="91"/>
      <c r="AO44" s="89"/>
      <c r="AP44" s="90"/>
      <c r="AQ44" s="90"/>
      <c r="AR44" s="90"/>
      <c r="AS44" s="90"/>
      <c r="AT44" s="90"/>
      <c r="AU44" s="91"/>
      <c r="AV44" s="851">
        <f t="shared" si="11"/>
        <v>0</v>
      </c>
      <c r="AW44" s="851"/>
      <c r="AX44" s="852"/>
      <c r="AY44" s="853">
        <f t="shared" si="12"/>
        <v>0</v>
      </c>
      <c r="AZ44" s="854"/>
      <c r="BA44" s="855"/>
      <c r="BB44" s="865"/>
      <c r="BC44" s="866"/>
      <c r="BD44" s="867"/>
      <c r="BE44" s="856"/>
      <c r="BF44" s="857"/>
      <c r="BG44" s="857"/>
      <c r="BH44" s="857"/>
      <c r="BI44" s="857"/>
      <c r="BJ44" s="858"/>
      <c r="BK44" s="10"/>
    </row>
    <row r="45" spans="1:63" ht="21" customHeight="1">
      <c r="A45" s="872"/>
      <c r="B45" s="401" t="s">
        <v>123</v>
      </c>
      <c r="C45" s="405"/>
      <c r="D45" s="405"/>
      <c r="E45" s="405"/>
      <c r="F45" s="406"/>
      <c r="G45" s="404"/>
      <c r="H45" s="405"/>
      <c r="I45" s="405"/>
      <c r="J45" s="405"/>
      <c r="K45" s="405"/>
      <c r="L45" s="406"/>
      <c r="M45" s="404"/>
      <c r="N45" s="405"/>
      <c r="O45" s="405"/>
      <c r="P45" s="405"/>
      <c r="Q45" s="405"/>
      <c r="R45" s="405"/>
      <c r="S45" s="850"/>
      <c r="T45" s="79"/>
      <c r="U45" s="81"/>
      <c r="V45" s="81"/>
      <c r="W45" s="81"/>
      <c r="X45" s="96"/>
      <c r="Y45" s="81"/>
      <c r="Z45" s="82"/>
      <c r="AA45" s="79"/>
      <c r="AB45" s="81"/>
      <c r="AC45" s="81"/>
      <c r="AD45" s="81"/>
      <c r="AE45" s="96"/>
      <c r="AF45" s="81"/>
      <c r="AG45" s="82"/>
      <c r="AH45" s="79"/>
      <c r="AI45" s="81"/>
      <c r="AJ45" s="81"/>
      <c r="AK45" s="81"/>
      <c r="AL45" s="96"/>
      <c r="AM45" s="81"/>
      <c r="AN45" s="82"/>
      <c r="AO45" s="79"/>
      <c r="AP45" s="81"/>
      <c r="AQ45" s="81"/>
      <c r="AR45" s="81"/>
      <c r="AS45" s="96"/>
      <c r="AT45" s="81"/>
      <c r="AU45" s="82"/>
      <c r="AV45" s="851">
        <f t="shared" ref="AV45:AV46" si="13">SUM(T45:AU45)</f>
        <v>0</v>
      </c>
      <c r="AW45" s="851"/>
      <c r="AX45" s="852"/>
      <c r="AY45" s="853">
        <f t="shared" si="12"/>
        <v>0</v>
      </c>
      <c r="AZ45" s="854"/>
      <c r="BA45" s="855"/>
      <c r="BB45" s="865"/>
      <c r="BC45" s="866"/>
      <c r="BD45" s="867"/>
      <c r="BE45" s="856"/>
      <c r="BF45" s="857"/>
      <c r="BG45" s="857"/>
      <c r="BH45" s="857"/>
      <c r="BI45" s="857"/>
      <c r="BJ45" s="858"/>
      <c r="BK45" s="10"/>
    </row>
    <row r="46" spans="1:63" ht="21" customHeight="1">
      <c r="A46" s="872"/>
      <c r="B46" s="401" t="s">
        <v>123</v>
      </c>
      <c r="C46" s="405"/>
      <c r="D46" s="405"/>
      <c r="E46" s="405"/>
      <c r="F46" s="406"/>
      <c r="G46" s="404"/>
      <c r="H46" s="405"/>
      <c r="I46" s="405"/>
      <c r="J46" s="405"/>
      <c r="K46" s="405"/>
      <c r="L46" s="406"/>
      <c r="M46" s="404"/>
      <c r="N46" s="405"/>
      <c r="O46" s="405"/>
      <c r="P46" s="405"/>
      <c r="Q46" s="405"/>
      <c r="R46" s="405"/>
      <c r="S46" s="850"/>
      <c r="T46" s="79"/>
      <c r="U46" s="81"/>
      <c r="V46" s="81"/>
      <c r="W46" s="81"/>
      <c r="X46" s="81"/>
      <c r="Y46" s="81"/>
      <c r="Z46" s="82"/>
      <c r="AA46" s="79"/>
      <c r="AB46" s="81"/>
      <c r="AC46" s="81"/>
      <c r="AD46" s="81"/>
      <c r="AE46" s="81"/>
      <c r="AF46" s="81"/>
      <c r="AG46" s="82"/>
      <c r="AH46" s="79"/>
      <c r="AI46" s="81"/>
      <c r="AJ46" s="81"/>
      <c r="AK46" s="81"/>
      <c r="AL46" s="81"/>
      <c r="AM46" s="81"/>
      <c r="AN46" s="82"/>
      <c r="AO46" s="79"/>
      <c r="AP46" s="81"/>
      <c r="AQ46" s="81"/>
      <c r="AR46" s="81"/>
      <c r="AS46" s="81"/>
      <c r="AT46" s="81"/>
      <c r="AU46" s="82"/>
      <c r="AV46" s="851">
        <f t="shared" si="13"/>
        <v>0</v>
      </c>
      <c r="AW46" s="851"/>
      <c r="AX46" s="852"/>
      <c r="AY46" s="853">
        <f t="shared" si="12"/>
        <v>0</v>
      </c>
      <c r="AZ46" s="854"/>
      <c r="BA46" s="855"/>
      <c r="BB46" s="865"/>
      <c r="BC46" s="866"/>
      <c r="BD46" s="867"/>
      <c r="BE46" s="856"/>
      <c r="BF46" s="857"/>
      <c r="BG46" s="857"/>
      <c r="BH46" s="857"/>
      <c r="BI46" s="857"/>
      <c r="BJ46" s="858"/>
      <c r="BK46" s="10"/>
    </row>
    <row r="47" spans="1:63" ht="21" customHeight="1">
      <c r="A47" s="872"/>
      <c r="B47" s="401" t="s">
        <v>123</v>
      </c>
      <c r="C47" s="405"/>
      <c r="D47" s="405"/>
      <c r="E47" s="405"/>
      <c r="F47" s="406"/>
      <c r="G47" s="404"/>
      <c r="H47" s="405"/>
      <c r="I47" s="405"/>
      <c r="J47" s="405"/>
      <c r="K47" s="405"/>
      <c r="L47" s="406"/>
      <c r="M47" s="404"/>
      <c r="N47" s="405"/>
      <c r="O47" s="405"/>
      <c r="P47" s="405"/>
      <c r="Q47" s="405"/>
      <c r="R47" s="405"/>
      <c r="S47" s="850"/>
      <c r="T47" s="79"/>
      <c r="U47" s="81"/>
      <c r="V47" s="81"/>
      <c r="W47" s="81"/>
      <c r="X47" s="81"/>
      <c r="Y47" s="81"/>
      <c r="Z47" s="82"/>
      <c r="AA47" s="79"/>
      <c r="AB47" s="81"/>
      <c r="AC47" s="81"/>
      <c r="AD47" s="81"/>
      <c r="AE47" s="81"/>
      <c r="AF47" s="81"/>
      <c r="AG47" s="82"/>
      <c r="AH47" s="79"/>
      <c r="AI47" s="81"/>
      <c r="AJ47" s="81"/>
      <c r="AK47" s="81"/>
      <c r="AL47" s="81"/>
      <c r="AM47" s="81"/>
      <c r="AN47" s="82"/>
      <c r="AO47" s="79"/>
      <c r="AP47" s="81"/>
      <c r="AQ47" s="81"/>
      <c r="AR47" s="81"/>
      <c r="AS47" s="81"/>
      <c r="AT47" s="81"/>
      <c r="AU47" s="82"/>
      <c r="AV47" s="851">
        <f t="shared" ref="AV47" si="14">SUM(T47:AU47)</f>
        <v>0</v>
      </c>
      <c r="AW47" s="851"/>
      <c r="AX47" s="852"/>
      <c r="AY47" s="853">
        <f t="shared" si="12"/>
        <v>0</v>
      </c>
      <c r="AZ47" s="854"/>
      <c r="BA47" s="855"/>
      <c r="BB47" s="865"/>
      <c r="BC47" s="866"/>
      <c r="BD47" s="867"/>
      <c r="BE47" s="856"/>
      <c r="BF47" s="857"/>
      <c r="BG47" s="857"/>
      <c r="BH47" s="857"/>
      <c r="BI47" s="857"/>
      <c r="BJ47" s="858"/>
      <c r="BK47" s="10"/>
    </row>
    <row r="48" spans="1:63" ht="21" customHeight="1">
      <c r="A48" s="872"/>
      <c r="B48" s="401" t="s">
        <v>123</v>
      </c>
      <c r="C48" s="405"/>
      <c r="D48" s="405"/>
      <c r="E48" s="405"/>
      <c r="F48" s="406"/>
      <c r="G48" s="404"/>
      <c r="H48" s="405"/>
      <c r="I48" s="405"/>
      <c r="J48" s="405"/>
      <c r="K48" s="405"/>
      <c r="L48" s="406"/>
      <c r="M48" s="404"/>
      <c r="N48" s="405"/>
      <c r="O48" s="405"/>
      <c r="P48" s="405"/>
      <c r="Q48" s="405"/>
      <c r="R48" s="405"/>
      <c r="S48" s="850"/>
      <c r="T48" s="79"/>
      <c r="U48" s="81"/>
      <c r="V48" s="81"/>
      <c r="W48" s="81"/>
      <c r="X48" s="81"/>
      <c r="Y48" s="81"/>
      <c r="Z48" s="82"/>
      <c r="AA48" s="79"/>
      <c r="AB48" s="81"/>
      <c r="AC48" s="81"/>
      <c r="AD48" s="81"/>
      <c r="AE48" s="81"/>
      <c r="AF48" s="81"/>
      <c r="AG48" s="82"/>
      <c r="AH48" s="79"/>
      <c r="AI48" s="81"/>
      <c r="AJ48" s="81"/>
      <c r="AK48" s="81"/>
      <c r="AL48" s="81"/>
      <c r="AM48" s="81"/>
      <c r="AN48" s="82"/>
      <c r="AO48" s="79"/>
      <c r="AP48" s="81"/>
      <c r="AQ48" s="81"/>
      <c r="AR48" s="81"/>
      <c r="AS48" s="81"/>
      <c r="AT48" s="81"/>
      <c r="AU48" s="82"/>
      <c r="AV48" s="851">
        <f>SUM(T48:AU48)</f>
        <v>0</v>
      </c>
      <c r="AW48" s="851"/>
      <c r="AX48" s="852"/>
      <c r="AY48" s="853">
        <f>AV48/4</f>
        <v>0</v>
      </c>
      <c r="AZ48" s="854"/>
      <c r="BA48" s="855"/>
      <c r="BB48" s="868"/>
      <c r="BC48" s="869"/>
      <c r="BD48" s="870"/>
      <c r="BE48" s="856"/>
      <c r="BF48" s="857"/>
      <c r="BG48" s="857"/>
      <c r="BH48" s="857"/>
      <c r="BI48" s="857"/>
      <c r="BJ48" s="858"/>
      <c r="BK48" s="10"/>
    </row>
    <row r="49" spans="1:63" ht="21" customHeight="1" thickBot="1">
      <c r="A49" s="873"/>
      <c r="B49" s="839" t="s">
        <v>57</v>
      </c>
      <c r="C49" s="840"/>
      <c r="D49" s="840"/>
      <c r="E49" s="840"/>
      <c r="F49" s="840"/>
      <c r="G49" s="840"/>
      <c r="H49" s="840"/>
      <c r="I49" s="840"/>
      <c r="J49" s="840"/>
      <c r="K49" s="840"/>
      <c r="L49" s="840"/>
      <c r="M49" s="840"/>
      <c r="N49" s="840"/>
      <c r="O49" s="840"/>
      <c r="P49" s="840"/>
      <c r="Q49" s="840"/>
      <c r="R49" s="840"/>
      <c r="S49" s="841"/>
      <c r="T49" s="290">
        <f t="shared" ref="T49:AU49" si="15">SUM(T42:T47)</f>
        <v>0</v>
      </c>
      <c r="U49" s="291">
        <f t="shared" si="15"/>
        <v>0</v>
      </c>
      <c r="V49" s="291">
        <f t="shared" si="15"/>
        <v>0</v>
      </c>
      <c r="W49" s="291">
        <f t="shared" si="15"/>
        <v>0</v>
      </c>
      <c r="X49" s="291">
        <f t="shared" si="15"/>
        <v>0</v>
      </c>
      <c r="Y49" s="291">
        <f t="shared" si="15"/>
        <v>0</v>
      </c>
      <c r="Z49" s="292">
        <f t="shared" si="15"/>
        <v>0</v>
      </c>
      <c r="AA49" s="293">
        <f t="shared" si="15"/>
        <v>0</v>
      </c>
      <c r="AB49" s="291">
        <f t="shared" si="15"/>
        <v>0</v>
      </c>
      <c r="AC49" s="291">
        <f t="shared" si="15"/>
        <v>0</v>
      </c>
      <c r="AD49" s="291">
        <f t="shared" si="15"/>
        <v>0</v>
      </c>
      <c r="AE49" s="291">
        <f t="shared" si="15"/>
        <v>0</v>
      </c>
      <c r="AF49" s="291">
        <f t="shared" si="15"/>
        <v>0</v>
      </c>
      <c r="AG49" s="292">
        <f t="shared" si="15"/>
        <v>0</v>
      </c>
      <c r="AH49" s="293">
        <f t="shared" si="15"/>
        <v>0</v>
      </c>
      <c r="AI49" s="291">
        <f t="shared" si="15"/>
        <v>0</v>
      </c>
      <c r="AJ49" s="291">
        <f t="shared" si="15"/>
        <v>0</v>
      </c>
      <c r="AK49" s="291">
        <f t="shared" si="15"/>
        <v>0</v>
      </c>
      <c r="AL49" s="291">
        <f t="shared" si="15"/>
        <v>0</v>
      </c>
      <c r="AM49" s="291">
        <f t="shared" si="15"/>
        <v>0</v>
      </c>
      <c r="AN49" s="292">
        <f t="shared" si="15"/>
        <v>0</v>
      </c>
      <c r="AO49" s="293">
        <f t="shared" si="15"/>
        <v>0</v>
      </c>
      <c r="AP49" s="291">
        <f t="shared" si="15"/>
        <v>0</v>
      </c>
      <c r="AQ49" s="291">
        <f t="shared" si="15"/>
        <v>0</v>
      </c>
      <c r="AR49" s="291">
        <f t="shared" si="15"/>
        <v>0</v>
      </c>
      <c r="AS49" s="291">
        <f t="shared" si="15"/>
        <v>0</v>
      </c>
      <c r="AT49" s="291">
        <f t="shared" si="15"/>
        <v>0</v>
      </c>
      <c r="AU49" s="292">
        <f t="shared" si="15"/>
        <v>0</v>
      </c>
      <c r="AV49" s="842">
        <f>SUM(AV43:AX47)</f>
        <v>0</v>
      </c>
      <c r="AW49" s="842"/>
      <c r="AX49" s="843"/>
      <c r="AY49" s="844">
        <f>SUM(AY43:BA47)</f>
        <v>0</v>
      </c>
      <c r="AZ49" s="845"/>
      <c r="BA49" s="846"/>
      <c r="BB49" s="294"/>
      <c r="BC49" s="295"/>
      <c r="BD49" s="296"/>
      <c r="BE49" s="847"/>
      <c r="BF49" s="848"/>
      <c r="BG49" s="848"/>
      <c r="BH49" s="848"/>
      <c r="BI49" s="848"/>
      <c r="BJ49" s="849"/>
    </row>
    <row r="50" spans="1:63" ht="21" customHeight="1">
      <c r="A50" s="871" t="s">
        <v>339</v>
      </c>
      <c r="B50" s="874" t="s">
        <v>90</v>
      </c>
      <c r="C50" s="462"/>
      <c r="D50" s="462"/>
      <c r="E50" s="462"/>
      <c r="F50" s="463"/>
      <c r="G50" s="875"/>
      <c r="H50" s="462"/>
      <c r="I50" s="462"/>
      <c r="J50" s="462"/>
      <c r="K50" s="462"/>
      <c r="L50" s="463"/>
      <c r="M50" s="875"/>
      <c r="N50" s="462"/>
      <c r="O50" s="462"/>
      <c r="P50" s="462"/>
      <c r="Q50" s="462"/>
      <c r="R50" s="462"/>
      <c r="S50" s="876"/>
      <c r="T50" s="284"/>
      <c r="U50" s="285"/>
      <c r="V50" s="285"/>
      <c r="W50" s="285"/>
      <c r="X50" s="285"/>
      <c r="Y50" s="285"/>
      <c r="Z50" s="286"/>
      <c r="AA50" s="284"/>
      <c r="AB50" s="285"/>
      <c r="AC50" s="285"/>
      <c r="AD50" s="285"/>
      <c r="AE50" s="285"/>
      <c r="AF50" s="285"/>
      <c r="AG50" s="286"/>
      <c r="AH50" s="284"/>
      <c r="AI50" s="285"/>
      <c r="AJ50" s="285"/>
      <c r="AK50" s="285"/>
      <c r="AL50" s="285"/>
      <c r="AM50" s="285"/>
      <c r="AN50" s="286"/>
      <c r="AO50" s="284"/>
      <c r="AP50" s="285"/>
      <c r="AQ50" s="285"/>
      <c r="AR50" s="285"/>
      <c r="AS50" s="285"/>
      <c r="AT50" s="285"/>
      <c r="AU50" s="286"/>
      <c r="AV50" s="877"/>
      <c r="AW50" s="878"/>
      <c r="AX50" s="879"/>
      <c r="AY50" s="880"/>
      <c r="AZ50" s="881"/>
      <c r="BA50" s="882"/>
      <c r="BB50" s="287"/>
      <c r="BC50" s="288"/>
      <c r="BD50" s="289"/>
      <c r="BE50" s="859"/>
      <c r="BF50" s="860"/>
      <c r="BG50" s="860"/>
      <c r="BH50" s="860"/>
      <c r="BI50" s="860"/>
      <c r="BJ50" s="861"/>
      <c r="BK50" s="10"/>
    </row>
    <row r="51" spans="1:63" ht="21" customHeight="1">
      <c r="A51" s="872"/>
      <c r="B51" s="401" t="s">
        <v>123</v>
      </c>
      <c r="C51" s="405"/>
      <c r="D51" s="405"/>
      <c r="E51" s="405"/>
      <c r="F51" s="406"/>
      <c r="G51" s="404"/>
      <c r="H51" s="405"/>
      <c r="I51" s="405"/>
      <c r="J51" s="405"/>
      <c r="K51" s="405"/>
      <c r="L51" s="406"/>
      <c r="M51" s="404"/>
      <c r="N51" s="405"/>
      <c r="O51" s="405"/>
      <c r="P51" s="405"/>
      <c r="Q51" s="405"/>
      <c r="R51" s="405"/>
      <c r="S51" s="850"/>
      <c r="T51" s="95"/>
      <c r="U51" s="81"/>
      <c r="V51" s="80"/>
      <c r="W51" s="81"/>
      <c r="X51" s="80"/>
      <c r="Y51" s="80"/>
      <c r="Z51" s="82"/>
      <c r="AA51" s="79"/>
      <c r="AB51" s="81"/>
      <c r="AC51" s="80"/>
      <c r="AD51" s="81"/>
      <c r="AE51" s="80"/>
      <c r="AF51" s="80"/>
      <c r="AG51" s="82"/>
      <c r="AH51" s="79"/>
      <c r="AI51" s="81"/>
      <c r="AJ51" s="80"/>
      <c r="AK51" s="81"/>
      <c r="AL51" s="80"/>
      <c r="AM51" s="80"/>
      <c r="AN51" s="82"/>
      <c r="AO51" s="79"/>
      <c r="AP51" s="81"/>
      <c r="AQ51" s="80"/>
      <c r="AR51" s="81"/>
      <c r="AS51" s="80"/>
      <c r="AT51" s="80"/>
      <c r="AU51" s="82"/>
      <c r="AV51" s="851">
        <f t="shared" ref="AV51:AV52" si="16">SUM(T51:AU51)</f>
        <v>0</v>
      </c>
      <c r="AW51" s="851"/>
      <c r="AX51" s="852"/>
      <c r="AY51" s="853">
        <f t="shared" ref="AY51:AY55" si="17">AV51/4</f>
        <v>0</v>
      </c>
      <c r="AZ51" s="854"/>
      <c r="BA51" s="855"/>
      <c r="BB51" s="862" t="e">
        <f>ROUNDDOWN(SUM(AY51:BA56)/M5,1)</f>
        <v>#DIV/0!</v>
      </c>
      <c r="BC51" s="863"/>
      <c r="BD51" s="864"/>
      <c r="BE51" s="856"/>
      <c r="BF51" s="857"/>
      <c r="BG51" s="857"/>
      <c r="BH51" s="857"/>
      <c r="BI51" s="857"/>
      <c r="BJ51" s="858"/>
      <c r="BK51" s="10"/>
    </row>
    <row r="52" spans="1:63" ht="21" customHeight="1">
      <c r="A52" s="872"/>
      <c r="B52" s="401" t="s">
        <v>123</v>
      </c>
      <c r="C52" s="405"/>
      <c r="D52" s="405"/>
      <c r="E52" s="405"/>
      <c r="F52" s="406"/>
      <c r="G52" s="404"/>
      <c r="H52" s="405"/>
      <c r="I52" s="405"/>
      <c r="J52" s="405"/>
      <c r="K52" s="405"/>
      <c r="L52" s="406"/>
      <c r="M52" s="404"/>
      <c r="N52" s="405"/>
      <c r="O52" s="405"/>
      <c r="P52" s="405"/>
      <c r="Q52" s="405"/>
      <c r="R52" s="405"/>
      <c r="S52" s="850"/>
      <c r="T52" s="89"/>
      <c r="U52" s="90"/>
      <c r="V52" s="90"/>
      <c r="W52" s="90"/>
      <c r="X52" s="90"/>
      <c r="Y52" s="90"/>
      <c r="Z52" s="91"/>
      <c r="AA52" s="89"/>
      <c r="AB52" s="90"/>
      <c r="AC52" s="90"/>
      <c r="AD52" s="90"/>
      <c r="AE52" s="90"/>
      <c r="AF52" s="90"/>
      <c r="AG52" s="91"/>
      <c r="AH52" s="89"/>
      <c r="AI52" s="90"/>
      <c r="AJ52" s="90"/>
      <c r="AK52" s="90"/>
      <c r="AL52" s="90"/>
      <c r="AM52" s="90"/>
      <c r="AN52" s="91"/>
      <c r="AO52" s="89"/>
      <c r="AP52" s="90"/>
      <c r="AQ52" s="90"/>
      <c r="AR52" s="90"/>
      <c r="AS52" s="90"/>
      <c r="AT52" s="90"/>
      <c r="AU52" s="91"/>
      <c r="AV52" s="851">
        <f t="shared" si="16"/>
        <v>0</v>
      </c>
      <c r="AW52" s="851"/>
      <c r="AX52" s="852"/>
      <c r="AY52" s="853">
        <f t="shared" si="17"/>
        <v>0</v>
      </c>
      <c r="AZ52" s="854"/>
      <c r="BA52" s="855"/>
      <c r="BB52" s="865"/>
      <c r="BC52" s="866"/>
      <c r="BD52" s="867"/>
      <c r="BE52" s="856"/>
      <c r="BF52" s="857"/>
      <c r="BG52" s="857"/>
      <c r="BH52" s="857"/>
      <c r="BI52" s="857"/>
      <c r="BJ52" s="858"/>
      <c r="BK52" s="10"/>
    </row>
    <row r="53" spans="1:63" ht="21" customHeight="1">
      <c r="A53" s="872"/>
      <c r="B53" s="401" t="s">
        <v>123</v>
      </c>
      <c r="C53" s="405"/>
      <c r="D53" s="405"/>
      <c r="E53" s="405"/>
      <c r="F53" s="406"/>
      <c r="G53" s="404"/>
      <c r="H53" s="405"/>
      <c r="I53" s="405"/>
      <c r="J53" s="405"/>
      <c r="K53" s="405"/>
      <c r="L53" s="406"/>
      <c r="M53" s="404"/>
      <c r="N53" s="405"/>
      <c r="O53" s="405"/>
      <c r="P53" s="405"/>
      <c r="Q53" s="405"/>
      <c r="R53" s="405"/>
      <c r="S53" s="850"/>
      <c r="T53" s="79"/>
      <c r="U53" s="81"/>
      <c r="V53" s="81"/>
      <c r="W53" s="81"/>
      <c r="X53" s="96"/>
      <c r="Y53" s="81"/>
      <c r="Z53" s="82"/>
      <c r="AA53" s="79"/>
      <c r="AB53" s="81"/>
      <c r="AC53" s="81"/>
      <c r="AD53" s="81"/>
      <c r="AE53" s="96"/>
      <c r="AF53" s="81"/>
      <c r="AG53" s="82"/>
      <c r="AH53" s="79"/>
      <c r="AI53" s="81"/>
      <c r="AJ53" s="81"/>
      <c r="AK53" s="81"/>
      <c r="AL53" s="96"/>
      <c r="AM53" s="81"/>
      <c r="AN53" s="82"/>
      <c r="AO53" s="79"/>
      <c r="AP53" s="81"/>
      <c r="AQ53" s="81"/>
      <c r="AR53" s="81"/>
      <c r="AS53" s="96"/>
      <c r="AT53" s="81"/>
      <c r="AU53" s="82"/>
      <c r="AV53" s="851">
        <f t="shared" ref="AV53:AV54" si="18">SUM(T53:AU53)</f>
        <v>0</v>
      </c>
      <c r="AW53" s="851"/>
      <c r="AX53" s="852"/>
      <c r="AY53" s="853">
        <f t="shared" si="17"/>
        <v>0</v>
      </c>
      <c r="AZ53" s="854"/>
      <c r="BA53" s="855"/>
      <c r="BB53" s="865"/>
      <c r="BC53" s="866"/>
      <c r="BD53" s="867"/>
      <c r="BE53" s="856"/>
      <c r="BF53" s="857"/>
      <c r="BG53" s="857"/>
      <c r="BH53" s="857"/>
      <c r="BI53" s="857"/>
      <c r="BJ53" s="858"/>
      <c r="BK53" s="10"/>
    </row>
    <row r="54" spans="1:63" ht="21" customHeight="1">
      <c r="A54" s="872"/>
      <c r="B54" s="401" t="s">
        <v>123</v>
      </c>
      <c r="C54" s="405"/>
      <c r="D54" s="405"/>
      <c r="E54" s="405"/>
      <c r="F54" s="406"/>
      <c r="G54" s="404"/>
      <c r="H54" s="405"/>
      <c r="I54" s="405"/>
      <c r="J54" s="405"/>
      <c r="K54" s="405"/>
      <c r="L54" s="406"/>
      <c r="M54" s="404"/>
      <c r="N54" s="405"/>
      <c r="O54" s="405"/>
      <c r="P54" s="405"/>
      <c r="Q54" s="405"/>
      <c r="R54" s="405"/>
      <c r="S54" s="850"/>
      <c r="T54" s="79"/>
      <c r="U54" s="81"/>
      <c r="V54" s="81"/>
      <c r="W54" s="81"/>
      <c r="X54" s="81"/>
      <c r="Y54" s="81"/>
      <c r="Z54" s="82"/>
      <c r="AA54" s="79"/>
      <c r="AB54" s="81"/>
      <c r="AC54" s="81"/>
      <c r="AD54" s="81"/>
      <c r="AE54" s="81"/>
      <c r="AF54" s="81"/>
      <c r="AG54" s="82"/>
      <c r="AH54" s="79"/>
      <c r="AI54" s="81"/>
      <c r="AJ54" s="81"/>
      <c r="AK54" s="81"/>
      <c r="AL54" s="81"/>
      <c r="AM54" s="81"/>
      <c r="AN54" s="82"/>
      <c r="AO54" s="79"/>
      <c r="AP54" s="81"/>
      <c r="AQ54" s="81"/>
      <c r="AR54" s="81"/>
      <c r="AS54" s="81"/>
      <c r="AT54" s="81"/>
      <c r="AU54" s="82"/>
      <c r="AV54" s="851">
        <f t="shared" si="18"/>
        <v>0</v>
      </c>
      <c r="AW54" s="851"/>
      <c r="AX54" s="852"/>
      <c r="AY54" s="853">
        <f t="shared" si="17"/>
        <v>0</v>
      </c>
      <c r="AZ54" s="854"/>
      <c r="BA54" s="855"/>
      <c r="BB54" s="865"/>
      <c r="BC54" s="866"/>
      <c r="BD54" s="867"/>
      <c r="BE54" s="856"/>
      <c r="BF54" s="857"/>
      <c r="BG54" s="857"/>
      <c r="BH54" s="857"/>
      <c r="BI54" s="857"/>
      <c r="BJ54" s="858"/>
      <c r="BK54" s="10"/>
    </row>
    <row r="55" spans="1:63" ht="21" customHeight="1">
      <c r="A55" s="872"/>
      <c r="B55" s="401" t="s">
        <v>123</v>
      </c>
      <c r="C55" s="405"/>
      <c r="D55" s="405"/>
      <c r="E55" s="405"/>
      <c r="F55" s="406"/>
      <c r="G55" s="404"/>
      <c r="H55" s="405"/>
      <c r="I55" s="405"/>
      <c r="J55" s="405"/>
      <c r="K55" s="405"/>
      <c r="L55" s="406"/>
      <c r="M55" s="404"/>
      <c r="N55" s="405"/>
      <c r="O55" s="405"/>
      <c r="P55" s="405"/>
      <c r="Q55" s="405"/>
      <c r="R55" s="405"/>
      <c r="S55" s="850"/>
      <c r="T55" s="79"/>
      <c r="U55" s="81"/>
      <c r="V55" s="81"/>
      <c r="W55" s="81"/>
      <c r="X55" s="81"/>
      <c r="Y55" s="81"/>
      <c r="Z55" s="82"/>
      <c r="AA55" s="79"/>
      <c r="AB55" s="81"/>
      <c r="AC55" s="81"/>
      <c r="AD55" s="81"/>
      <c r="AE55" s="81"/>
      <c r="AF55" s="81"/>
      <c r="AG55" s="82"/>
      <c r="AH55" s="79"/>
      <c r="AI55" s="81"/>
      <c r="AJ55" s="81"/>
      <c r="AK55" s="81"/>
      <c r="AL55" s="81"/>
      <c r="AM55" s="81"/>
      <c r="AN55" s="82"/>
      <c r="AO55" s="79"/>
      <c r="AP55" s="81"/>
      <c r="AQ55" s="81"/>
      <c r="AR55" s="81"/>
      <c r="AS55" s="81"/>
      <c r="AT55" s="81"/>
      <c r="AU55" s="82"/>
      <c r="AV55" s="851">
        <f t="shared" ref="AV55" si="19">SUM(T55:AU55)</f>
        <v>0</v>
      </c>
      <c r="AW55" s="851"/>
      <c r="AX55" s="852"/>
      <c r="AY55" s="853">
        <f t="shared" si="17"/>
        <v>0</v>
      </c>
      <c r="AZ55" s="854"/>
      <c r="BA55" s="855"/>
      <c r="BB55" s="865"/>
      <c r="BC55" s="866"/>
      <c r="BD55" s="867"/>
      <c r="BE55" s="856"/>
      <c r="BF55" s="857"/>
      <c r="BG55" s="857"/>
      <c r="BH55" s="857"/>
      <c r="BI55" s="857"/>
      <c r="BJ55" s="858"/>
      <c r="BK55" s="10"/>
    </row>
    <row r="56" spans="1:63" ht="21" customHeight="1">
      <c r="A56" s="872"/>
      <c r="B56" s="401" t="s">
        <v>123</v>
      </c>
      <c r="C56" s="405"/>
      <c r="D56" s="405"/>
      <c r="E56" s="405"/>
      <c r="F56" s="406"/>
      <c r="G56" s="404"/>
      <c r="H56" s="405"/>
      <c r="I56" s="405"/>
      <c r="J56" s="405"/>
      <c r="K56" s="405"/>
      <c r="L56" s="406"/>
      <c r="M56" s="404"/>
      <c r="N56" s="405"/>
      <c r="O56" s="405"/>
      <c r="P56" s="405"/>
      <c r="Q56" s="405"/>
      <c r="R56" s="405"/>
      <c r="S56" s="850"/>
      <c r="T56" s="79"/>
      <c r="U56" s="81"/>
      <c r="V56" s="81"/>
      <c r="W56" s="81"/>
      <c r="X56" s="81"/>
      <c r="Y56" s="81"/>
      <c r="Z56" s="82"/>
      <c r="AA56" s="79"/>
      <c r="AB56" s="81"/>
      <c r="AC56" s="81"/>
      <c r="AD56" s="81"/>
      <c r="AE56" s="81"/>
      <c r="AF56" s="81"/>
      <c r="AG56" s="82"/>
      <c r="AH56" s="79"/>
      <c r="AI56" s="81"/>
      <c r="AJ56" s="81"/>
      <c r="AK56" s="81"/>
      <c r="AL56" s="81"/>
      <c r="AM56" s="81"/>
      <c r="AN56" s="82"/>
      <c r="AO56" s="79"/>
      <c r="AP56" s="81"/>
      <c r="AQ56" s="81"/>
      <c r="AR56" s="81"/>
      <c r="AS56" s="81"/>
      <c r="AT56" s="81"/>
      <c r="AU56" s="82"/>
      <c r="AV56" s="851">
        <f>SUM(T56:AU56)</f>
        <v>0</v>
      </c>
      <c r="AW56" s="851"/>
      <c r="AX56" s="852"/>
      <c r="AY56" s="853">
        <f>AV56/4</f>
        <v>0</v>
      </c>
      <c r="AZ56" s="854"/>
      <c r="BA56" s="855"/>
      <c r="BB56" s="868"/>
      <c r="BC56" s="869"/>
      <c r="BD56" s="870"/>
      <c r="BE56" s="856"/>
      <c r="BF56" s="857"/>
      <c r="BG56" s="857"/>
      <c r="BH56" s="857"/>
      <c r="BI56" s="857"/>
      <c r="BJ56" s="858"/>
      <c r="BK56" s="10"/>
    </row>
    <row r="57" spans="1:63" ht="21" customHeight="1" thickBot="1">
      <c r="A57" s="873"/>
      <c r="B57" s="839" t="s">
        <v>57</v>
      </c>
      <c r="C57" s="840"/>
      <c r="D57" s="840"/>
      <c r="E57" s="840"/>
      <c r="F57" s="840"/>
      <c r="G57" s="840"/>
      <c r="H57" s="840"/>
      <c r="I57" s="840"/>
      <c r="J57" s="840"/>
      <c r="K57" s="840"/>
      <c r="L57" s="840"/>
      <c r="M57" s="840"/>
      <c r="N57" s="840"/>
      <c r="O57" s="840"/>
      <c r="P57" s="840"/>
      <c r="Q57" s="840"/>
      <c r="R57" s="840"/>
      <c r="S57" s="841"/>
      <c r="T57" s="290">
        <f t="shared" ref="T57:AU57" si="20">SUM(T50:T55)</f>
        <v>0</v>
      </c>
      <c r="U57" s="291">
        <f t="shared" si="20"/>
        <v>0</v>
      </c>
      <c r="V57" s="291">
        <f t="shared" si="20"/>
        <v>0</v>
      </c>
      <c r="W57" s="291">
        <f t="shared" si="20"/>
        <v>0</v>
      </c>
      <c r="X57" s="291">
        <f t="shared" si="20"/>
        <v>0</v>
      </c>
      <c r="Y57" s="291">
        <f t="shared" si="20"/>
        <v>0</v>
      </c>
      <c r="Z57" s="292">
        <f t="shared" si="20"/>
        <v>0</v>
      </c>
      <c r="AA57" s="293">
        <f t="shared" si="20"/>
        <v>0</v>
      </c>
      <c r="AB57" s="291">
        <f t="shared" si="20"/>
        <v>0</v>
      </c>
      <c r="AC57" s="291">
        <f t="shared" si="20"/>
        <v>0</v>
      </c>
      <c r="AD57" s="291">
        <f t="shared" si="20"/>
        <v>0</v>
      </c>
      <c r="AE57" s="291">
        <f t="shared" si="20"/>
        <v>0</v>
      </c>
      <c r="AF57" s="291">
        <f t="shared" si="20"/>
        <v>0</v>
      </c>
      <c r="AG57" s="292">
        <f t="shared" si="20"/>
        <v>0</v>
      </c>
      <c r="AH57" s="293">
        <f t="shared" si="20"/>
        <v>0</v>
      </c>
      <c r="AI57" s="291">
        <f t="shared" si="20"/>
        <v>0</v>
      </c>
      <c r="AJ57" s="291">
        <f t="shared" si="20"/>
        <v>0</v>
      </c>
      <c r="AK57" s="291">
        <f t="shared" si="20"/>
        <v>0</v>
      </c>
      <c r="AL57" s="291">
        <f t="shared" si="20"/>
        <v>0</v>
      </c>
      <c r="AM57" s="291">
        <f t="shared" si="20"/>
        <v>0</v>
      </c>
      <c r="AN57" s="292">
        <f t="shared" si="20"/>
        <v>0</v>
      </c>
      <c r="AO57" s="293">
        <f t="shared" si="20"/>
        <v>0</v>
      </c>
      <c r="AP57" s="291">
        <f t="shared" si="20"/>
        <v>0</v>
      </c>
      <c r="AQ57" s="291">
        <f t="shared" si="20"/>
        <v>0</v>
      </c>
      <c r="AR57" s="291">
        <f t="shared" si="20"/>
        <v>0</v>
      </c>
      <c r="AS57" s="291">
        <f t="shared" si="20"/>
        <v>0</v>
      </c>
      <c r="AT57" s="291">
        <f t="shared" si="20"/>
        <v>0</v>
      </c>
      <c r="AU57" s="292">
        <f t="shared" si="20"/>
        <v>0</v>
      </c>
      <c r="AV57" s="842">
        <f>SUM(AV51:AX55)</f>
        <v>0</v>
      </c>
      <c r="AW57" s="842"/>
      <c r="AX57" s="843"/>
      <c r="AY57" s="844">
        <f>SUM(AY51:BA55)</f>
        <v>0</v>
      </c>
      <c r="AZ57" s="845"/>
      <c r="BA57" s="846"/>
      <c r="BB57" s="294"/>
      <c r="BC57" s="295"/>
      <c r="BD57" s="296"/>
      <c r="BE57" s="847"/>
      <c r="BF57" s="848"/>
      <c r="BG57" s="848"/>
      <c r="BH57" s="848"/>
      <c r="BI57" s="848"/>
      <c r="BJ57" s="849"/>
    </row>
    <row r="58" spans="1:63" ht="21" customHeight="1">
      <c r="A58" s="871" t="s">
        <v>340</v>
      </c>
      <c r="B58" s="874" t="s">
        <v>90</v>
      </c>
      <c r="C58" s="462"/>
      <c r="D58" s="462"/>
      <c r="E58" s="462"/>
      <c r="F58" s="463"/>
      <c r="G58" s="875"/>
      <c r="H58" s="462"/>
      <c r="I58" s="462"/>
      <c r="J58" s="462"/>
      <c r="K58" s="462"/>
      <c r="L58" s="463"/>
      <c r="M58" s="875"/>
      <c r="N58" s="462"/>
      <c r="O58" s="462"/>
      <c r="P58" s="462"/>
      <c r="Q58" s="462"/>
      <c r="R58" s="462"/>
      <c r="S58" s="876"/>
      <c r="T58" s="284"/>
      <c r="U58" s="285"/>
      <c r="V58" s="285"/>
      <c r="W58" s="285"/>
      <c r="X58" s="285"/>
      <c r="Y58" s="285"/>
      <c r="Z58" s="286"/>
      <c r="AA58" s="284"/>
      <c r="AB58" s="285"/>
      <c r="AC58" s="285"/>
      <c r="AD58" s="285"/>
      <c r="AE58" s="285"/>
      <c r="AF58" s="285"/>
      <c r="AG58" s="286"/>
      <c r="AH58" s="284"/>
      <c r="AI58" s="285"/>
      <c r="AJ58" s="285"/>
      <c r="AK58" s="285"/>
      <c r="AL58" s="285"/>
      <c r="AM58" s="285"/>
      <c r="AN58" s="286"/>
      <c r="AO58" s="284"/>
      <c r="AP58" s="285"/>
      <c r="AQ58" s="285"/>
      <c r="AR58" s="285"/>
      <c r="AS58" s="285"/>
      <c r="AT58" s="285"/>
      <c r="AU58" s="286"/>
      <c r="AV58" s="877"/>
      <c r="AW58" s="878"/>
      <c r="AX58" s="879"/>
      <c r="AY58" s="880"/>
      <c r="AZ58" s="881"/>
      <c r="BA58" s="882"/>
      <c r="BB58" s="287"/>
      <c r="BC58" s="288"/>
      <c r="BD58" s="289"/>
      <c r="BE58" s="859"/>
      <c r="BF58" s="860"/>
      <c r="BG58" s="860"/>
      <c r="BH58" s="860"/>
      <c r="BI58" s="860"/>
      <c r="BJ58" s="861"/>
      <c r="BK58" s="10"/>
    </row>
    <row r="59" spans="1:63" ht="21" customHeight="1">
      <c r="A59" s="872"/>
      <c r="B59" s="401" t="s">
        <v>123</v>
      </c>
      <c r="C59" s="405"/>
      <c r="D59" s="405"/>
      <c r="E59" s="405"/>
      <c r="F59" s="406"/>
      <c r="G59" s="404"/>
      <c r="H59" s="405"/>
      <c r="I59" s="405"/>
      <c r="J59" s="405"/>
      <c r="K59" s="405"/>
      <c r="L59" s="406"/>
      <c r="M59" s="404"/>
      <c r="N59" s="405"/>
      <c r="O59" s="405"/>
      <c r="P59" s="405"/>
      <c r="Q59" s="405"/>
      <c r="R59" s="405"/>
      <c r="S59" s="850"/>
      <c r="T59" s="95"/>
      <c r="U59" s="81"/>
      <c r="V59" s="80"/>
      <c r="W59" s="81"/>
      <c r="X59" s="80"/>
      <c r="Y59" s="80"/>
      <c r="Z59" s="82"/>
      <c r="AA59" s="79"/>
      <c r="AB59" s="81"/>
      <c r="AC59" s="80"/>
      <c r="AD59" s="81"/>
      <c r="AE59" s="80"/>
      <c r="AF59" s="80"/>
      <c r="AG59" s="82"/>
      <c r="AH59" s="79"/>
      <c r="AI59" s="81"/>
      <c r="AJ59" s="80"/>
      <c r="AK59" s="81"/>
      <c r="AL59" s="80"/>
      <c r="AM59" s="80"/>
      <c r="AN59" s="82"/>
      <c r="AO59" s="79"/>
      <c r="AP59" s="81"/>
      <c r="AQ59" s="80"/>
      <c r="AR59" s="81"/>
      <c r="AS59" s="80"/>
      <c r="AT59" s="80"/>
      <c r="AU59" s="82"/>
      <c r="AV59" s="851">
        <f t="shared" ref="AV59:AV60" si="21">SUM(T59:AU59)</f>
        <v>0</v>
      </c>
      <c r="AW59" s="851"/>
      <c r="AX59" s="852"/>
      <c r="AY59" s="853">
        <f t="shared" ref="AY59:AY63" si="22">AV59/4</f>
        <v>0</v>
      </c>
      <c r="AZ59" s="854"/>
      <c r="BA59" s="855"/>
      <c r="BB59" s="862" t="e">
        <f>ROUNDDOWN(SUM(AY59:BA64)/M5,1)</f>
        <v>#DIV/0!</v>
      </c>
      <c r="BC59" s="863"/>
      <c r="BD59" s="864"/>
      <c r="BE59" s="856"/>
      <c r="BF59" s="857"/>
      <c r="BG59" s="857"/>
      <c r="BH59" s="857"/>
      <c r="BI59" s="857"/>
      <c r="BJ59" s="858"/>
      <c r="BK59" s="10"/>
    </row>
    <row r="60" spans="1:63" ht="21" customHeight="1">
      <c r="A60" s="872"/>
      <c r="B60" s="401" t="s">
        <v>123</v>
      </c>
      <c r="C60" s="405"/>
      <c r="D60" s="405"/>
      <c r="E60" s="405"/>
      <c r="F60" s="406"/>
      <c r="G60" s="404"/>
      <c r="H60" s="405"/>
      <c r="I60" s="405"/>
      <c r="J60" s="405"/>
      <c r="K60" s="405"/>
      <c r="L60" s="406"/>
      <c r="M60" s="404"/>
      <c r="N60" s="405"/>
      <c r="O60" s="405"/>
      <c r="P60" s="405"/>
      <c r="Q60" s="405"/>
      <c r="R60" s="405"/>
      <c r="S60" s="850"/>
      <c r="T60" s="89"/>
      <c r="U60" s="90"/>
      <c r="V60" s="90"/>
      <c r="W60" s="90"/>
      <c r="X60" s="90"/>
      <c r="Y60" s="90"/>
      <c r="Z60" s="91"/>
      <c r="AA60" s="89"/>
      <c r="AB60" s="90"/>
      <c r="AC60" s="90"/>
      <c r="AD60" s="90"/>
      <c r="AE60" s="90"/>
      <c r="AF60" s="90"/>
      <c r="AG60" s="91"/>
      <c r="AH60" s="89"/>
      <c r="AI60" s="90"/>
      <c r="AJ60" s="90"/>
      <c r="AK60" s="90"/>
      <c r="AL60" s="90"/>
      <c r="AM60" s="90"/>
      <c r="AN60" s="91"/>
      <c r="AO60" s="89"/>
      <c r="AP60" s="90"/>
      <c r="AQ60" s="90"/>
      <c r="AR60" s="90"/>
      <c r="AS60" s="90"/>
      <c r="AT60" s="90"/>
      <c r="AU60" s="91"/>
      <c r="AV60" s="851">
        <f t="shared" si="21"/>
        <v>0</v>
      </c>
      <c r="AW60" s="851"/>
      <c r="AX60" s="852"/>
      <c r="AY60" s="853">
        <f t="shared" si="22"/>
        <v>0</v>
      </c>
      <c r="AZ60" s="854"/>
      <c r="BA60" s="855"/>
      <c r="BB60" s="865"/>
      <c r="BC60" s="866"/>
      <c r="BD60" s="867"/>
      <c r="BE60" s="856"/>
      <c r="BF60" s="857"/>
      <c r="BG60" s="857"/>
      <c r="BH60" s="857"/>
      <c r="BI60" s="857"/>
      <c r="BJ60" s="858"/>
      <c r="BK60" s="10"/>
    </row>
    <row r="61" spans="1:63" ht="21" customHeight="1">
      <c r="A61" s="872"/>
      <c r="B61" s="401" t="s">
        <v>123</v>
      </c>
      <c r="C61" s="405"/>
      <c r="D61" s="405"/>
      <c r="E61" s="405"/>
      <c r="F61" s="406"/>
      <c r="G61" s="404"/>
      <c r="H61" s="405"/>
      <c r="I61" s="405"/>
      <c r="J61" s="405"/>
      <c r="K61" s="405"/>
      <c r="L61" s="406"/>
      <c r="M61" s="404"/>
      <c r="N61" s="405"/>
      <c r="O61" s="405"/>
      <c r="P61" s="405"/>
      <c r="Q61" s="405"/>
      <c r="R61" s="405"/>
      <c r="S61" s="850"/>
      <c r="T61" s="79"/>
      <c r="U61" s="81"/>
      <c r="V61" s="81"/>
      <c r="W61" s="81"/>
      <c r="X61" s="96"/>
      <c r="Y61" s="81"/>
      <c r="Z61" s="82"/>
      <c r="AA61" s="79"/>
      <c r="AB61" s="81"/>
      <c r="AC61" s="81"/>
      <c r="AD61" s="81"/>
      <c r="AE61" s="96"/>
      <c r="AF61" s="81"/>
      <c r="AG61" s="82"/>
      <c r="AH61" s="79"/>
      <c r="AI61" s="81"/>
      <c r="AJ61" s="81"/>
      <c r="AK61" s="81"/>
      <c r="AL61" s="96"/>
      <c r="AM61" s="81"/>
      <c r="AN61" s="82"/>
      <c r="AO61" s="79"/>
      <c r="AP61" s="81"/>
      <c r="AQ61" s="81"/>
      <c r="AR61" s="81"/>
      <c r="AS61" s="96"/>
      <c r="AT61" s="81"/>
      <c r="AU61" s="82"/>
      <c r="AV61" s="851">
        <f t="shared" ref="AV61:AV62" si="23">SUM(T61:AU61)</f>
        <v>0</v>
      </c>
      <c r="AW61" s="851"/>
      <c r="AX61" s="852"/>
      <c r="AY61" s="853">
        <f t="shared" si="22"/>
        <v>0</v>
      </c>
      <c r="AZ61" s="854"/>
      <c r="BA61" s="855"/>
      <c r="BB61" s="865"/>
      <c r="BC61" s="866"/>
      <c r="BD61" s="867"/>
      <c r="BE61" s="856"/>
      <c r="BF61" s="857"/>
      <c r="BG61" s="857"/>
      <c r="BH61" s="857"/>
      <c r="BI61" s="857"/>
      <c r="BJ61" s="858"/>
      <c r="BK61" s="10"/>
    </row>
    <row r="62" spans="1:63" ht="21" customHeight="1">
      <c r="A62" s="872"/>
      <c r="B62" s="401" t="s">
        <v>123</v>
      </c>
      <c r="C62" s="405"/>
      <c r="D62" s="405"/>
      <c r="E62" s="405"/>
      <c r="F62" s="406"/>
      <c r="G62" s="404"/>
      <c r="H62" s="405"/>
      <c r="I62" s="405"/>
      <c r="J62" s="405"/>
      <c r="K62" s="405"/>
      <c r="L62" s="406"/>
      <c r="M62" s="404"/>
      <c r="N62" s="405"/>
      <c r="O62" s="405"/>
      <c r="P62" s="405"/>
      <c r="Q62" s="405"/>
      <c r="R62" s="405"/>
      <c r="S62" s="850"/>
      <c r="T62" s="79"/>
      <c r="U62" s="81"/>
      <c r="V62" s="81"/>
      <c r="W62" s="81"/>
      <c r="X62" s="81"/>
      <c r="Y62" s="81"/>
      <c r="Z62" s="82"/>
      <c r="AA62" s="79"/>
      <c r="AB62" s="81"/>
      <c r="AC62" s="81"/>
      <c r="AD62" s="81"/>
      <c r="AE62" s="81"/>
      <c r="AF62" s="81"/>
      <c r="AG62" s="82"/>
      <c r="AH62" s="79"/>
      <c r="AI62" s="81"/>
      <c r="AJ62" s="81"/>
      <c r="AK62" s="81"/>
      <c r="AL62" s="81"/>
      <c r="AM62" s="81"/>
      <c r="AN62" s="82"/>
      <c r="AO62" s="79"/>
      <c r="AP62" s="81"/>
      <c r="AQ62" s="81"/>
      <c r="AR62" s="81"/>
      <c r="AS62" s="81"/>
      <c r="AT62" s="81"/>
      <c r="AU62" s="82"/>
      <c r="AV62" s="851">
        <f t="shared" si="23"/>
        <v>0</v>
      </c>
      <c r="AW62" s="851"/>
      <c r="AX62" s="852"/>
      <c r="AY62" s="853">
        <f t="shared" si="22"/>
        <v>0</v>
      </c>
      <c r="AZ62" s="854"/>
      <c r="BA62" s="855"/>
      <c r="BB62" s="865"/>
      <c r="BC62" s="866"/>
      <c r="BD62" s="867"/>
      <c r="BE62" s="856"/>
      <c r="BF62" s="857"/>
      <c r="BG62" s="857"/>
      <c r="BH62" s="857"/>
      <c r="BI62" s="857"/>
      <c r="BJ62" s="858"/>
      <c r="BK62" s="10"/>
    </row>
    <row r="63" spans="1:63" ht="21" customHeight="1">
      <c r="A63" s="872"/>
      <c r="B63" s="401" t="s">
        <v>123</v>
      </c>
      <c r="C63" s="405"/>
      <c r="D63" s="405"/>
      <c r="E63" s="405"/>
      <c r="F63" s="406"/>
      <c r="G63" s="404"/>
      <c r="H63" s="405"/>
      <c r="I63" s="405"/>
      <c r="J63" s="405"/>
      <c r="K63" s="405"/>
      <c r="L63" s="406"/>
      <c r="M63" s="404"/>
      <c r="N63" s="405"/>
      <c r="O63" s="405"/>
      <c r="P63" s="405"/>
      <c r="Q63" s="405"/>
      <c r="R63" s="405"/>
      <c r="S63" s="850"/>
      <c r="T63" s="79"/>
      <c r="U63" s="81"/>
      <c r="V63" s="81"/>
      <c r="W63" s="81"/>
      <c r="X63" s="81"/>
      <c r="Y63" s="81"/>
      <c r="Z63" s="82"/>
      <c r="AA63" s="79"/>
      <c r="AB63" s="81"/>
      <c r="AC63" s="81"/>
      <c r="AD63" s="81"/>
      <c r="AE63" s="81"/>
      <c r="AF63" s="81"/>
      <c r="AG63" s="82"/>
      <c r="AH63" s="79"/>
      <c r="AI63" s="81"/>
      <c r="AJ63" s="81"/>
      <c r="AK63" s="81"/>
      <c r="AL63" s="81"/>
      <c r="AM63" s="81"/>
      <c r="AN63" s="82"/>
      <c r="AO63" s="79"/>
      <c r="AP63" s="81"/>
      <c r="AQ63" s="81"/>
      <c r="AR63" s="81"/>
      <c r="AS63" s="81"/>
      <c r="AT63" s="81"/>
      <c r="AU63" s="82"/>
      <c r="AV63" s="851">
        <f t="shared" ref="AV63" si="24">SUM(T63:AU63)</f>
        <v>0</v>
      </c>
      <c r="AW63" s="851"/>
      <c r="AX63" s="852"/>
      <c r="AY63" s="853">
        <f t="shared" si="22"/>
        <v>0</v>
      </c>
      <c r="AZ63" s="854"/>
      <c r="BA63" s="855"/>
      <c r="BB63" s="865"/>
      <c r="BC63" s="866"/>
      <c r="BD63" s="867"/>
      <c r="BE63" s="856"/>
      <c r="BF63" s="857"/>
      <c r="BG63" s="857"/>
      <c r="BH63" s="857"/>
      <c r="BI63" s="857"/>
      <c r="BJ63" s="858"/>
      <c r="BK63" s="10"/>
    </row>
    <row r="64" spans="1:63" ht="21" customHeight="1">
      <c r="A64" s="872"/>
      <c r="B64" s="401" t="s">
        <v>123</v>
      </c>
      <c r="C64" s="405"/>
      <c r="D64" s="405"/>
      <c r="E64" s="405"/>
      <c r="F64" s="406"/>
      <c r="G64" s="404"/>
      <c r="H64" s="405"/>
      <c r="I64" s="405"/>
      <c r="J64" s="405"/>
      <c r="K64" s="405"/>
      <c r="L64" s="406"/>
      <c r="M64" s="404"/>
      <c r="N64" s="405"/>
      <c r="O64" s="405"/>
      <c r="P64" s="405"/>
      <c r="Q64" s="405"/>
      <c r="R64" s="405"/>
      <c r="S64" s="850"/>
      <c r="T64" s="79"/>
      <c r="U64" s="81"/>
      <c r="V64" s="81"/>
      <c r="W64" s="81"/>
      <c r="X64" s="81"/>
      <c r="Y64" s="81"/>
      <c r="Z64" s="82"/>
      <c r="AA64" s="79"/>
      <c r="AB64" s="81"/>
      <c r="AC64" s="81"/>
      <c r="AD64" s="81"/>
      <c r="AE64" s="81"/>
      <c r="AF64" s="81"/>
      <c r="AG64" s="82"/>
      <c r="AH64" s="79"/>
      <c r="AI64" s="81"/>
      <c r="AJ64" s="81"/>
      <c r="AK64" s="81"/>
      <c r="AL64" s="81"/>
      <c r="AM64" s="81"/>
      <c r="AN64" s="82"/>
      <c r="AO64" s="79"/>
      <c r="AP64" s="81"/>
      <c r="AQ64" s="81"/>
      <c r="AR64" s="81"/>
      <c r="AS64" s="81"/>
      <c r="AT64" s="81"/>
      <c r="AU64" s="82"/>
      <c r="AV64" s="851">
        <f>SUM(T64:AU64)</f>
        <v>0</v>
      </c>
      <c r="AW64" s="851"/>
      <c r="AX64" s="852"/>
      <c r="AY64" s="853">
        <f>AV64/4</f>
        <v>0</v>
      </c>
      <c r="AZ64" s="854"/>
      <c r="BA64" s="855"/>
      <c r="BB64" s="868"/>
      <c r="BC64" s="869"/>
      <c r="BD64" s="870"/>
      <c r="BE64" s="856"/>
      <c r="BF64" s="857"/>
      <c r="BG64" s="857"/>
      <c r="BH64" s="857"/>
      <c r="BI64" s="857"/>
      <c r="BJ64" s="858"/>
      <c r="BK64" s="10"/>
    </row>
    <row r="65" spans="1:62" ht="21" customHeight="1" thickBot="1">
      <c r="A65" s="873"/>
      <c r="B65" s="839" t="s">
        <v>57</v>
      </c>
      <c r="C65" s="840"/>
      <c r="D65" s="840"/>
      <c r="E65" s="840"/>
      <c r="F65" s="840"/>
      <c r="G65" s="840"/>
      <c r="H65" s="840"/>
      <c r="I65" s="840"/>
      <c r="J65" s="840"/>
      <c r="K65" s="840"/>
      <c r="L65" s="840"/>
      <c r="M65" s="840"/>
      <c r="N65" s="840"/>
      <c r="O65" s="840"/>
      <c r="P65" s="840"/>
      <c r="Q65" s="840"/>
      <c r="R65" s="840"/>
      <c r="S65" s="841"/>
      <c r="T65" s="290">
        <f t="shared" ref="T65:AU65" si="25">SUM(T58:T63)</f>
        <v>0</v>
      </c>
      <c r="U65" s="291">
        <f t="shared" si="25"/>
        <v>0</v>
      </c>
      <c r="V65" s="291">
        <f t="shared" si="25"/>
        <v>0</v>
      </c>
      <c r="W65" s="291">
        <f t="shared" si="25"/>
        <v>0</v>
      </c>
      <c r="X65" s="291">
        <f t="shared" si="25"/>
        <v>0</v>
      </c>
      <c r="Y65" s="291">
        <f t="shared" si="25"/>
        <v>0</v>
      </c>
      <c r="Z65" s="292">
        <f t="shared" si="25"/>
        <v>0</v>
      </c>
      <c r="AA65" s="293">
        <f t="shared" si="25"/>
        <v>0</v>
      </c>
      <c r="AB65" s="291">
        <f t="shared" si="25"/>
        <v>0</v>
      </c>
      <c r="AC65" s="291">
        <f t="shared" si="25"/>
        <v>0</v>
      </c>
      <c r="AD65" s="291">
        <f t="shared" si="25"/>
        <v>0</v>
      </c>
      <c r="AE65" s="291">
        <f t="shared" si="25"/>
        <v>0</v>
      </c>
      <c r="AF65" s="291">
        <f t="shared" si="25"/>
        <v>0</v>
      </c>
      <c r="AG65" s="292">
        <f t="shared" si="25"/>
        <v>0</v>
      </c>
      <c r="AH65" s="293">
        <f t="shared" si="25"/>
        <v>0</v>
      </c>
      <c r="AI65" s="291">
        <f t="shared" si="25"/>
        <v>0</v>
      </c>
      <c r="AJ65" s="291">
        <f t="shared" si="25"/>
        <v>0</v>
      </c>
      <c r="AK65" s="291">
        <f t="shared" si="25"/>
        <v>0</v>
      </c>
      <c r="AL65" s="291">
        <f t="shared" si="25"/>
        <v>0</v>
      </c>
      <c r="AM65" s="291">
        <f t="shared" si="25"/>
        <v>0</v>
      </c>
      <c r="AN65" s="292">
        <f t="shared" si="25"/>
        <v>0</v>
      </c>
      <c r="AO65" s="293">
        <f t="shared" si="25"/>
        <v>0</v>
      </c>
      <c r="AP65" s="291">
        <f t="shared" si="25"/>
        <v>0</v>
      </c>
      <c r="AQ65" s="291">
        <f t="shared" si="25"/>
        <v>0</v>
      </c>
      <c r="AR65" s="291">
        <f t="shared" si="25"/>
        <v>0</v>
      </c>
      <c r="AS65" s="291">
        <f t="shared" si="25"/>
        <v>0</v>
      </c>
      <c r="AT65" s="291">
        <f t="shared" si="25"/>
        <v>0</v>
      </c>
      <c r="AU65" s="292">
        <f t="shared" si="25"/>
        <v>0</v>
      </c>
      <c r="AV65" s="842">
        <f>SUM(AV59:AX63)</f>
        <v>0</v>
      </c>
      <c r="AW65" s="842"/>
      <c r="AX65" s="843"/>
      <c r="AY65" s="844">
        <f>SUM(AY59:BA63)</f>
        <v>0</v>
      </c>
      <c r="AZ65" s="845"/>
      <c r="BA65" s="846"/>
      <c r="BB65" s="294"/>
      <c r="BC65" s="295"/>
      <c r="BD65" s="296"/>
      <c r="BE65" s="847"/>
      <c r="BF65" s="848"/>
      <c r="BG65" s="848"/>
      <c r="BH65" s="848"/>
      <c r="BI65" s="848"/>
      <c r="BJ65" s="849"/>
    </row>
    <row r="66" spans="1:62" ht="44.25" customHeight="1"/>
    <row r="69" spans="1:62" ht="21" customHeight="1">
      <c r="A69" s="4"/>
    </row>
    <row r="70" spans="1:62" ht="21" customHeight="1">
      <c r="A70" s="4"/>
    </row>
    <row r="71" spans="1:62" ht="21" customHeight="1">
      <c r="A71" s="4"/>
    </row>
    <row r="72" spans="1:62" ht="21" customHeight="1">
      <c r="A72" s="4"/>
    </row>
    <row r="73" spans="1:62" ht="21" customHeight="1">
      <c r="B73" s="4"/>
    </row>
    <row r="74" spans="1:62" ht="21" customHeight="1">
      <c r="B74" s="4"/>
    </row>
    <row r="75" spans="1:62" ht="21" customHeight="1">
      <c r="A75" s="4"/>
    </row>
    <row r="76" spans="1:62" ht="21" customHeight="1">
      <c r="A76" s="4" t="s">
        <v>341</v>
      </c>
    </row>
    <row r="90" ht="28.5" customHeight="1"/>
    <row r="91" ht="159" customHeight="1"/>
  </sheetData>
  <mergeCells count="429">
    <mergeCell ref="AI5:AL5"/>
    <mergeCell ref="AM5:AP5"/>
    <mergeCell ref="AQ5:AT5"/>
    <mergeCell ref="AU5:AX5"/>
    <mergeCell ref="AY5:BB5"/>
    <mergeCell ref="BD5:BJ5"/>
    <mergeCell ref="AP2:AR2"/>
    <mergeCell ref="AS2:BB2"/>
    <mergeCell ref="A4:F4"/>
    <mergeCell ref="G4:R4"/>
    <mergeCell ref="A5:L5"/>
    <mergeCell ref="M5:N5"/>
    <mergeCell ref="O5:R5"/>
    <mergeCell ref="T5:Z5"/>
    <mergeCell ref="AA5:AD5"/>
    <mergeCell ref="AE5:AH5"/>
    <mergeCell ref="AQ6:AT6"/>
    <mergeCell ref="AU6:AX6"/>
    <mergeCell ref="AY6:BB6"/>
    <mergeCell ref="BH6:BJ6"/>
    <mergeCell ref="C7:D8"/>
    <mergeCell ref="E7:M8"/>
    <mergeCell ref="N7:O8"/>
    <mergeCell ref="P7:R8"/>
    <mergeCell ref="T7:Z7"/>
    <mergeCell ref="AA7:AD7"/>
    <mergeCell ref="T6:Z6"/>
    <mergeCell ref="AA6:AD6"/>
    <mergeCell ref="AE6:AH6"/>
    <mergeCell ref="AI6:AL6"/>
    <mergeCell ref="AM6:AP6"/>
    <mergeCell ref="AE7:AH7"/>
    <mergeCell ref="AI7:AL7"/>
    <mergeCell ref="AM7:AP7"/>
    <mergeCell ref="AQ7:AT7"/>
    <mergeCell ref="AU7:AX7"/>
    <mergeCell ref="AY7:BB7"/>
    <mergeCell ref="BH7:BJ7"/>
    <mergeCell ref="T8:Z8"/>
    <mergeCell ref="AA8:AD8"/>
    <mergeCell ref="AE8:AH8"/>
    <mergeCell ref="AI8:AL8"/>
    <mergeCell ref="AM8:AP8"/>
    <mergeCell ref="AQ8:AT8"/>
    <mergeCell ref="AU8:AX8"/>
    <mergeCell ref="AY8:BB8"/>
    <mergeCell ref="BH8:BJ8"/>
    <mergeCell ref="A9:B10"/>
    <mergeCell ref="G9:R9"/>
    <mergeCell ref="T9:Z9"/>
    <mergeCell ref="AA9:AD9"/>
    <mergeCell ref="AE9:AH9"/>
    <mergeCell ref="AI9:AL9"/>
    <mergeCell ref="AM9:AP9"/>
    <mergeCell ref="A6:B8"/>
    <mergeCell ref="AQ9:AT9"/>
    <mergeCell ref="AU9:AX9"/>
    <mergeCell ref="AY9:BB9"/>
    <mergeCell ref="BH9:BJ9"/>
    <mergeCell ref="C10:D10"/>
    <mergeCell ref="E10:H10"/>
    <mergeCell ref="I10:K10"/>
    <mergeCell ref="L10:M10"/>
    <mergeCell ref="N10:O10"/>
    <mergeCell ref="P10:Q10"/>
    <mergeCell ref="AU10:AX10"/>
    <mergeCell ref="AY10:BB10"/>
    <mergeCell ref="A11:B12"/>
    <mergeCell ref="G11:R11"/>
    <mergeCell ref="T11:Z11"/>
    <mergeCell ref="AA11:AD11"/>
    <mergeCell ref="AE11:AH11"/>
    <mergeCell ref="AI11:AL11"/>
    <mergeCell ref="AM11:AP11"/>
    <mergeCell ref="AQ11:AT11"/>
    <mergeCell ref="T10:Z10"/>
    <mergeCell ref="AA10:AD10"/>
    <mergeCell ref="AE10:AH10"/>
    <mergeCell ref="AI10:AL10"/>
    <mergeCell ref="AM10:AP10"/>
    <mergeCell ref="AQ10:AT10"/>
    <mergeCell ref="AU11:AX11"/>
    <mergeCell ref="AY11:BB11"/>
    <mergeCell ref="C12:D12"/>
    <mergeCell ref="E12:H12"/>
    <mergeCell ref="I12:K12"/>
    <mergeCell ref="L12:M12"/>
    <mergeCell ref="N12:O12"/>
    <mergeCell ref="P12:Q12"/>
    <mergeCell ref="T12:Z12"/>
    <mergeCell ref="AA12:AD12"/>
    <mergeCell ref="BD12:BG12"/>
    <mergeCell ref="BH12:BJ12"/>
    <mergeCell ref="A13:B14"/>
    <mergeCell ref="G13:R13"/>
    <mergeCell ref="T13:Z13"/>
    <mergeCell ref="AA13:AD13"/>
    <mergeCell ref="AE13:AH13"/>
    <mergeCell ref="AI13:AL13"/>
    <mergeCell ref="AM13:AP13"/>
    <mergeCell ref="AQ13:AT13"/>
    <mergeCell ref="AE12:AH12"/>
    <mergeCell ref="AI12:AL12"/>
    <mergeCell ref="AM12:AP12"/>
    <mergeCell ref="AQ12:AT12"/>
    <mergeCell ref="AU12:AX12"/>
    <mergeCell ref="AY12:BB12"/>
    <mergeCell ref="AU13:AX13"/>
    <mergeCell ref="AY13:BB13"/>
    <mergeCell ref="BD13:BG13"/>
    <mergeCell ref="BH13:BJ13"/>
    <mergeCell ref="C14:D14"/>
    <mergeCell ref="E14:H14"/>
    <mergeCell ref="I14:K14"/>
    <mergeCell ref="L14:M14"/>
    <mergeCell ref="N14:O14"/>
    <mergeCell ref="P14:Q14"/>
    <mergeCell ref="BB18:BD19"/>
    <mergeCell ref="BE18:BJ19"/>
    <mergeCell ref="A20:A34"/>
    <mergeCell ref="B20:F20"/>
    <mergeCell ref="G20:I20"/>
    <mergeCell ref="J20:L20"/>
    <mergeCell ref="M20:Q20"/>
    <mergeCell ref="AV20:AX20"/>
    <mergeCell ref="AY20:BA20"/>
    <mergeCell ref="BE20:BJ20"/>
    <mergeCell ref="T18:Z18"/>
    <mergeCell ref="AA18:AG18"/>
    <mergeCell ref="AH18:AN18"/>
    <mergeCell ref="AO18:AU18"/>
    <mergeCell ref="AV18:AX19"/>
    <mergeCell ref="AY18:BA19"/>
    <mergeCell ref="A18:A19"/>
    <mergeCell ref="B18:F19"/>
    <mergeCell ref="G18:L19"/>
    <mergeCell ref="M18:Q19"/>
    <mergeCell ref="R18:R19"/>
    <mergeCell ref="S18:S19"/>
    <mergeCell ref="BB21:BD21"/>
    <mergeCell ref="BE21:BJ21"/>
    <mergeCell ref="B22:F22"/>
    <mergeCell ref="G22:I22"/>
    <mergeCell ref="J22:L22"/>
    <mergeCell ref="M22:Q22"/>
    <mergeCell ref="AV22:AX22"/>
    <mergeCell ref="AY22:BA22"/>
    <mergeCell ref="BB22:BD29"/>
    <mergeCell ref="BE22:BJ22"/>
    <mergeCell ref="B21:F21"/>
    <mergeCell ref="G21:I21"/>
    <mergeCell ref="J21:L21"/>
    <mergeCell ref="M21:Q21"/>
    <mergeCell ref="AV21:AX21"/>
    <mergeCell ref="AY21:BA21"/>
    <mergeCell ref="BE23:BJ23"/>
    <mergeCell ref="B24:F24"/>
    <mergeCell ref="G24:I24"/>
    <mergeCell ref="J24:L24"/>
    <mergeCell ref="M24:Q24"/>
    <mergeCell ref="AV24:AX24"/>
    <mergeCell ref="AY24:BA24"/>
    <mergeCell ref="BE24:BJ24"/>
    <mergeCell ref="B23:F23"/>
    <mergeCell ref="G23:I23"/>
    <mergeCell ref="J23:L23"/>
    <mergeCell ref="M23:Q23"/>
    <mergeCell ref="AV23:AX23"/>
    <mergeCell ref="AY23:BA23"/>
    <mergeCell ref="BE25:BJ25"/>
    <mergeCell ref="B26:F26"/>
    <mergeCell ref="G26:I26"/>
    <mergeCell ref="J26:L26"/>
    <mergeCell ref="M26:Q26"/>
    <mergeCell ref="AV26:AX26"/>
    <mergeCell ref="AY26:BA26"/>
    <mergeCell ref="BE26:BJ26"/>
    <mergeCell ref="B25:F25"/>
    <mergeCell ref="G25:I25"/>
    <mergeCell ref="J25:L25"/>
    <mergeCell ref="M25:Q25"/>
    <mergeCell ref="AV25:AX25"/>
    <mergeCell ref="AY25:BA25"/>
    <mergeCell ref="BE27:BJ27"/>
    <mergeCell ref="B28:F28"/>
    <mergeCell ref="G28:I28"/>
    <mergeCell ref="J28:L28"/>
    <mergeCell ref="M28:Q28"/>
    <mergeCell ref="AV28:AX28"/>
    <mergeCell ref="AY28:BA28"/>
    <mergeCell ref="BE28:BJ28"/>
    <mergeCell ref="B27:F27"/>
    <mergeCell ref="G27:I27"/>
    <mergeCell ref="J27:L27"/>
    <mergeCell ref="M27:Q27"/>
    <mergeCell ref="AV27:AX27"/>
    <mergeCell ref="AY27:BA27"/>
    <mergeCell ref="G31:I31"/>
    <mergeCell ref="J31:L31"/>
    <mergeCell ref="M31:Q31"/>
    <mergeCell ref="AV31:AX31"/>
    <mergeCell ref="AY31:BA31"/>
    <mergeCell ref="BE31:BJ31"/>
    <mergeCell ref="BE29:BJ29"/>
    <mergeCell ref="B30:F30"/>
    <mergeCell ref="G30:I30"/>
    <mergeCell ref="J30:L30"/>
    <mergeCell ref="M30:Q30"/>
    <mergeCell ref="AV30:AX30"/>
    <mergeCell ref="AY30:BA30"/>
    <mergeCell ref="BB30:BD33"/>
    <mergeCell ref="BE30:BJ30"/>
    <mergeCell ref="B31:F31"/>
    <mergeCell ref="B29:F29"/>
    <mergeCell ref="G29:I29"/>
    <mergeCell ref="J29:L29"/>
    <mergeCell ref="M29:Q29"/>
    <mergeCell ref="AV29:AX29"/>
    <mergeCell ref="AY29:BA29"/>
    <mergeCell ref="A35:A36"/>
    <mergeCell ref="B35:F36"/>
    <mergeCell ref="G35:L36"/>
    <mergeCell ref="M35:S36"/>
    <mergeCell ref="T35:Z35"/>
    <mergeCell ref="AA35:AG35"/>
    <mergeCell ref="BE32:BJ32"/>
    <mergeCell ref="B33:F33"/>
    <mergeCell ref="G33:I33"/>
    <mergeCell ref="J33:L33"/>
    <mergeCell ref="M33:Q33"/>
    <mergeCell ref="AV33:AX33"/>
    <mergeCell ref="AY33:BA33"/>
    <mergeCell ref="BE33:BJ33"/>
    <mergeCell ref="B32:F32"/>
    <mergeCell ref="G32:I32"/>
    <mergeCell ref="J32:L32"/>
    <mergeCell ref="M32:Q32"/>
    <mergeCell ref="AV32:AX32"/>
    <mergeCell ref="AY32:BA32"/>
    <mergeCell ref="AH35:AN35"/>
    <mergeCell ref="AO35:AU35"/>
    <mergeCell ref="AV35:AX36"/>
    <mergeCell ref="AY35:BA36"/>
    <mergeCell ref="BB35:BD36"/>
    <mergeCell ref="BE35:BJ36"/>
    <mergeCell ref="B34:S34"/>
    <mergeCell ref="AV34:AX34"/>
    <mergeCell ref="AY34:BA34"/>
    <mergeCell ref="BE34:BJ34"/>
    <mergeCell ref="AY37:BA37"/>
    <mergeCell ref="BE37:BJ37"/>
    <mergeCell ref="B38:F38"/>
    <mergeCell ref="G38:I38"/>
    <mergeCell ref="J38:L38"/>
    <mergeCell ref="M38:Q38"/>
    <mergeCell ref="AV38:AX38"/>
    <mergeCell ref="AY38:BA38"/>
    <mergeCell ref="BE38:BJ38"/>
    <mergeCell ref="B37:F37"/>
    <mergeCell ref="G37:I37"/>
    <mergeCell ref="J37:L37"/>
    <mergeCell ref="M37:Q37"/>
    <mergeCell ref="AV37:AX37"/>
    <mergeCell ref="AV39:AX39"/>
    <mergeCell ref="AY39:BA39"/>
    <mergeCell ref="BE39:BJ39"/>
    <mergeCell ref="B40:F40"/>
    <mergeCell ref="G40:I40"/>
    <mergeCell ref="J40:L40"/>
    <mergeCell ref="M40:Q40"/>
    <mergeCell ref="AV40:AX40"/>
    <mergeCell ref="AY40:BA40"/>
    <mergeCell ref="BE40:BJ40"/>
    <mergeCell ref="B39:F39"/>
    <mergeCell ref="G39:I39"/>
    <mergeCell ref="J39:L39"/>
    <mergeCell ref="M39:Q39"/>
    <mergeCell ref="BE41:BJ41"/>
    <mergeCell ref="A42:A49"/>
    <mergeCell ref="B42:F42"/>
    <mergeCell ref="G42:L42"/>
    <mergeCell ref="M42:S42"/>
    <mergeCell ref="AV42:AX42"/>
    <mergeCell ref="AY42:BA42"/>
    <mergeCell ref="BE42:BJ42"/>
    <mergeCell ref="B43:F43"/>
    <mergeCell ref="G43:L43"/>
    <mergeCell ref="B41:F41"/>
    <mergeCell ref="G41:I41"/>
    <mergeCell ref="J41:L41"/>
    <mergeCell ref="M41:Q41"/>
    <mergeCell ref="AV41:AX41"/>
    <mergeCell ref="AY41:BA41"/>
    <mergeCell ref="A37:A41"/>
    <mergeCell ref="M43:S43"/>
    <mergeCell ref="AV43:AX43"/>
    <mergeCell ref="AY43:BA43"/>
    <mergeCell ref="BB43:BD48"/>
    <mergeCell ref="BE43:BJ43"/>
    <mergeCell ref="B44:F44"/>
    <mergeCell ref="G44:L44"/>
    <mergeCell ref="M44:S44"/>
    <mergeCell ref="AV44:AX44"/>
    <mergeCell ref="AY44:BA44"/>
    <mergeCell ref="B46:F46"/>
    <mergeCell ref="G46:L46"/>
    <mergeCell ref="M46:S46"/>
    <mergeCell ref="AV46:AX46"/>
    <mergeCell ref="AY46:BA46"/>
    <mergeCell ref="BE46:BJ46"/>
    <mergeCell ref="BE44:BJ44"/>
    <mergeCell ref="B45:F45"/>
    <mergeCell ref="G45:L45"/>
    <mergeCell ref="M45:S45"/>
    <mergeCell ref="AV45:AX45"/>
    <mergeCell ref="AY45:BA45"/>
    <mergeCell ref="BE45:BJ45"/>
    <mergeCell ref="B48:F48"/>
    <mergeCell ref="G48:L48"/>
    <mergeCell ref="M48:S48"/>
    <mergeCell ref="AV48:AX48"/>
    <mergeCell ref="AY48:BA48"/>
    <mergeCell ref="BE48:BJ48"/>
    <mergeCell ref="B47:F47"/>
    <mergeCell ref="G47:L47"/>
    <mergeCell ref="M47:S47"/>
    <mergeCell ref="AV47:AX47"/>
    <mergeCell ref="AY47:BA47"/>
    <mergeCell ref="BE47:BJ47"/>
    <mergeCell ref="B49:S49"/>
    <mergeCell ref="AV49:AX49"/>
    <mergeCell ref="AY49:BA49"/>
    <mergeCell ref="BE49:BJ49"/>
    <mergeCell ref="A50:A57"/>
    <mergeCell ref="B50:F50"/>
    <mergeCell ref="G50:L50"/>
    <mergeCell ref="M50:S50"/>
    <mergeCell ref="AV50:AX50"/>
    <mergeCell ref="AY50:BA50"/>
    <mergeCell ref="BE50:BJ50"/>
    <mergeCell ref="B51:F51"/>
    <mergeCell ref="G51:L51"/>
    <mergeCell ref="M51:S51"/>
    <mergeCell ref="AV51:AX51"/>
    <mergeCell ref="AY51:BA51"/>
    <mergeCell ref="BB51:BD56"/>
    <mergeCell ref="BE51:BJ51"/>
    <mergeCell ref="B52:F52"/>
    <mergeCell ref="G52:L52"/>
    <mergeCell ref="B54:F54"/>
    <mergeCell ref="G54:L54"/>
    <mergeCell ref="M54:S54"/>
    <mergeCell ref="AV54:AX54"/>
    <mergeCell ref="AY54:BA54"/>
    <mergeCell ref="BE54:BJ54"/>
    <mergeCell ref="M52:S52"/>
    <mergeCell ref="AV52:AX52"/>
    <mergeCell ref="AY52:BA52"/>
    <mergeCell ref="BE52:BJ52"/>
    <mergeCell ref="B53:F53"/>
    <mergeCell ref="G53:L53"/>
    <mergeCell ref="M53:S53"/>
    <mergeCell ref="AV53:AX53"/>
    <mergeCell ref="AY53:BA53"/>
    <mergeCell ref="BE53:BJ53"/>
    <mergeCell ref="B56:F56"/>
    <mergeCell ref="G56:L56"/>
    <mergeCell ref="M56:S56"/>
    <mergeCell ref="AV56:AX56"/>
    <mergeCell ref="AY56:BA56"/>
    <mergeCell ref="BE56:BJ56"/>
    <mergeCell ref="B55:F55"/>
    <mergeCell ref="G55:L55"/>
    <mergeCell ref="M55:S55"/>
    <mergeCell ref="AV55:AX55"/>
    <mergeCell ref="AY55:BA55"/>
    <mergeCell ref="BE55:BJ55"/>
    <mergeCell ref="B57:S57"/>
    <mergeCell ref="AV57:AX57"/>
    <mergeCell ref="AY57:BA57"/>
    <mergeCell ref="BE57:BJ57"/>
    <mergeCell ref="A58:A65"/>
    <mergeCell ref="B58:F58"/>
    <mergeCell ref="G58:L58"/>
    <mergeCell ref="M58:S58"/>
    <mergeCell ref="AV58:AX58"/>
    <mergeCell ref="AY58:BA58"/>
    <mergeCell ref="BE58:BJ58"/>
    <mergeCell ref="B59:F59"/>
    <mergeCell ref="G59:L59"/>
    <mergeCell ref="M59:S59"/>
    <mergeCell ref="AV59:AX59"/>
    <mergeCell ref="AY59:BA59"/>
    <mergeCell ref="BB59:BD64"/>
    <mergeCell ref="BE59:BJ59"/>
    <mergeCell ref="B60:F60"/>
    <mergeCell ref="G60:L60"/>
    <mergeCell ref="M60:S60"/>
    <mergeCell ref="AV60:AX60"/>
    <mergeCell ref="AY60:BA60"/>
    <mergeCell ref="BE60:BJ60"/>
    <mergeCell ref="B61:F61"/>
    <mergeCell ref="G61:L61"/>
    <mergeCell ref="M61:S61"/>
    <mergeCell ref="AV61:AX61"/>
    <mergeCell ref="AY61:BA61"/>
    <mergeCell ref="BE61:BJ61"/>
    <mergeCell ref="B63:F63"/>
    <mergeCell ref="G63:L63"/>
    <mergeCell ref="M63:S63"/>
    <mergeCell ref="AV63:AX63"/>
    <mergeCell ref="AY63:BA63"/>
    <mergeCell ref="BE63:BJ63"/>
    <mergeCell ref="B62:F62"/>
    <mergeCell ref="G62:L62"/>
    <mergeCell ref="M62:S62"/>
    <mergeCell ref="AV62:AX62"/>
    <mergeCell ref="AY62:BA62"/>
    <mergeCell ref="BE62:BJ62"/>
    <mergeCell ref="B65:S65"/>
    <mergeCell ref="AV65:AX65"/>
    <mergeCell ref="AY65:BA65"/>
    <mergeCell ref="BE65:BJ65"/>
    <mergeCell ref="B64:F64"/>
    <mergeCell ref="G64:L64"/>
    <mergeCell ref="M64:S64"/>
    <mergeCell ref="AV64:AX64"/>
    <mergeCell ref="AY64:BA64"/>
    <mergeCell ref="BE64:BJ64"/>
  </mergeCells>
  <phoneticPr fontId="42"/>
  <printOptions horizontalCentered="1"/>
  <pageMargins left="0.39370078740157483" right="0.19685039370078741" top="0.39370078740157483" bottom="0.39370078740157483" header="0.51181102362204722" footer="0.51181102362204722"/>
  <pageSetup paperSize="9" scale="81" fitToHeight="0" orientation="landscape" r:id="rId1"/>
  <headerFooter alignWithMargins="0"/>
  <rowBreaks count="3" manualBreakCount="3">
    <brk id="34" max="61" man="1"/>
    <brk id="65" max="61" man="1"/>
    <brk id="92" max="6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33"/>
  <sheetViews>
    <sheetView view="pageBreakPreview" zoomScaleNormal="100" zoomScaleSheetLayoutView="100" workbookViewId="0">
      <selection activeCell="A4" sqref="A4:R4"/>
    </sheetView>
  </sheetViews>
  <sheetFormatPr defaultRowHeight="21" customHeight="1"/>
  <cols>
    <col min="1" max="1" width="2.625" style="2" customWidth="1"/>
    <col min="2" max="6" width="2.625" style="3" customWidth="1"/>
    <col min="7" max="13" width="2.625" style="2" customWidth="1"/>
    <col min="14" max="20" width="2.125" style="2" customWidth="1"/>
    <col min="21" max="48" width="2.875" style="2" customWidth="1"/>
    <col min="49" max="51" width="2.125" style="2" customWidth="1"/>
    <col min="52" max="72" width="2.625" style="2" customWidth="1"/>
    <col min="73" max="16384" width="9" style="2"/>
  </cols>
  <sheetData>
    <row r="1" spans="1:63" ht="21" customHeight="1">
      <c r="A1" s="335" t="s">
        <v>71</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row>
    <row r="2" spans="1:63" ht="11.25" customHeight="1">
      <c r="A2" s="206"/>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33"/>
      <c r="BA2" s="233"/>
      <c r="BB2" s="233"/>
      <c r="BC2" s="233"/>
      <c r="BD2" s="233"/>
      <c r="BE2" s="233"/>
      <c r="BF2" s="234"/>
      <c r="BG2" s="234"/>
      <c r="BH2" s="234"/>
      <c r="BI2" s="234"/>
      <c r="BJ2" s="234"/>
    </row>
    <row r="3" spans="1:63" ht="21" customHeight="1">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336" t="s">
        <v>215</v>
      </c>
      <c r="AS3" s="337"/>
      <c r="AT3" s="334"/>
      <c r="AU3" s="334"/>
      <c r="AV3" s="334"/>
      <c r="AW3" s="334"/>
      <c r="AX3" s="342" t="s">
        <v>226</v>
      </c>
      <c r="AY3" s="343"/>
      <c r="AZ3" s="344"/>
      <c r="BA3" s="342" t="s">
        <v>227</v>
      </c>
      <c r="BB3" s="345"/>
      <c r="BC3" s="346"/>
      <c r="BD3" s="342" t="s">
        <v>228</v>
      </c>
      <c r="BE3" s="345"/>
      <c r="BF3" s="346"/>
      <c r="BG3" s="347" t="s">
        <v>216</v>
      </c>
      <c r="BH3" s="348"/>
      <c r="BI3" s="348"/>
      <c r="BJ3" s="349"/>
    </row>
    <row r="4" spans="1:63" ht="21" customHeight="1">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338"/>
      <c r="AS4" s="339"/>
      <c r="AT4" s="350" t="s">
        <v>217</v>
      </c>
      <c r="AU4" s="334"/>
      <c r="AV4" s="334"/>
      <c r="AW4" s="334"/>
      <c r="AX4" s="329">
        <v>5</v>
      </c>
      <c r="AY4" s="330"/>
      <c r="AZ4" s="331"/>
      <c r="BA4" s="329">
        <v>4</v>
      </c>
      <c r="BB4" s="330"/>
      <c r="BC4" s="331"/>
      <c r="BD4" s="329">
        <v>9</v>
      </c>
      <c r="BE4" s="330"/>
      <c r="BF4" s="331"/>
      <c r="BG4" s="332">
        <f>AVERAGE(AX4:BF4)</f>
        <v>6</v>
      </c>
      <c r="BH4" s="333"/>
      <c r="BI4" s="333"/>
      <c r="BJ4" s="333"/>
    </row>
    <row r="5" spans="1:63" ht="21" customHeight="1">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206"/>
      <c r="AQ5" s="206"/>
      <c r="AR5" s="338"/>
      <c r="AS5" s="339"/>
      <c r="AT5" s="334" t="s">
        <v>218</v>
      </c>
      <c r="AU5" s="334"/>
      <c r="AV5" s="334"/>
      <c r="AW5" s="334"/>
      <c r="AX5" s="329">
        <v>5</v>
      </c>
      <c r="AY5" s="330"/>
      <c r="AZ5" s="331"/>
      <c r="BA5" s="329">
        <v>4</v>
      </c>
      <c r="BB5" s="330"/>
      <c r="BC5" s="331"/>
      <c r="BD5" s="329">
        <v>5</v>
      </c>
      <c r="BE5" s="330"/>
      <c r="BF5" s="331"/>
      <c r="BG5" s="332">
        <f>AVERAGE(AX5:BF5)</f>
        <v>4.666666666666667</v>
      </c>
      <c r="BH5" s="333"/>
      <c r="BI5" s="333"/>
      <c r="BJ5" s="333"/>
    </row>
    <row r="6" spans="1:63" ht="21" customHeight="1">
      <c r="A6" s="206"/>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338"/>
      <c r="AS6" s="339"/>
      <c r="AT6" s="350" t="s">
        <v>219</v>
      </c>
      <c r="AU6" s="334"/>
      <c r="AV6" s="334"/>
      <c r="AW6" s="334"/>
      <c r="AX6" s="329">
        <v>5</v>
      </c>
      <c r="AY6" s="330"/>
      <c r="AZ6" s="331"/>
      <c r="BA6" s="329">
        <v>4</v>
      </c>
      <c r="BB6" s="330"/>
      <c r="BC6" s="331"/>
      <c r="BD6" s="329">
        <v>15</v>
      </c>
      <c r="BE6" s="330"/>
      <c r="BF6" s="331"/>
      <c r="BG6" s="332">
        <f>AVERAGE(AX6:BF6)</f>
        <v>8</v>
      </c>
      <c r="BH6" s="333"/>
      <c r="BI6" s="333"/>
      <c r="BJ6" s="333"/>
    </row>
    <row r="7" spans="1:63" ht="21" customHeight="1">
      <c r="A7" s="206"/>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338"/>
      <c r="AS7" s="339"/>
      <c r="AT7" s="350" t="s">
        <v>220</v>
      </c>
      <c r="AU7" s="334"/>
      <c r="AV7" s="334"/>
      <c r="AW7" s="334"/>
      <c r="AX7" s="329">
        <v>5</v>
      </c>
      <c r="AY7" s="330"/>
      <c r="AZ7" s="331"/>
      <c r="BA7" s="329">
        <v>4</v>
      </c>
      <c r="BB7" s="330"/>
      <c r="BC7" s="331"/>
      <c r="BD7" s="329">
        <v>2</v>
      </c>
      <c r="BE7" s="330"/>
      <c r="BF7" s="331"/>
      <c r="BG7" s="332">
        <f>AVERAGE(AX7:BF7)</f>
        <v>3.6666666666666665</v>
      </c>
      <c r="BH7" s="333"/>
      <c r="BI7" s="333"/>
      <c r="BJ7" s="333"/>
    </row>
    <row r="8" spans="1:63" ht="21" customHeigh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340"/>
      <c r="AS8" s="341"/>
      <c r="AT8" s="350" t="s">
        <v>57</v>
      </c>
      <c r="AU8" s="334"/>
      <c r="AV8" s="334"/>
      <c r="AW8" s="334"/>
      <c r="AX8" s="329">
        <f>SUM(AX4:AZ7)</f>
        <v>20</v>
      </c>
      <c r="AY8" s="330"/>
      <c r="AZ8" s="331"/>
      <c r="BA8" s="329">
        <f>SUM(BA4:BC7)</f>
        <v>16</v>
      </c>
      <c r="BB8" s="330"/>
      <c r="BC8" s="331"/>
      <c r="BD8" s="329">
        <f>SUM(BD4:BF7)</f>
        <v>31</v>
      </c>
      <c r="BE8" s="330"/>
      <c r="BF8" s="331"/>
      <c r="BG8" s="332">
        <f>AVERAGE(AX8:BF8)</f>
        <v>22.333333333333332</v>
      </c>
      <c r="BH8" s="333"/>
      <c r="BI8" s="333"/>
      <c r="BJ8" s="333"/>
    </row>
    <row r="9" spans="1:63" ht="21" customHeight="1" thickBot="1">
      <c r="B9" s="4"/>
      <c r="C9" s="4"/>
      <c r="D9" s="4"/>
      <c r="E9" s="4"/>
      <c r="F9" s="4"/>
      <c r="G9" s="4"/>
    </row>
    <row r="10" spans="1:63" ht="21" customHeight="1">
      <c r="A10" s="394" t="s">
        <v>70</v>
      </c>
      <c r="B10" s="367"/>
      <c r="C10" s="367"/>
      <c r="D10" s="367"/>
      <c r="E10" s="367"/>
      <c r="F10" s="367"/>
      <c r="G10" s="367"/>
      <c r="H10" s="367"/>
      <c r="I10" s="367"/>
      <c r="J10" s="367"/>
      <c r="K10" s="367"/>
      <c r="L10" s="367"/>
      <c r="M10" s="367"/>
      <c r="N10" s="367"/>
      <c r="O10" s="367"/>
      <c r="P10" s="367"/>
      <c r="Q10" s="367"/>
      <c r="R10" s="367"/>
      <c r="S10" s="367"/>
      <c r="T10" s="391"/>
      <c r="U10" s="461" t="s">
        <v>105</v>
      </c>
      <c r="V10" s="462"/>
      <c r="W10" s="462"/>
      <c r="X10" s="462"/>
      <c r="Y10" s="462"/>
      <c r="Z10" s="462"/>
      <c r="AA10" s="462"/>
      <c r="AB10" s="462"/>
      <c r="AC10" s="462"/>
      <c r="AD10" s="462"/>
      <c r="AE10" s="462"/>
      <c r="AF10" s="462"/>
      <c r="AG10" s="463"/>
      <c r="AH10" s="464" t="s">
        <v>104</v>
      </c>
      <c r="AI10" s="464"/>
      <c r="AJ10" s="464"/>
      <c r="AK10" s="464"/>
      <c r="AL10" s="464"/>
      <c r="AM10" s="464"/>
      <c r="AN10" s="464"/>
      <c r="AO10" s="465"/>
      <c r="AP10" s="466" t="s">
        <v>103</v>
      </c>
      <c r="AQ10" s="467"/>
      <c r="AR10" s="467"/>
      <c r="AS10" s="467"/>
      <c r="AT10" s="467"/>
      <c r="AU10" s="467"/>
      <c r="AV10" s="467"/>
      <c r="AW10" s="467"/>
      <c r="AX10" s="467"/>
      <c r="AY10" s="467"/>
      <c r="AZ10" s="467"/>
      <c r="BA10" s="467"/>
      <c r="BB10" s="467"/>
      <c r="BC10" s="467"/>
      <c r="BD10" s="467"/>
      <c r="BE10" s="468"/>
      <c r="BF10" s="357" t="s">
        <v>102</v>
      </c>
      <c r="BG10" s="358"/>
      <c r="BH10" s="358"/>
      <c r="BI10" s="358"/>
      <c r="BJ10" s="358"/>
      <c r="BK10" s="359"/>
    </row>
    <row r="11" spans="1:63" ht="21" customHeight="1" thickBot="1">
      <c r="A11" s="380" t="s">
        <v>101</v>
      </c>
      <c r="B11" s="381"/>
      <c r="C11" s="381"/>
      <c r="D11" s="381"/>
      <c r="E11" s="381"/>
      <c r="F11" s="381"/>
      <c r="G11" s="381"/>
      <c r="H11" s="381"/>
      <c r="I11" s="381"/>
      <c r="J11" s="381"/>
      <c r="K11" s="381"/>
      <c r="L11" s="381"/>
      <c r="M11" s="381"/>
      <c r="N11" s="381"/>
      <c r="O11" s="381"/>
      <c r="P11" s="381"/>
      <c r="Q11" s="381"/>
      <c r="R11" s="381"/>
      <c r="S11" s="381"/>
      <c r="T11" s="381"/>
      <c r="U11" s="435" t="s">
        <v>100</v>
      </c>
      <c r="V11" s="471"/>
      <c r="W11" s="471"/>
      <c r="X11" s="471"/>
      <c r="Y11" s="471"/>
      <c r="Z11" s="471"/>
      <c r="AA11" s="471"/>
      <c r="AB11" s="471"/>
      <c r="AC11" s="471"/>
      <c r="AD11" s="471"/>
      <c r="AE11" s="471"/>
      <c r="AF11" s="471"/>
      <c r="AG11" s="472"/>
      <c r="AH11" s="473" t="s">
        <v>229</v>
      </c>
      <c r="AI11" s="473"/>
      <c r="AJ11" s="473"/>
      <c r="AK11" s="473"/>
      <c r="AL11" s="473"/>
      <c r="AM11" s="473"/>
      <c r="AN11" s="473"/>
      <c r="AO11" s="473"/>
      <c r="AP11" s="474" t="s">
        <v>99</v>
      </c>
      <c r="AQ11" s="475"/>
      <c r="AR11" s="475"/>
      <c r="AS11" s="475"/>
      <c r="AT11" s="475"/>
      <c r="AU11" s="475"/>
      <c r="AV11" s="476"/>
      <c r="AW11" s="475" t="s">
        <v>230</v>
      </c>
      <c r="AX11" s="475"/>
      <c r="AY11" s="475"/>
      <c r="AZ11" s="475"/>
      <c r="BA11" s="475"/>
      <c r="BB11" s="475"/>
      <c r="BC11" s="475"/>
      <c r="BD11" s="475"/>
      <c r="BE11" s="477"/>
      <c r="BF11" s="360"/>
      <c r="BG11" s="361"/>
      <c r="BH11" s="361"/>
      <c r="BI11" s="361"/>
      <c r="BJ11" s="361"/>
      <c r="BK11" s="362"/>
    </row>
    <row r="12" spans="1:63" ht="21" customHeight="1">
      <c r="A12" s="387" t="s">
        <v>68</v>
      </c>
      <c r="B12" s="388"/>
      <c r="C12" s="388"/>
      <c r="D12" s="388"/>
      <c r="E12" s="388"/>
      <c r="F12" s="388"/>
      <c r="G12" s="388"/>
      <c r="H12" s="389"/>
      <c r="I12" s="370" t="s">
        <v>67</v>
      </c>
      <c r="J12" s="370"/>
      <c r="K12" s="370"/>
      <c r="L12" s="370"/>
      <c r="M12" s="370"/>
      <c r="N12" s="367" t="s">
        <v>66</v>
      </c>
      <c r="O12" s="367"/>
      <c r="P12" s="367"/>
      <c r="Q12" s="367"/>
      <c r="R12" s="367"/>
      <c r="S12" s="367"/>
      <c r="T12" s="391"/>
      <c r="U12" s="394" t="s">
        <v>65</v>
      </c>
      <c r="V12" s="367"/>
      <c r="W12" s="367"/>
      <c r="X12" s="367"/>
      <c r="Y12" s="367"/>
      <c r="Z12" s="367"/>
      <c r="AA12" s="368"/>
      <c r="AB12" s="394" t="s">
        <v>64</v>
      </c>
      <c r="AC12" s="367"/>
      <c r="AD12" s="367"/>
      <c r="AE12" s="367"/>
      <c r="AF12" s="367"/>
      <c r="AG12" s="367"/>
      <c r="AH12" s="368"/>
      <c r="AI12" s="394" t="s">
        <v>63</v>
      </c>
      <c r="AJ12" s="367"/>
      <c r="AK12" s="367"/>
      <c r="AL12" s="367"/>
      <c r="AM12" s="367"/>
      <c r="AN12" s="367"/>
      <c r="AO12" s="368"/>
      <c r="AP12" s="366" t="s">
        <v>62</v>
      </c>
      <c r="AQ12" s="367"/>
      <c r="AR12" s="367"/>
      <c r="AS12" s="367"/>
      <c r="AT12" s="367"/>
      <c r="AU12" s="367"/>
      <c r="AV12" s="368"/>
      <c r="AW12" s="369" t="s">
        <v>61</v>
      </c>
      <c r="AX12" s="370"/>
      <c r="AY12" s="370"/>
      <c r="AZ12" s="370" t="s">
        <v>60</v>
      </c>
      <c r="BA12" s="370"/>
      <c r="BB12" s="370"/>
      <c r="BC12" s="370" t="s">
        <v>59</v>
      </c>
      <c r="BD12" s="370"/>
      <c r="BE12" s="373"/>
      <c r="BF12" s="360"/>
      <c r="BG12" s="361"/>
      <c r="BH12" s="361"/>
      <c r="BI12" s="361"/>
      <c r="BJ12" s="361"/>
      <c r="BK12" s="362"/>
    </row>
    <row r="13" spans="1:63" ht="21" customHeight="1" thickBot="1">
      <c r="A13" s="375"/>
      <c r="B13" s="376"/>
      <c r="C13" s="376"/>
      <c r="D13" s="376"/>
      <c r="E13" s="376"/>
      <c r="F13" s="377"/>
      <c r="G13" s="378" t="s">
        <v>98</v>
      </c>
      <c r="H13" s="379"/>
      <c r="I13" s="390"/>
      <c r="J13" s="390"/>
      <c r="K13" s="390"/>
      <c r="L13" s="390"/>
      <c r="M13" s="390"/>
      <c r="N13" s="392"/>
      <c r="O13" s="392"/>
      <c r="P13" s="392"/>
      <c r="Q13" s="392"/>
      <c r="R13" s="392"/>
      <c r="S13" s="392"/>
      <c r="T13" s="393"/>
      <c r="U13" s="152" t="s">
        <v>97</v>
      </c>
      <c r="V13" s="151" t="s">
        <v>96</v>
      </c>
      <c r="W13" s="151" t="s">
        <v>95</v>
      </c>
      <c r="X13" s="151" t="s">
        <v>94</v>
      </c>
      <c r="Y13" s="151" t="s">
        <v>93</v>
      </c>
      <c r="Z13" s="151" t="s">
        <v>92</v>
      </c>
      <c r="AA13" s="150" t="s">
        <v>91</v>
      </c>
      <c r="AB13" s="152" t="s">
        <v>97</v>
      </c>
      <c r="AC13" s="151" t="s">
        <v>96</v>
      </c>
      <c r="AD13" s="151" t="s">
        <v>95</v>
      </c>
      <c r="AE13" s="151" t="s">
        <v>94</v>
      </c>
      <c r="AF13" s="151" t="s">
        <v>93</v>
      </c>
      <c r="AG13" s="151" t="s">
        <v>92</v>
      </c>
      <c r="AH13" s="150" t="s">
        <v>91</v>
      </c>
      <c r="AI13" s="152" t="s">
        <v>97</v>
      </c>
      <c r="AJ13" s="151" t="s">
        <v>96</v>
      </c>
      <c r="AK13" s="151" t="s">
        <v>95</v>
      </c>
      <c r="AL13" s="151" t="s">
        <v>94</v>
      </c>
      <c r="AM13" s="151" t="s">
        <v>93</v>
      </c>
      <c r="AN13" s="151" t="s">
        <v>92</v>
      </c>
      <c r="AO13" s="150" t="s">
        <v>91</v>
      </c>
      <c r="AP13" s="152" t="s">
        <v>97</v>
      </c>
      <c r="AQ13" s="151" t="s">
        <v>96</v>
      </c>
      <c r="AR13" s="151" t="s">
        <v>95</v>
      </c>
      <c r="AS13" s="151" t="s">
        <v>94</v>
      </c>
      <c r="AT13" s="151" t="s">
        <v>93</v>
      </c>
      <c r="AU13" s="151" t="s">
        <v>92</v>
      </c>
      <c r="AV13" s="150" t="s">
        <v>91</v>
      </c>
      <c r="AW13" s="469"/>
      <c r="AX13" s="390"/>
      <c r="AY13" s="390"/>
      <c r="AZ13" s="390"/>
      <c r="BA13" s="390"/>
      <c r="BB13" s="390"/>
      <c r="BC13" s="390"/>
      <c r="BD13" s="390"/>
      <c r="BE13" s="470"/>
      <c r="BF13" s="360"/>
      <c r="BG13" s="361"/>
      <c r="BH13" s="361"/>
      <c r="BI13" s="361"/>
      <c r="BJ13" s="361"/>
      <c r="BK13" s="362"/>
    </row>
    <row r="14" spans="1:63" ht="21" customHeight="1" thickTop="1">
      <c r="A14" s="506" t="s">
        <v>90</v>
      </c>
      <c r="B14" s="507"/>
      <c r="C14" s="507"/>
      <c r="D14" s="507"/>
      <c r="E14" s="507"/>
      <c r="F14" s="508"/>
      <c r="G14" s="424"/>
      <c r="H14" s="426"/>
      <c r="I14" s="509" t="s">
        <v>85</v>
      </c>
      <c r="J14" s="509"/>
      <c r="K14" s="509"/>
      <c r="L14" s="509"/>
      <c r="M14" s="509"/>
      <c r="N14" s="510" t="s">
        <v>231</v>
      </c>
      <c r="O14" s="510"/>
      <c r="P14" s="510"/>
      <c r="Q14" s="510"/>
      <c r="R14" s="510"/>
      <c r="S14" s="510"/>
      <c r="T14" s="511"/>
      <c r="U14" s="149">
        <v>4</v>
      </c>
      <c r="V14" s="147">
        <v>4</v>
      </c>
      <c r="W14" s="147">
        <v>4</v>
      </c>
      <c r="X14" s="147">
        <v>4</v>
      </c>
      <c r="Y14" s="147">
        <v>4</v>
      </c>
      <c r="Z14" s="147"/>
      <c r="AA14" s="146"/>
      <c r="AB14" s="149">
        <v>4</v>
      </c>
      <c r="AC14" s="147">
        <v>4</v>
      </c>
      <c r="AD14" s="147">
        <v>4</v>
      </c>
      <c r="AE14" s="147">
        <v>4</v>
      </c>
      <c r="AF14" s="147">
        <v>4</v>
      </c>
      <c r="AG14" s="147"/>
      <c r="AH14" s="146"/>
      <c r="AI14" s="149">
        <v>4</v>
      </c>
      <c r="AJ14" s="147">
        <v>4</v>
      </c>
      <c r="AK14" s="147">
        <v>4</v>
      </c>
      <c r="AL14" s="147">
        <v>4</v>
      </c>
      <c r="AM14" s="147">
        <v>4</v>
      </c>
      <c r="AN14" s="147"/>
      <c r="AO14" s="146"/>
      <c r="AP14" s="148">
        <v>4</v>
      </c>
      <c r="AQ14" s="147">
        <v>4</v>
      </c>
      <c r="AR14" s="147">
        <v>4</v>
      </c>
      <c r="AS14" s="147">
        <v>4</v>
      </c>
      <c r="AT14" s="147">
        <v>4</v>
      </c>
      <c r="AU14" s="147"/>
      <c r="AV14" s="146"/>
      <c r="AW14" s="512"/>
      <c r="AX14" s="513"/>
      <c r="AY14" s="514"/>
      <c r="AZ14" s="478"/>
      <c r="BA14" s="479"/>
      <c r="BB14" s="515"/>
      <c r="BC14" s="478"/>
      <c r="BD14" s="479"/>
      <c r="BE14" s="480"/>
      <c r="BF14" s="481" t="s">
        <v>89</v>
      </c>
      <c r="BG14" s="482"/>
      <c r="BH14" s="482"/>
      <c r="BI14" s="482"/>
      <c r="BJ14" s="482"/>
      <c r="BK14" s="483"/>
    </row>
    <row r="15" spans="1:63" ht="21" customHeight="1">
      <c r="A15" s="484" t="s">
        <v>87</v>
      </c>
      <c r="B15" s="485"/>
      <c r="C15" s="485"/>
      <c r="D15" s="485"/>
      <c r="E15" s="485"/>
      <c r="F15" s="486"/>
      <c r="G15" s="487" t="s">
        <v>88</v>
      </c>
      <c r="H15" s="488"/>
      <c r="I15" s="489" t="s">
        <v>86</v>
      </c>
      <c r="J15" s="489"/>
      <c r="K15" s="489"/>
      <c r="L15" s="489"/>
      <c r="M15" s="489"/>
      <c r="N15" s="490" t="s">
        <v>231</v>
      </c>
      <c r="O15" s="490"/>
      <c r="P15" s="490"/>
      <c r="Q15" s="490"/>
      <c r="R15" s="490"/>
      <c r="S15" s="490"/>
      <c r="T15" s="491"/>
      <c r="U15" s="144">
        <v>8</v>
      </c>
      <c r="V15" s="145">
        <v>8</v>
      </c>
      <c r="W15" s="145">
        <v>8</v>
      </c>
      <c r="X15" s="145">
        <v>8</v>
      </c>
      <c r="Y15" s="145">
        <v>8</v>
      </c>
      <c r="Z15" s="142"/>
      <c r="AA15" s="141"/>
      <c r="AB15" s="144">
        <v>8</v>
      </c>
      <c r="AC15" s="142">
        <v>8</v>
      </c>
      <c r="AD15" s="142">
        <v>8</v>
      </c>
      <c r="AE15" s="142">
        <v>8</v>
      </c>
      <c r="AF15" s="142">
        <v>8</v>
      </c>
      <c r="AG15" s="142"/>
      <c r="AH15" s="141"/>
      <c r="AI15" s="144">
        <v>8</v>
      </c>
      <c r="AJ15" s="142">
        <v>8</v>
      </c>
      <c r="AK15" s="142">
        <v>8</v>
      </c>
      <c r="AL15" s="142">
        <v>8</v>
      </c>
      <c r="AM15" s="142">
        <v>8</v>
      </c>
      <c r="AN15" s="142"/>
      <c r="AO15" s="141"/>
      <c r="AP15" s="143">
        <v>8</v>
      </c>
      <c r="AQ15" s="142">
        <v>8</v>
      </c>
      <c r="AR15" s="142">
        <v>8</v>
      </c>
      <c r="AS15" s="142">
        <v>8</v>
      </c>
      <c r="AT15" s="142">
        <v>8</v>
      </c>
      <c r="AU15" s="142"/>
      <c r="AV15" s="141"/>
      <c r="AW15" s="492">
        <f t="shared" ref="AW15:AW20" si="0">SUM(U15:AV15)</f>
        <v>160</v>
      </c>
      <c r="AX15" s="492"/>
      <c r="AY15" s="493"/>
      <c r="AZ15" s="494">
        <f t="shared" ref="AZ15:AZ20" si="1">ROUND(AW15/4,1)</f>
        <v>40</v>
      </c>
      <c r="BA15" s="495"/>
      <c r="BB15" s="496"/>
      <c r="BC15" s="497">
        <f>ROUNDDOWN(AZ24/AW25,1)</f>
        <v>3.4</v>
      </c>
      <c r="BD15" s="498"/>
      <c r="BE15" s="499"/>
      <c r="BF15" s="503"/>
      <c r="BG15" s="504"/>
      <c r="BH15" s="504"/>
      <c r="BI15" s="504"/>
      <c r="BJ15" s="504"/>
      <c r="BK15" s="505"/>
    </row>
    <row r="16" spans="1:63" ht="21" customHeight="1">
      <c r="A16" s="484" t="s">
        <v>87</v>
      </c>
      <c r="B16" s="485"/>
      <c r="C16" s="485"/>
      <c r="D16" s="485"/>
      <c r="E16" s="485"/>
      <c r="F16" s="486"/>
      <c r="G16" s="487" t="s">
        <v>232</v>
      </c>
      <c r="H16" s="488"/>
      <c r="I16" s="489" t="s">
        <v>85</v>
      </c>
      <c r="J16" s="489"/>
      <c r="K16" s="489"/>
      <c r="L16" s="489"/>
      <c r="M16" s="489"/>
      <c r="N16" s="490" t="s">
        <v>231</v>
      </c>
      <c r="O16" s="490"/>
      <c r="P16" s="490"/>
      <c r="Q16" s="490"/>
      <c r="R16" s="490"/>
      <c r="S16" s="490"/>
      <c r="T16" s="491"/>
      <c r="U16" s="144"/>
      <c r="V16" s="145">
        <v>4</v>
      </c>
      <c r="W16" s="145">
        <v>4</v>
      </c>
      <c r="X16" s="145">
        <v>4</v>
      </c>
      <c r="Y16" s="145">
        <v>4</v>
      </c>
      <c r="Z16" s="142"/>
      <c r="AA16" s="141"/>
      <c r="AB16" s="144">
        <v>4</v>
      </c>
      <c r="AC16" s="142">
        <v>4</v>
      </c>
      <c r="AD16" s="142">
        <v>4</v>
      </c>
      <c r="AE16" s="142">
        <v>4</v>
      </c>
      <c r="AF16" s="142">
        <v>4</v>
      </c>
      <c r="AG16" s="142"/>
      <c r="AH16" s="141"/>
      <c r="AI16" s="144">
        <v>4</v>
      </c>
      <c r="AJ16" s="142">
        <v>4</v>
      </c>
      <c r="AK16" s="142">
        <v>4</v>
      </c>
      <c r="AL16" s="142">
        <v>4</v>
      </c>
      <c r="AM16" s="142">
        <v>4</v>
      </c>
      <c r="AN16" s="142"/>
      <c r="AO16" s="141"/>
      <c r="AP16" s="143">
        <v>4</v>
      </c>
      <c r="AQ16" s="142">
        <v>4</v>
      </c>
      <c r="AR16" s="142">
        <v>4</v>
      </c>
      <c r="AS16" s="142">
        <v>4</v>
      </c>
      <c r="AT16" s="142">
        <v>4</v>
      </c>
      <c r="AU16" s="142"/>
      <c r="AV16" s="141"/>
      <c r="AW16" s="492">
        <f t="shared" si="0"/>
        <v>76</v>
      </c>
      <c r="AX16" s="492"/>
      <c r="AY16" s="493"/>
      <c r="AZ16" s="494">
        <f t="shared" si="1"/>
        <v>19</v>
      </c>
      <c r="BA16" s="495"/>
      <c r="BB16" s="496"/>
      <c r="BC16" s="500"/>
      <c r="BD16" s="501"/>
      <c r="BE16" s="502"/>
      <c r="BF16" s="503" t="s">
        <v>233</v>
      </c>
      <c r="BG16" s="504"/>
      <c r="BH16" s="504"/>
      <c r="BI16" s="504"/>
      <c r="BJ16" s="504"/>
      <c r="BK16" s="505"/>
    </row>
    <row r="17" spans="1:65" ht="21" customHeight="1">
      <c r="A17" s="484" t="s">
        <v>83</v>
      </c>
      <c r="B17" s="485"/>
      <c r="C17" s="485"/>
      <c r="D17" s="485"/>
      <c r="E17" s="485"/>
      <c r="F17" s="486"/>
      <c r="G17" s="487" t="s">
        <v>232</v>
      </c>
      <c r="H17" s="488"/>
      <c r="I17" s="489" t="s">
        <v>86</v>
      </c>
      <c r="J17" s="489"/>
      <c r="K17" s="489"/>
      <c r="L17" s="489"/>
      <c r="M17" s="489"/>
      <c r="N17" s="490" t="s">
        <v>231</v>
      </c>
      <c r="O17" s="490"/>
      <c r="P17" s="490"/>
      <c r="Q17" s="490"/>
      <c r="R17" s="490"/>
      <c r="S17" s="490"/>
      <c r="T17" s="491"/>
      <c r="U17" s="144"/>
      <c r="V17" s="145"/>
      <c r="W17" s="145">
        <v>8</v>
      </c>
      <c r="X17" s="145">
        <v>8</v>
      </c>
      <c r="Y17" s="145">
        <v>8</v>
      </c>
      <c r="Z17" s="142">
        <v>8</v>
      </c>
      <c r="AA17" s="141">
        <v>8</v>
      </c>
      <c r="AB17" s="144"/>
      <c r="AC17" s="145"/>
      <c r="AD17" s="145">
        <v>8</v>
      </c>
      <c r="AE17" s="145">
        <v>8</v>
      </c>
      <c r="AF17" s="145">
        <v>8</v>
      </c>
      <c r="AG17" s="142">
        <v>8</v>
      </c>
      <c r="AH17" s="141">
        <v>8</v>
      </c>
      <c r="AI17" s="144"/>
      <c r="AJ17" s="145"/>
      <c r="AK17" s="145">
        <v>8</v>
      </c>
      <c r="AL17" s="145">
        <v>8</v>
      </c>
      <c r="AM17" s="145">
        <v>8</v>
      </c>
      <c r="AN17" s="142">
        <v>8</v>
      </c>
      <c r="AO17" s="141">
        <v>8</v>
      </c>
      <c r="AP17" s="144"/>
      <c r="AQ17" s="145"/>
      <c r="AR17" s="145">
        <v>8</v>
      </c>
      <c r="AS17" s="145">
        <v>8</v>
      </c>
      <c r="AT17" s="145">
        <v>8</v>
      </c>
      <c r="AU17" s="142">
        <v>8</v>
      </c>
      <c r="AV17" s="141">
        <v>8</v>
      </c>
      <c r="AW17" s="492">
        <f t="shared" si="0"/>
        <v>160</v>
      </c>
      <c r="AX17" s="492"/>
      <c r="AY17" s="493"/>
      <c r="AZ17" s="494">
        <f t="shared" si="1"/>
        <v>40</v>
      </c>
      <c r="BA17" s="495"/>
      <c r="BB17" s="496"/>
      <c r="BC17" s="500"/>
      <c r="BD17" s="501"/>
      <c r="BE17" s="502"/>
      <c r="BF17" s="503"/>
      <c r="BG17" s="504"/>
      <c r="BH17" s="504"/>
      <c r="BI17" s="504"/>
      <c r="BJ17" s="504"/>
      <c r="BK17" s="505"/>
    </row>
    <row r="18" spans="1:65" ht="21" customHeight="1">
      <c r="A18" s="484" t="s">
        <v>83</v>
      </c>
      <c r="B18" s="485"/>
      <c r="C18" s="485"/>
      <c r="D18" s="485"/>
      <c r="E18" s="485"/>
      <c r="F18" s="486"/>
      <c r="G18" s="487"/>
      <c r="H18" s="488"/>
      <c r="I18" s="489" t="s">
        <v>85</v>
      </c>
      <c r="J18" s="489"/>
      <c r="K18" s="489"/>
      <c r="L18" s="489"/>
      <c r="M18" s="489"/>
      <c r="N18" s="490" t="s">
        <v>231</v>
      </c>
      <c r="O18" s="490"/>
      <c r="P18" s="490"/>
      <c r="Q18" s="490"/>
      <c r="R18" s="490"/>
      <c r="S18" s="490"/>
      <c r="T18" s="491"/>
      <c r="U18" s="144">
        <v>3</v>
      </c>
      <c r="V18" s="142"/>
      <c r="W18" s="142"/>
      <c r="X18" s="142">
        <v>3</v>
      </c>
      <c r="Y18" s="142">
        <v>4</v>
      </c>
      <c r="Z18" s="142">
        <v>4</v>
      </c>
      <c r="AA18" s="141">
        <v>4</v>
      </c>
      <c r="AB18" s="144">
        <v>3</v>
      </c>
      <c r="AC18" s="142">
        <v>3</v>
      </c>
      <c r="AD18" s="142"/>
      <c r="AE18" s="142"/>
      <c r="AF18" s="142">
        <v>4</v>
      </c>
      <c r="AG18" s="142">
        <v>3</v>
      </c>
      <c r="AH18" s="141">
        <v>4</v>
      </c>
      <c r="AI18" s="144"/>
      <c r="AJ18" s="142">
        <v>3</v>
      </c>
      <c r="AK18" s="142">
        <v>4</v>
      </c>
      <c r="AL18" s="142">
        <v>3</v>
      </c>
      <c r="AM18" s="142">
        <v>4</v>
      </c>
      <c r="AN18" s="142">
        <v>4</v>
      </c>
      <c r="AO18" s="141"/>
      <c r="AP18" s="143">
        <v>3</v>
      </c>
      <c r="AQ18" s="142">
        <v>3</v>
      </c>
      <c r="AR18" s="142">
        <v>4</v>
      </c>
      <c r="AS18" s="142">
        <v>3</v>
      </c>
      <c r="AT18" s="142">
        <v>4</v>
      </c>
      <c r="AU18" s="142"/>
      <c r="AV18" s="141"/>
      <c r="AW18" s="492">
        <f t="shared" si="0"/>
        <v>70</v>
      </c>
      <c r="AX18" s="492"/>
      <c r="AY18" s="493"/>
      <c r="AZ18" s="494">
        <f t="shared" si="1"/>
        <v>17.5</v>
      </c>
      <c r="BA18" s="495"/>
      <c r="BB18" s="496"/>
      <c r="BC18" s="500"/>
      <c r="BD18" s="501"/>
      <c r="BE18" s="502"/>
      <c r="BF18" s="503" t="s">
        <v>80</v>
      </c>
      <c r="BG18" s="504"/>
      <c r="BH18" s="504"/>
      <c r="BI18" s="504"/>
      <c r="BJ18" s="504"/>
      <c r="BK18" s="505"/>
    </row>
    <row r="19" spans="1:65" ht="21" customHeight="1">
      <c r="A19" s="484" t="s">
        <v>83</v>
      </c>
      <c r="B19" s="485"/>
      <c r="C19" s="485"/>
      <c r="D19" s="485"/>
      <c r="E19" s="485"/>
      <c r="F19" s="486"/>
      <c r="G19" s="487"/>
      <c r="H19" s="488"/>
      <c r="I19" s="489" t="s">
        <v>84</v>
      </c>
      <c r="J19" s="489"/>
      <c r="K19" s="489"/>
      <c r="L19" s="489"/>
      <c r="M19" s="489"/>
      <c r="N19" s="490" t="s">
        <v>231</v>
      </c>
      <c r="O19" s="490"/>
      <c r="P19" s="490"/>
      <c r="Q19" s="490"/>
      <c r="R19" s="490"/>
      <c r="S19" s="490"/>
      <c r="T19" s="491"/>
      <c r="U19" s="144">
        <v>4</v>
      </c>
      <c r="V19" s="142">
        <v>4</v>
      </c>
      <c r="W19" s="142"/>
      <c r="X19" s="142">
        <v>4</v>
      </c>
      <c r="Y19" s="142">
        <v>4</v>
      </c>
      <c r="Z19" s="142"/>
      <c r="AA19" s="141"/>
      <c r="AB19" s="144">
        <v>4</v>
      </c>
      <c r="AC19" s="142"/>
      <c r="AD19" s="142">
        <v>5</v>
      </c>
      <c r="AE19" s="142"/>
      <c r="AF19" s="142">
        <v>4</v>
      </c>
      <c r="AG19" s="142"/>
      <c r="AH19" s="141"/>
      <c r="AI19" s="144"/>
      <c r="AJ19" s="142"/>
      <c r="AK19" s="142">
        <v>3</v>
      </c>
      <c r="AL19" s="142">
        <v>4</v>
      </c>
      <c r="AM19" s="142"/>
      <c r="AN19" s="142"/>
      <c r="AO19" s="141"/>
      <c r="AP19" s="143">
        <v>4</v>
      </c>
      <c r="AQ19" s="142">
        <v>4</v>
      </c>
      <c r="AR19" s="142"/>
      <c r="AS19" s="142">
        <v>4</v>
      </c>
      <c r="AT19" s="142">
        <v>4</v>
      </c>
      <c r="AU19" s="142"/>
      <c r="AV19" s="141"/>
      <c r="AW19" s="492">
        <f t="shared" si="0"/>
        <v>52</v>
      </c>
      <c r="AX19" s="492"/>
      <c r="AY19" s="493"/>
      <c r="AZ19" s="494">
        <f t="shared" si="1"/>
        <v>13</v>
      </c>
      <c r="BA19" s="495"/>
      <c r="BB19" s="496"/>
      <c r="BC19" s="500"/>
      <c r="BD19" s="501"/>
      <c r="BE19" s="502"/>
      <c r="BF19" s="503"/>
      <c r="BG19" s="504"/>
      <c r="BH19" s="504"/>
      <c r="BI19" s="504"/>
      <c r="BJ19" s="504"/>
      <c r="BK19" s="505"/>
    </row>
    <row r="20" spans="1:65" ht="21" customHeight="1">
      <c r="A20" s="484" t="s">
        <v>83</v>
      </c>
      <c r="B20" s="485"/>
      <c r="C20" s="485"/>
      <c r="D20" s="485"/>
      <c r="E20" s="485"/>
      <c r="F20" s="486"/>
      <c r="G20" s="487" t="s">
        <v>82</v>
      </c>
      <c r="H20" s="488"/>
      <c r="I20" s="526" t="s">
        <v>81</v>
      </c>
      <c r="J20" s="526"/>
      <c r="K20" s="526"/>
      <c r="L20" s="526"/>
      <c r="M20" s="526"/>
      <c r="N20" s="490" t="s">
        <v>234</v>
      </c>
      <c r="O20" s="490"/>
      <c r="P20" s="490"/>
      <c r="Q20" s="490"/>
      <c r="R20" s="490"/>
      <c r="S20" s="490"/>
      <c r="T20" s="491"/>
      <c r="U20" s="144"/>
      <c r="V20" s="142"/>
      <c r="W20" s="142">
        <v>3</v>
      </c>
      <c r="X20" s="142"/>
      <c r="Y20" s="142">
        <v>2</v>
      </c>
      <c r="Z20" s="142">
        <v>2</v>
      </c>
      <c r="AA20" s="141">
        <v>2</v>
      </c>
      <c r="AB20" s="144">
        <v>4</v>
      </c>
      <c r="AC20" s="142">
        <v>3</v>
      </c>
      <c r="AD20" s="142"/>
      <c r="AE20" s="142"/>
      <c r="AF20" s="142"/>
      <c r="AG20" s="142">
        <v>4</v>
      </c>
      <c r="AH20" s="141">
        <v>4</v>
      </c>
      <c r="AI20" s="144"/>
      <c r="AJ20" s="142"/>
      <c r="AK20" s="142"/>
      <c r="AL20" s="142">
        <v>3</v>
      </c>
      <c r="AM20" s="142">
        <v>3</v>
      </c>
      <c r="AN20" s="142"/>
      <c r="AO20" s="141">
        <v>2</v>
      </c>
      <c r="AP20" s="143"/>
      <c r="AQ20" s="142">
        <v>2</v>
      </c>
      <c r="AR20" s="142">
        <v>3</v>
      </c>
      <c r="AS20" s="142"/>
      <c r="AT20" s="142"/>
      <c r="AU20" s="142">
        <v>1</v>
      </c>
      <c r="AV20" s="141"/>
      <c r="AW20" s="527">
        <f t="shared" si="0"/>
        <v>38</v>
      </c>
      <c r="AX20" s="527"/>
      <c r="AY20" s="528"/>
      <c r="AZ20" s="497">
        <f t="shared" si="1"/>
        <v>9.5</v>
      </c>
      <c r="BA20" s="498"/>
      <c r="BB20" s="529"/>
      <c r="BC20" s="500"/>
      <c r="BD20" s="501"/>
      <c r="BE20" s="502"/>
      <c r="BF20" s="503" t="s">
        <v>80</v>
      </c>
      <c r="BG20" s="504"/>
      <c r="BH20" s="504"/>
      <c r="BI20" s="504"/>
      <c r="BJ20" s="504"/>
      <c r="BK20" s="505"/>
    </row>
    <row r="21" spans="1:65" ht="21" customHeight="1">
      <c r="A21" s="140"/>
      <c r="B21" s="214"/>
      <c r="C21" s="214"/>
      <c r="D21" s="214"/>
      <c r="E21" s="214"/>
      <c r="F21" s="214"/>
      <c r="G21" s="404"/>
      <c r="H21" s="406"/>
      <c r="I21" s="516"/>
      <c r="J21" s="517"/>
      <c r="K21" s="517"/>
      <c r="L21" s="517"/>
      <c r="M21" s="518"/>
      <c r="N21" s="516"/>
      <c r="O21" s="517"/>
      <c r="P21" s="517"/>
      <c r="Q21" s="517"/>
      <c r="R21" s="517"/>
      <c r="S21" s="517"/>
      <c r="T21" s="519"/>
      <c r="U21" s="137"/>
      <c r="V21" s="135"/>
      <c r="W21" s="135"/>
      <c r="X21" s="135"/>
      <c r="Y21" s="135"/>
      <c r="Z21" s="135"/>
      <c r="AA21" s="134"/>
      <c r="AB21" s="137"/>
      <c r="AC21" s="135"/>
      <c r="AD21" s="135"/>
      <c r="AE21" s="135"/>
      <c r="AF21" s="135"/>
      <c r="AG21" s="135"/>
      <c r="AH21" s="134"/>
      <c r="AI21" s="137"/>
      <c r="AJ21" s="135"/>
      <c r="AK21" s="135"/>
      <c r="AL21" s="135"/>
      <c r="AM21" s="135"/>
      <c r="AN21" s="135"/>
      <c r="AO21" s="134"/>
      <c r="AP21" s="136"/>
      <c r="AQ21" s="135"/>
      <c r="AR21" s="135"/>
      <c r="AS21" s="135"/>
      <c r="AT21" s="135"/>
      <c r="AU21" s="135"/>
      <c r="AV21" s="134"/>
      <c r="AW21" s="520"/>
      <c r="AX21" s="521"/>
      <c r="AY21" s="521"/>
      <c r="AZ21" s="522"/>
      <c r="BA21" s="522"/>
      <c r="BB21" s="522"/>
      <c r="BC21" s="523"/>
      <c r="BD21" s="524"/>
      <c r="BE21" s="525"/>
      <c r="BF21" s="503"/>
      <c r="BG21" s="504"/>
      <c r="BH21" s="504"/>
      <c r="BI21" s="504"/>
      <c r="BJ21" s="504"/>
      <c r="BK21" s="505"/>
    </row>
    <row r="22" spans="1:65" ht="21" customHeight="1">
      <c r="A22" s="140"/>
      <c r="B22" s="214"/>
      <c r="C22" s="214"/>
      <c r="D22" s="214"/>
      <c r="E22" s="214"/>
      <c r="F22" s="214"/>
      <c r="G22" s="404"/>
      <c r="H22" s="406"/>
      <c r="I22" s="540"/>
      <c r="J22" s="541"/>
      <c r="K22" s="541"/>
      <c r="L22" s="541"/>
      <c r="M22" s="542"/>
      <c r="N22" s="516"/>
      <c r="O22" s="517"/>
      <c r="P22" s="517"/>
      <c r="Q22" s="517"/>
      <c r="R22" s="517"/>
      <c r="S22" s="517"/>
      <c r="T22" s="519"/>
      <c r="U22" s="137"/>
      <c r="V22" s="139"/>
      <c r="W22" s="139"/>
      <c r="X22" s="139"/>
      <c r="Y22" s="139"/>
      <c r="Z22" s="135"/>
      <c r="AA22" s="134"/>
      <c r="AB22" s="137"/>
      <c r="AC22" s="135"/>
      <c r="AD22" s="135"/>
      <c r="AE22" s="135"/>
      <c r="AF22" s="135"/>
      <c r="AG22" s="135"/>
      <c r="AH22" s="134"/>
      <c r="AI22" s="137"/>
      <c r="AJ22" s="135"/>
      <c r="AK22" s="135"/>
      <c r="AL22" s="135"/>
      <c r="AM22" s="135"/>
      <c r="AN22" s="135"/>
      <c r="AO22" s="134"/>
      <c r="AP22" s="136"/>
      <c r="AQ22" s="135"/>
      <c r="AR22" s="135"/>
      <c r="AS22" s="135"/>
      <c r="AT22" s="135"/>
      <c r="AU22" s="135"/>
      <c r="AV22" s="134"/>
      <c r="AW22" s="520"/>
      <c r="AX22" s="521"/>
      <c r="AY22" s="521"/>
      <c r="AZ22" s="522"/>
      <c r="BA22" s="522"/>
      <c r="BB22" s="522"/>
      <c r="BC22" s="523"/>
      <c r="BD22" s="524"/>
      <c r="BE22" s="525"/>
      <c r="BF22" s="503"/>
      <c r="BG22" s="504"/>
      <c r="BH22" s="504"/>
      <c r="BI22" s="504"/>
      <c r="BJ22" s="504"/>
      <c r="BK22" s="505"/>
    </row>
    <row r="23" spans="1:65" ht="21" customHeight="1" thickBot="1">
      <c r="A23" s="138"/>
      <c r="B23" s="215"/>
      <c r="C23" s="215"/>
      <c r="D23" s="215"/>
      <c r="E23" s="215"/>
      <c r="F23" s="215"/>
      <c r="G23" s="404"/>
      <c r="H23" s="406"/>
      <c r="I23" s="530"/>
      <c r="J23" s="531"/>
      <c r="K23" s="531"/>
      <c r="L23" s="531"/>
      <c r="M23" s="532"/>
      <c r="N23" s="530"/>
      <c r="O23" s="531"/>
      <c r="P23" s="531"/>
      <c r="Q23" s="531"/>
      <c r="R23" s="531"/>
      <c r="S23" s="531"/>
      <c r="T23" s="533"/>
      <c r="U23" s="137"/>
      <c r="V23" s="135"/>
      <c r="W23" s="135"/>
      <c r="X23" s="135"/>
      <c r="Y23" s="135"/>
      <c r="Z23" s="135"/>
      <c r="AA23" s="134"/>
      <c r="AB23" s="137"/>
      <c r="AC23" s="135"/>
      <c r="AD23" s="135"/>
      <c r="AE23" s="135"/>
      <c r="AF23" s="135"/>
      <c r="AG23" s="135"/>
      <c r="AH23" s="134"/>
      <c r="AI23" s="137"/>
      <c r="AJ23" s="135"/>
      <c r="AK23" s="135"/>
      <c r="AL23" s="135"/>
      <c r="AM23" s="135"/>
      <c r="AN23" s="135"/>
      <c r="AO23" s="134"/>
      <c r="AP23" s="136"/>
      <c r="AQ23" s="135"/>
      <c r="AR23" s="135"/>
      <c r="AS23" s="135"/>
      <c r="AT23" s="135"/>
      <c r="AU23" s="135"/>
      <c r="AV23" s="134"/>
      <c r="AW23" s="534"/>
      <c r="AX23" s="535"/>
      <c r="AY23" s="535"/>
      <c r="AZ23" s="536"/>
      <c r="BA23" s="536"/>
      <c r="BB23" s="536"/>
      <c r="BC23" s="523"/>
      <c r="BD23" s="524"/>
      <c r="BE23" s="525"/>
      <c r="BF23" s="537"/>
      <c r="BG23" s="538"/>
      <c r="BH23" s="538"/>
      <c r="BI23" s="538"/>
      <c r="BJ23" s="538"/>
      <c r="BK23" s="539"/>
    </row>
    <row r="24" spans="1:65" ht="21" customHeight="1" thickBot="1">
      <c r="A24" s="543" t="s">
        <v>57</v>
      </c>
      <c r="B24" s="544"/>
      <c r="C24" s="544"/>
      <c r="D24" s="544"/>
      <c r="E24" s="544"/>
      <c r="F24" s="544"/>
      <c r="G24" s="544"/>
      <c r="H24" s="544"/>
      <c r="I24" s="544"/>
      <c r="J24" s="544"/>
      <c r="K24" s="544"/>
      <c r="L24" s="544"/>
      <c r="M24" s="544"/>
      <c r="N24" s="544"/>
      <c r="O24" s="544"/>
      <c r="P24" s="544"/>
      <c r="Q24" s="544"/>
      <c r="R24" s="544"/>
      <c r="S24" s="544"/>
      <c r="T24" s="545"/>
      <c r="U24" s="133"/>
      <c r="V24" s="131"/>
      <c r="W24" s="131"/>
      <c r="X24" s="131"/>
      <c r="Y24" s="131"/>
      <c r="Z24" s="131"/>
      <c r="AA24" s="130"/>
      <c r="AB24" s="132"/>
      <c r="AC24" s="131"/>
      <c r="AD24" s="131"/>
      <c r="AE24" s="131"/>
      <c r="AF24" s="131"/>
      <c r="AG24" s="131"/>
      <c r="AH24" s="130"/>
      <c r="AI24" s="132"/>
      <c r="AJ24" s="131"/>
      <c r="AK24" s="131"/>
      <c r="AL24" s="131"/>
      <c r="AM24" s="131"/>
      <c r="AN24" s="131"/>
      <c r="AO24" s="130"/>
      <c r="AP24" s="132"/>
      <c r="AQ24" s="131"/>
      <c r="AR24" s="131"/>
      <c r="AS24" s="131"/>
      <c r="AT24" s="131"/>
      <c r="AU24" s="131"/>
      <c r="AV24" s="130"/>
      <c r="AW24" s="546">
        <f>SUM(AW15:AY23)</f>
        <v>556</v>
      </c>
      <c r="AX24" s="546"/>
      <c r="AY24" s="547"/>
      <c r="AZ24" s="548">
        <f>SUM(AZ15:BB23)</f>
        <v>139</v>
      </c>
      <c r="BA24" s="549"/>
      <c r="BB24" s="550"/>
      <c r="BC24" s="551"/>
      <c r="BD24" s="552"/>
      <c r="BE24" s="553"/>
      <c r="BF24" s="129"/>
      <c r="BG24" s="128"/>
      <c r="BH24" s="128"/>
      <c r="BI24" s="128"/>
      <c r="BJ24" s="128"/>
      <c r="BK24" s="127"/>
    </row>
    <row r="25" spans="1:65" ht="21" customHeight="1" thickBot="1">
      <c r="A25" s="454" t="s">
        <v>79</v>
      </c>
      <c r="B25" s="455"/>
      <c r="C25" s="455"/>
      <c r="D25" s="455"/>
      <c r="E25" s="455"/>
      <c r="F25" s="455"/>
      <c r="G25" s="455"/>
      <c r="H25" s="455"/>
      <c r="I25" s="455"/>
      <c r="J25" s="455"/>
      <c r="K25" s="455"/>
      <c r="L25" s="455"/>
      <c r="M25" s="455"/>
      <c r="N25" s="455"/>
      <c r="O25" s="455"/>
      <c r="P25" s="455"/>
      <c r="Q25" s="455"/>
      <c r="R25" s="455"/>
      <c r="S25" s="455"/>
      <c r="T25" s="455"/>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56"/>
      <c r="AS25" s="456"/>
      <c r="AT25" s="456"/>
      <c r="AU25" s="456"/>
      <c r="AV25" s="457"/>
      <c r="AW25" s="458">
        <v>40</v>
      </c>
      <c r="AX25" s="459"/>
      <c r="AY25" s="459"/>
      <c r="AZ25" s="459"/>
      <c r="BA25" s="459"/>
      <c r="BB25" s="459"/>
      <c r="BC25" s="459"/>
      <c r="BD25" s="459"/>
      <c r="BE25" s="460"/>
      <c r="BF25" s="126"/>
      <c r="BG25" s="125"/>
      <c r="BH25" s="125"/>
      <c r="BI25" s="125"/>
      <c r="BJ25" s="125"/>
      <c r="BK25" s="124"/>
    </row>
    <row r="26" spans="1:65" ht="19.5" customHeight="1">
      <c r="A26" s="442" t="s">
        <v>78</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c r="AZ26" s="443"/>
      <c r="BA26" s="443"/>
      <c r="BB26" s="443"/>
      <c r="BC26" s="443"/>
      <c r="BD26" s="443"/>
      <c r="BE26" s="443"/>
      <c r="BF26" s="443"/>
      <c r="BG26" s="443"/>
      <c r="BH26" s="443"/>
    </row>
    <row r="27" spans="1:65" ht="19.5" customHeight="1">
      <c r="A27" s="442" t="s">
        <v>77</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row>
    <row r="28" spans="1:65" ht="19.5" customHeight="1">
      <c r="A28" s="441" t="s">
        <v>76</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4"/>
      <c r="AZ28" s="444"/>
      <c r="BA28" s="444"/>
      <c r="BB28" s="444"/>
      <c r="BC28" s="444"/>
      <c r="BD28" s="444"/>
      <c r="BE28" s="444"/>
      <c r="BF28" s="444"/>
      <c r="BG28" s="444"/>
      <c r="BH28" s="444"/>
      <c r="BI28" s="444"/>
      <c r="BJ28" s="444"/>
      <c r="BK28" s="444"/>
      <c r="BL28" s="444"/>
      <c r="BM28" s="444"/>
    </row>
    <row r="29" spans="1:65" ht="34.5" customHeight="1">
      <c r="A29" s="442" t="s">
        <v>75</v>
      </c>
      <c r="B29" s="442"/>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2"/>
      <c r="AQ29" s="442"/>
      <c r="AR29" s="442"/>
      <c r="AS29" s="442"/>
      <c r="AT29" s="442"/>
      <c r="AU29" s="442"/>
      <c r="AV29" s="442"/>
      <c r="AW29" s="442"/>
      <c r="AX29" s="442"/>
      <c r="AY29" s="442"/>
      <c r="AZ29" s="442"/>
      <c r="BA29" s="442"/>
      <c r="BB29" s="442"/>
      <c r="BC29" s="442"/>
      <c r="BD29" s="442"/>
      <c r="BE29" s="442"/>
      <c r="BF29" s="442"/>
      <c r="BG29" s="442"/>
      <c r="BH29" s="442"/>
      <c r="BI29" s="445"/>
      <c r="BJ29" s="445"/>
      <c r="BK29" s="445"/>
    </row>
    <row r="30" spans="1:65" s="105" customFormat="1" ht="19.5" customHeight="1">
      <c r="A30" s="441" t="s">
        <v>222</v>
      </c>
      <c r="B30" s="441"/>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1"/>
      <c r="AZ30" s="441"/>
      <c r="BA30" s="441"/>
      <c r="BB30" s="441"/>
      <c r="BC30" s="441"/>
      <c r="BD30" s="441"/>
      <c r="BE30" s="441"/>
      <c r="BF30" s="441"/>
      <c r="BG30" s="441"/>
      <c r="BH30" s="441"/>
    </row>
    <row r="31" spans="1:65" s="105" customFormat="1" ht="19.5" customHeight="1">
      <c r="A31" s="441" t="s">
        <v>74</v>
      </c>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1"/>
      <c r="AZ31" s="441"/>
      <c r="BA31" s="441"/>
      <c r="BB31" s="441"/>
      <c r="BC31" s="441"/>
      <c r="BD31" s="441"/>
      <c r="BE31" s="441"/>
      <c r="BF31" s="441"/>
      <c r="BG31" s="441"/>
      <c r="BH31" s="441"/>
    </row>
    <row r="32" spans="1:65" s="105" customFormat="1" ht="21" customHeight="1">
      <c r="A32" s="441" t="s">
        <v>224</v>
      </c>
      <c r="B32" s="441"/>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c r="AO32" s="441"/>
      <c r="AP32" s="441"/>
      <c r="AQ32" s="441"/>
      <c r="AR32" s="441"/>
      <c r="AS32" s="441"/>
      <c r="AT32" s="441"/>
      <c r="AU32" s="441"/>
      <c r="AV32" s="441"/>
      <c r="AW32" s="441"/>
      <c r="AX32" s="441"/>
      <c r="AY32" s="441"/>
      <c r="AZ32" s="441"/>
      <c r="BA32" s="441"/>
      <c r="BB32" s="441"/>
      <c r="BC32" s="441"/>
      <c r="BD32" s="441"/>
      <c r="BE32" s="441"/>
      <c r="BF32" s="441"/>
      <c r="BG32" s="441"/>
      <c r="BH32" s="441"/>
    </row>
    <row r="33" spans="1:60" ht="21" customHeight="1">
      <c r="A33" s="441" t="s">
        <v>225</v>
      </c>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c r="AN33" s="441"/>
      <c r="AO33" s="441"/>
      <c r="AP33" s="441"/>
      <c r="AQ33" s="441"/>
      <c r="AR33" s="441"/>
      <c r="AS33" s="441"/>
      <c r="AT33" s="441"/>
      <c r="AU33" s="441"/>
      <c r="AV33" s="441"/>
      <c r="AW33" s="441"/>
      <c r="AX33" s="441"/>
      <c r="AY33" s="441"/>
      <c r="AZ33" s="441"/>
      <c r="BA33" s="441"/>
      <c r="BB33" s="441"/>
      <c r="BC33" s="441"/>
      <c r="BD33" s="441"/>
      <c r="BE33" s="441"/>
      <c r="BF33" s="441"/>
      <c r="BG33" s="441"/>
      <c r="BH33" s="441"/>
    </row>
  </sheetData>
  <mergeCells count="140">
    <mergeCell ref="A32:BH32"/>
    <mergeCell ref="A33:BH33"/>
    <mergeCell ref="A26:BH26"/>
    <mergeCell ref="A27:BH27"/>
    <mergeCell ref="A28:BM28"/>
    <mergeCell ref="A29:BK29"/>
    <mergeCell ref="A30:BH30"/>
    <mergeCell ref="A31:BH31"/>
    <mergeCell ref="A24:T24"/>
    <mergeCell ref="AW24:AY24"/>
    <mergeCell ref="AZ24:BB24"/>
    <mergeCell ref="BC24:BE24"/>
    <mergeCell ref="A25:AV25"/>
    <mergeCell ref="AW25:BE25"/>
    <mergeCell ref="BF22:BK22"/>
    <mergeCell ref="G23:H23"/>
    <mergeCell ref="I23:M23"/>
    <mergeCell ref="N23:T23"/>
    <mergeCell ref="AW23:AY23"/>
    <mergeCell ref="AZ23:BB23"/>
    <mergeCell ref="BC23:BE23"/>
    <mergeCell ref="BF23:BK23"/>
    <mergeCell ref="G22:H22"/>
    <mergeCell ref="I22:M22"/>
    <mergeCell ref="N22:T22"/>
    <mergeCell ref="AW22:AY22"/>
    <mergeCell ref="AZ22:BB22"/>
    <mergeCell ref="BC22:BE22"/>
    <mergeCell ref="BF20:BK20"/>
    <mergeCell ref="G21:H21"/>
    <mergeCell ref="I21:M21"/>
    <mergeCell ref="N21:T21"/>
    <mergeCell ref="AW21:AY21"/>
    <mergeCell ref="AZ21:BB21"/>
    <mergeCell ref="BC21:BE21"/>
    <mergeCell ref="BF21:BK21"/>
    <mergeCell ref="A20:F20"/>
    <mergeCell ref="G20:H20"/>
    <mergeCell ref="I20:M20"/>
    <mergeCell ref="N20:T20"/>
    <mergeCell ref="AW20:AY20"/>
    <mergeCell ref="AZ20:BB20"/>
    <mergeCell ref="BF18:BK18"/>
    <mergeCell ref="A19:F19"/>
    <mergeCell ref="G19:H19"/>
    <mergeCell ref="I19:M19"/>
    <mergeCell ref="N19:T19"/>
    <mergeCell ref="AW19:AY19"/>
    <mergeCell ref="AZ19:BB19"/>
    <mergeCell ref="BF19:BK19"/>
    <mergeCell ref="A18:F18"/>
    <mergeCell ref="G18:H18"/>
    <mergeCell ref="I18:M18"/>
    <mergeCell ref="N18:T18"/>
    <mergeCell ref="AW18:AY18"/>
    <mergeCell ref="AZ18:BB18"/>
    <mergeCell ref="G17:H17"/>
    <mergeCell ref="I17:M17"/>
    <mergeCell ref="N17:T17"/>
    <mergeCell ref="AW17:AY17"/>
    <mergeCell ref="AZ17:BB17"/>
    <mergeCell ref="BF17:BK17"/>
    <mergeCell ref="A16:F16"/>
    <mergeCell ref="G16:H16"/>
    <mergeCell ref="I16:M16"/>
    <mergeCell ref="N16:T16"/>
    <mergeCell ref="AW16:AY16"/>
    <mergeCell ref="AZ16:BB16"/>
    <mergeCell ref="AW11:BE11"/>
    <mergeCell ref="A12:H12"/>
    <mergeCell ref="I12:M13"/>
    <mergeCell ref="N12:T13"/>
    <mergeCell ref="U12:AA12"/>
    <mergeCell ref="AB12:AH12"/>
    <mergeCell ref="BC14:BE14"/>
    <mergeCell ref="BF14:BK14"/>
    <mergeCell ref="A15:F15"/>
    <mergeCell ref="G15:H15"/>
    <mergeCell ref="I15:M15"/>
    <mergeCell ref="N15:T15"/>
    <mergeCell ref="AW15:AY15"/>
    <mergeCell ref="AZ15:BB15"/>
    <mergeCell ref="BC15:BE20"/>
    <mergeCell ref="BF15:BK15"/>
    <mergeCell ref="A14:F14"/>
    <mergeCell ref="G14:H14"/>
    <mergeCell ref="I14:M14"/>
    <mergeCell ref="N14:T14"/>
    <mergeCell ref="AW14:AY14"/>
    <mergeCell ref="AZ14:BB14"/>
    <mergeCell ref="BF16:BK16"/>
    <mergeCell ref="A17:F17"/>
    <mergeCell ref="BA7:BC7"/>
    <mergeCell ref="BD7:BF7"/>
    <mergeCell ref="BG7:BJ7"/>
    <mergeCell ref="AT8:AW8"/>
    <mergeCell ref="AX8:AZ8"/>
    <mergeCell ref="BA8:BC8"/>
    <mergeCell ref="BD8:BF8"/>
    <mergeCell ref="BG8:BJ8"/>
    <mergeCell ref="A10:T10"/>
    <mergeCell ref="U10:AG10"/>
    <mergeCell ref="AH10:AO10"/>
    <mergeCell ref="AP10:BE10"/>
    <mergeCell ref="BF10:BK13"/>
    <mergeCell ref="AI12:AO12"/>
    <mergeCell ref="AP12:AV12"/>
    <mergeCell ref="AW12:AY13"/>
    <mergeCell ref="AZ12:BB13"/>
    <mergeCell ref="BC12:BE13"/>
    <mergeCell ref="A13:F13"/>
    <mergeCell ref="G13:H13"/>
    <mergeCell ref="A11:T11"/>
    <mergeCell ref="U11:AG11"/>
    <mergeCell ref="AH11:AO11"/>
    <mergeCell ref="AP11:AV11"/>
    <mergeCell ref="BD4:BF4"/>
    <mergeCell ref="BG4:BJ4"/>
    <mergeCell ref="AT5:AW5"/>
    <mergeCell ref="AX5:AZ5"/>
    <mergeCell ref="BA5:BC5"/>
    <mergeCell ref="BD5:BF5"/>
    <mergeCell ref="BG5:BJ5"/>
    <mergeCell ref="A1:BK1"/>
    <mergeCell ref="AR3:AS8"/>
    <mergeCell ref="AT3:AW3"/>
    <mergeCell ref="AX3:AZ3"/>
    <mergeCell ref="BA3:BC3"/>
    <mergeCell ref="BD3:BF3"/>
    <mergeCell ref="BG3:BJ3"/>
    <mergeCell ref="AT4:AW4"/>
    <mergeCell ref="AX4:AZ4"/>
    <mergeCell ref="BA4:BC4"/>
    <mergeCell ref="AT6:AW6"/>
    <mergeCell ref="AX6:AZ6"/>
    <mergeCell ref="BA6:BC6"/>
    <mergeCell ref="BD6:BF6"/>
    <mergeCell ref="BG6:BJ6"/>
    <mergeCell ref="AT7:AW7"/>
    <mergeCell ref="AX7:AZ7"/>
  </mergeCells>
  <phoneticPr fontId="42"/>
  <printOptions horizontalCentered="1"/>
  <pageMargins left="0.26" right="0" top="0.19685039370078741" bottom="0.19685039370078741" header="0.39370078740157483" footer="0.39370078740157483"/>
  <pageSetup paperSize="9" scale="85"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BK91"/>
  <sheetViews>
    <sheetView showGridLines="0" view="pageBreakPreview" zoomScaleNormal="100" zoomScaleSheetLayoutView="100" workbookViewId="0">
      <selection activeCell="AQ23" sqref="AQ23"/>
    </sheetView>
  </sheetViews>
  <sheetFormatPr defaultRowHeight="21" customHeight="1"/>
  <cols>
    <col min="1" max="4" width="2.625" style="3" customWidth="1"/>
    <col min="5" max="9" width="2.625" style="2" customWidth="1"/>
    <col min="10" max="12" width="3.625" style="2" customWidth="1"/>
    <col min="13" max="18" width="2.625" style="2" customWidth="1"/>
    <col min="19" max="19" width="5.125" style="2" customWidth="1"/>
    <col min="20" max="47" width="2.875" style="2" customWidth="1"/>
    <col min="48" max="71" width="2.625" style="2" customWidth="1"/>
    <col min="72" max="87" width="9" style="2"/>
    <col min="88" max="88" width="5.5" style="2" customWidth="1"/>
    <col min="89" max="16384" width="9" style="2"/>
  </cols>
  <sheetData>
    <row r="1" spans="1:62" ht="21" customHeight="1" thickBot="1"/>
    <row r="2" spans="1:62" ht="21" customHeight="1" thickBot="1">
      <c r="AP2" s="1076" t="s">
        <v>178</v>
      </c>
      <c r="AQ2" s="1077"/>
      <c r="AR2" s="1077"/>
      <c r="AS2" s="1078" t="s">
        <v>342</v>
      </c>
      <c r="AT2" s="1078"/>
      <c r="AU2" s="1078"/>
      <c r="AV2" s="1078"/>
      <c r="AW2" s="1078"/>
      <c r="AX2" s="1078"/>
      <c r="AY2" s="1078"/>
      <c r="AZ2" s="1078"/>
      <c r="BA2" s="1078"/>
      <c r="BB2" s="1079"/>
    </row>
    <row r="3" spans="1:62" ht="21" customHeight="1" thickBot="1">
      <c r="A3" s="936" t="s">
        <v>177</v>
      </c>
      <c r="B3" s="937"/>
      <c r="C3" s="937"/>
      <c r="D3" s="937"/>
      <c r="E3" s="937"/>
      <c r="F3" s="1080"/>
      <c r="G3" s="1179" t="s">
        <v>176</v>
      </c>
      <c r="H3" s="1180"/>
      <c r="I3" s="1180"/>
      <c r="J3" s="1180"/>
      <c r="K3" s="1180"/>
      <c r="L3" s="1180"/>
      <c r="M3" s="1180"/>
      <c r="N3" s="1180"/>
      <c r="O3" s="1180"/>
      <c r="P3" s="1180"/>
      <c r="Q3" s="1180"/>
      <c r="R3" s="1181"/>
      <c r="S3" s="76"/>
      <c r="T3" s="76" t="s">
        <v>175</v>
      </c>
      <c r="U3" s="32"/>
      <c r="V3" s="32"/>
      <c r="BD3" s="2" t="s">
        <v>318</v>
      </c>
    </row>
    <row r="4" spans="1:62" ht="21" customHeight="1" thickBot="1">
      <c r="A4" s="1182" t="s">
        <v>173</v>
      </c>
      <c r="B4" s="1183"/>
      <c r="C4" s="1183"/>
      <c r="D4" s="1183"/>
      <c r="E4" s="1183"/>
      <c r="F4" s="1183"/>
      <c r="G4" s="1183"/>
      <c r="H4" s="1183"/>
      <c r="I4" s="1183"/>
      <c r="J4" s="1183"/>
      <c r="K4" s="1183"/>
      <c r="L4" s="1184"/>
      <c r="M4" s="1185">
        <v>40</v>
      </c>
      <c r="N4" s="1186"/>
      <c r="O4" s="1089" t="s">
        <v>172</v>
      </c>
      <c r="P4" s="1089"/>
      <c r="Q4" s="1089"/>
      <c r="R4" s="1090"/>
      <c r="T4" s="1091"/>
      <c r="U4" s="1092"/>
      <c r="V4" s="1092"/>
      <c r="W4" s="1092"/>
      <c r="X4" s="1092"/>
      <c r="Y4" s="1092"/>
      <c r="Z4" s="1092"/>
      <c r="AA4" s="1093" t="s">
        <v>171</v>
      </c>
      <c r="AB4" s="1069"/>
      <c r="AC4" s="1069"/>
      <c r="AD4" s="1070"/>
      <c r="AE4" s="1068" t="s">
        <v>170</v>
      </c>
      <c r="AF4" s="1069"/>
      <c r="AG4" s="1069"/>
      <c r="AH4" s="1070"/>
      <c r="AI4" s="1068" t="s">
        <v>169</v>
      </c>
      <c r="AJ4" s="1069"/>
      <c r="AK4" s="1069"/>
      <c r="AL4" s="1070"/>
      <c r="AM4" s="1068" t="s">
        <v>168</v>
      </c>
      <c r="AN4" s="1069"/>
      <c r="AO4" s="1069"/>
      <c r="AP4" s="1070"/>
      <c r="AQ4" s="1068" t="s">
        <v>167</v>
      </c>
      <c r="AR4" s="1069"/>
      <c r="AS4" s="1069"/>
      <c r="AT4" s="1070"/>
      <c r="AU4" s="1068" t="s">
        <v>166</v>
      </c>
      <c r="AV4" s="1069"/>
      <c r="AW4" s="1069"/>
      <c r="AX4" s="1071"/>
      <c r="AY4" s="1072" t="s">
        <v>165</v>
      </c>
      <c r="AZ4" s="905"/>
      <c r="BA4" s="905"/>
      <c r="BB4" s="906"/>
      <c r="BD4" s="817" t="s">
        <v>164</v>
      </c>
      <c r="BE4" s="812"/>
      <c r="BF4" s="812"/>
      <c r="BG4" s="812"/>
      <c r="BH4" s="38"/>
      <c r="BI4" s="38"/>
      <c r="BJ4" s="44"/>
    </row>
    <row r="5" spans="1:62" ht="21" customHeight="1">
      <c r="A5" s="1059" t="s">
        <v>160</v>
      </c>
      <c r="B5" s="1060"/>
      <c r="C5" s="259" t="s">
        <v>104</v>
      </c>
      <c r="D5" s="260"/>
      <c r="E5" s="260"/>
      <c r="F5" s="261"/>
      <c r="G5" s="1151" t="s">
        <v>343</v>
      </c>
      <c r="H5" s="1152"/>
      <c r="I5" s="1152"/>
      <c r="J5" s="1152"/>
      <c r="K5" s="1152"/>
      <c r="L5" s="1152"/>
      <c r="M5" s="1152"/>
      <c r="N5" s="1152"/>
      <c r="O5" s="1152"/>
      <c r="P5" s="1152"/>
      <c r="Q5" s="1152"/>
      <c r="R5" s="1153"/>
      <c r="T5" s="1065" t="s">
        <v>344</v>
      </c>
      <c r="U5" s="1066"/>
      <c r="V5" s="1066"/>
      <c r="W5" s="1066"/>
      <c r="X5" s="1066"/>
      <c r="Y5" s="1066"/>
      <c r="Z5" s="1066"/>
      <c r="AA5" s="1178">
        <v>5</v>
      </c>
      <c r="AB5" s="1171"/>
      <c r="AC5" s="1171"/>
      <c r="AD5" s="1172"/>
      <c r="AE5" s="1170">
        <v>3</v>
      </c>
      <c r="AF5" s="1171"/>
      <c r="AG5" s="1171"/>
      <c r="AH5" s="1172"/>
      <c r="AI5" s="1170">
        <v>3</v>
      </c>
      <c r="AJ5" s="1171"/>
      <c r="AK5" s="1171"/>
      <c r="AL5" s="1172"/>
      <c r="AM5" s="1170">
        <v>2</v>
      </c>
      <c r="AN5" s="1171"/>
      <c r="AO5" s="1171"/>
      <c r="AP5" s="1172"/>
      <c r="AQ5" s="1170">
        <v>2</v>
      </c>
      <c r="AR5" s="1171"/>
      <c r="AS5" s="1171"/>
      <c r="AT5" s="1172"/>
      <c r="AU5" s="1170">
        <v>1</v>
      </c>
      <c r="AV5" s="1171"/>
      <c r="AW5" s="1171"/>
      <c r="AX5" s="1173"/>
      <c r="AY5" s="1046">
        <f t="shared" ref="AY5:AY12" si="0">SUM(AA5:AX5)</f>
        <v>16</v>
      </c>
      <c r="AZ5" s="1047"/>
      <c r="BA5" s="1047"/>
      <c r="BB5" s="1048"/>
      <c r="BD5" s="43" t="s">
        <v>345</v>
      </c>
      <c r="BE5" s="35"/>
      <c r="BF5" s="35"/>
      <c r="BG5" s="35"/>
      <c r="BH5" s="978">
        <f>ROUNDDOWN(AY8/4,1)</f>
        <v>4.5</v>
      </c>
      <c r="BI5" s="978"/>
      <c r="BJ5" s="979"/>
    </row>
    <row r="6" spans="1:62" ht="21" customHeight="1" thickBot="1">
      <c r="A6" s="1063"/>
      <c r="B6" s="1064"/>
      <c r="C6" s="1174" t="s">
        <v>156</v>
      </c>
      <c r="D6" s="1175"/>
      <c r="E6" s="1162" t="s">
        <v>158</v>
      </c>
      <c r="F6" s="1176"/>
      <c r="G6" s="1176"/>
      <c r="H6" s="1176"/>
      <c r="I6" s="1176"/>
      <c r="J6" s="1176"/>
      <c r="K6" s="1176"/>
      <c r="L6" s="1176"/>
      <c r="M6" s="1177"/>
      <c r="N6" s="1174" t="s">
        <v>129</v>
      </c>
      <c r="O6" s="1175"/>
      <c r="P6" s="1149">
        <v>18</v>
      </c>
      <c r="Q6" s="1150"/>
      <c r="R6" s="265" t="s">
        <v>162</v>
      </c>
      <c r="T6" s="1021" t="s">
        <v>159</v>
      </c>
      <c r="U6" s="1022"/>
      <c r="V6" s="1022"/>
      <c r="W6" s="1022"/>
      <c r="X6" s="1022"/>
      <c r="Y6" s="1022"/>
      <c r="Z6" s="1022"/>
      <c r="AA6" s="1164"/>
      <c r="AB6" s="1157"/>
      <c r="AC6" s="1157"/>
      <c r="AD6" s="1158"/>
      <c r="AE6" s="1156"/>
      <c r="AF6" s="1157"/>
      <c r="AG6" s="1157"/>
      <c r="AH6" s="1158"/>
      <c r="AI6" s="1156"/>
      <c r="AJ6" s="1157"/>
      <c r="AK6" s="1157"/>
      <c r="AL6" s="1158"/>
      <c r="AM6" s="1156"/>
      <c r="AN6" s="1157"/>
      <c r="AO6" s="1157"/>
      <c r="AP6" s="1158"/>
      <c r="AQ6" s="1156"/>
      <c r="AR6" s="1157"/>
      <c r="AS6" s="1157"/>
      <c r="AT6" s="1158"/>
      <c r="AU6" s="1156"/>
      <c r="AV6" s="1157"/>
      <c r="AW6" s="1157"/>
      <c r="AX6" s="1159"/>
      <c r="AY6" s="1009">
        <f t="shared" si="0"/>
        <v>0</v>
      </c>
      <c r="AZ6" s="1010"/>
      <c r="BA6" s="1010"/>
      <c r="BB6" s="1011"/>
      <c r="BD6" s="40" t="s">
        <v>346</v>
      </c>
      <c r="BE6" s="35"/>
      <c r="BF6" s="35"/>
      <c r="BG6" s="35"/>
      <c r="BH6" s="978">
        <f>ROUNDDOWN(AY8/5,1)</f>
        <v>3.6</v>
      </c>
      <c r="BI6" s="978"/>
      <c r="BJ6" s="979"/>
    </row>
    <row r="7" spans="1:62" ht="21" customHeight="1">
      <c r="A7" s="989" t="s">
        <v>347</v>
      </c>
      <c r="B7" s="990"/>
      <c r="C7" s="262" t="s">
        <v>104</v>
      </c>
      <c r="D7" s="263"/>
      <c r="E7" s="263"/>
      <c r="F7" s="264"/>
      <c r="G7" s="1151" t="s">
        <v>348</v>
      </c>
      <c r="H7" s="1152"/>
      <c r="I7" s="1152"/>
      <c r="J7" s="1152"/>
      <c r="K7" s="1152"/>
      <c r="L7" s="1152"/>
      <c r="M7" s="1152"/>
      <c r="N7" s="1152"/>
      <c r="O7" s="1152"/>
      <c r="P7" s="1152"/>
      <c r="Q7" s="1152"/>
      <c r="R7" s="1153"/>
      <c r="S7" s="31"/>
      <c r="T7" s="1038" t="s">
        <v>323</v>
      </c>
      <c r="U7" s="1039"/>
      <c r="V7" s="1039"/>
      <c r="W7" s="1039"/>
      <c r="X7" s="1039"/>
      <c r="Y7" s="1039"/>
      <c r="Z7" s="1039"/>
      <c r="AA7" s="1169"/>
      <c r="AB7" s="1166"/>
      <c r="AC7" s="1166"/>
      <c r="AD7" s="1167"/>
      <c r="AE7" s="1165">
        <v>1</v>
      </c>
      <c r="AF7" s="1166"/>
      <c r="AG7" s="1166"/>
      <c r="AH7" s="1167"/>
      <c r="AI7" s="1165"/>
      <c r="AJ7" s="1166"/>
      <c r="AK7" s="1166"/>
      <c r="AL7" s="1167"/>
      <c r="AM7" s="1165">
        <v>1</v>
      </c>
      <c r="AN7" s="1166"/>
      <c r="AO7" s="1166"/>
      <c r="AP7" s="1167"/>
      <c r="AQ7" s="1165"/>
      <c r="AR7" s="1166"/>
      <c r="AS7" s="1166"/>
      <c r="AT7" s="1167"/>
      <c r="AU7" s="1165"/>
      <c r="AV7" s="1166"/>
      <c r="AW7" s="1166"/>
      <c r="AX7" s="1168"/>
      <c r="AY7" s="1033">
        <f t="shared" si="0"/>
        <v>2</v>
      </c>
      <c r="AZ7" s="1034"/>
      <c r="BA7" s="1034"/>
      <c r="BB7" s="1035"/>
      <c r="BD7" s="37" t="s">
        <v>349</v>
      </c>
      <c r="BE7" s="36"/>
      <c r="BF7" s="36"/>
      <c r="BG7" s="36"/>
      <c r="BH7" s="1026">
        <f>ROUNDDOWN(AY8/6,1)</f>
        <v>3</v>
      </c>
      <c r="BI7" s="1026"/>
      <c r="BJ7" s="1027"/>
    </row>
    <row r="8" spans="1:62" ht="21" customHeight="1" thickBot="1">
      <c r="A8" s="991"/>
      <c r="B8" s="992"/>
      <c r="C8" s="1028" t="s">
        <v>156</v>
      </c>
      <c r="D8" s="1029"/>
      <c r="E8" s="1160" t="s">
        <v>350</v>
      </c>
      <c r="F8" s="1161"/>
      <c r="G8" s="1161"/>
      <c r="H8" s="1161"/>
      <c r="I8" s="983" t="s">
        <v>155</v>
      </c>
      <c r="J8" s="984"/>
      <c r="K8" s="984"/>
      <c r="L8" s="1162" t="s">
        <v>351</v>
      </c>
      <c r="M8" s="1163"/>
      <c r="N8" s="1028" t="s">
        <v>129</v>
      </c>
      <c r="O8" s="1029"/>
      <c r="P8" s="1149">
        <v>1</v>
      </c>
      <c r="Q8" s="1150"/>
      <c r="R8" s="265" t="s">
        <v>162</v>
      </c>
      <c r="S8" s="31"/>
      <c r="T8" s="1021" t="s">
        <v>326</v>
      </c>
      <c r="U8" s="1022"/>
      <c r="V8" s="1022"/>
      <c r="W8" s="1022"/>
      <c r="X8" s="1022"/>
      <c r="Y8" s="1022"/>
      <c r="Z8" s="1022"/>
      <c r="AA8" s="1009">
        <f>AA5+AA7</f>
        <v>5</v>
      </c>
      <c r="AB8" s="1010"/>
      <c r="AC8" s="1010"/>
      <c r="AD8" s="1024"/>
      <c r="AE8" s="1023">
        <f>AE5+AE7</f>
        <v>4</v>
      </c>
      <c r="AF8" s="1010"/>
      <c r="AG8" s="1010"/>
      <c r="AH8" s="1024"/>
      <c r="AI8" s="1023">
        <f>AI5+AI7</f>
        <v>3</v>
      </c>
      <c r="AJ8" s="1010"/>
      <c r="AK8" s="1010"/>
      <c r="AL8" s="1024"/>
      <c r="AM8" s="1023">
        <f t="shared" ref="AM8" si="1">AM5+AM7</f>
        <v>3</v>
      </c>
      <c r="AN8" s="1010"/>
      <c r="AO8" s="1010"/>
      <c r="AP8" s="1024"/>
      <c r="AQ8" s="1023">
        <f t="shared" ref="AQ8" si="2">AQ5+AQ7</f>
        <v>2</v>
      </c>
      <c r="AR8" s="1010"/>
      <c r="AS8" s="1010"/>
      <c r="AT8" s="1024"/>
      <c r="AU8" s="1023">
        <f t="shared" ref="AU8" si="3">AU5+AU7</f>
        <v>1</v>
      </c>
      <c r="AV8" s="1010"/>
      <c r="AW8" s="1010"/>
      <c r="AX8" s="1025"/>
      <c r="AY8" s="1009">
        <f t="shared" si="0"/>
        <v>18</v>
      </c>
      <c r="AZ8" s="1010"/>
      <c r="BA8" s="1010"/>
      <c r="BB8" s="1011"/>
    </row>
    <row r="9" spans="1:62" ht="21" customHeight="1">
      <c r="A9" s="989" t="s">
        <v>331</v>
      </c>
      <c r="B9" s="990"/>
      <c r="C9" s="266" t="s">
        <v>104</v>
      </c>
      <c r="D9" s="267"/>
      <c r="E9" s="267"/>
      <c r="F9" s="268"/>
      <c r="G9" s="1151" t="s">
        <v>352</v>
      </c>
      <c r="H9" s="1152"/>
      <c r="I9" s="1152"/>
      <c r="J9" s="1152"/>
      <c r="K9" s="1152"/>
      <c r="L9" s="1152"/>
      <c r="M9" s="1152"/>
      <c r="N9" s="1152"/>
      <c r="O9" s="1152"/>
      <c r="P9" s="1152"/>
      <c r="Q9" s="1152"/>
      <c r="R9" s="1153"/>
      <c r="S9" s="31"/>
      <c r="T9" s="1021" t="s">
        <v>330</v>
      </c>
      <c r="U9" s="1022"/>
      <c r="V9" s="1022"/>
      <c r="W9" s="1022"/>
      <c r="X9" s="1022"/>
      <c r="Y9" s="1022"/>
      <c r="Z9" s="1022"/>
      <c r="AA9" s="1164"/>
      <c r="AB9" s="1157"/>
      <c r="AC9" s="1157"/>
      <c r="AD9" s="1158"/>
      <c r="AE9" s="1156"/>
      <c r="AF9" s="1157"/>
      <c r="AG9" s="1157"/>
      <c r="AH9" s="1158"/>
      <c r="AI9" s="1156"/>
      <c r="AJ9" s="1157"/>
      <c r="AK9" s="1157"/>
      <c r="AL9" s="1158"/>
      <c r="AM9" s="1156"/>
      <c r="AN9" s="1157"/>
      <c r="AO9" s="1157"/>
      <c r="AP9" s="1158"/>
      <c r="AQ9" s="1156"/>
      <c r="AR9" s="1157"/>
      <c r="AS9" s="1157"/>
      <c r="AT9" s="1158"/>
      <c r="AU9" s="1156">
        <v>1</v>
      </c>
      <c r="AV9" s="1157"/>
      <c r="AW9" s="1157"/>
      <c r="AX9" s="1159"/>
      <c r="AY9" s="1009">
        <f t="shared" si="0"/>
        <v>1</v>
      </c>
      <c r="AZ9" s="1010"/>
      <c r="BA9" s="1010"/>
      <c r="BB9" s="1011"/>
      <c r="BD9" s="2" t="s">
        <v>174</v>
      </c>
    </row>
    <row r="10" spans="1:62" ht="21" customHeight="1" thickBot="1">
      <c r="A10" s="991"/>
      <c r="B10" s="992"/>
      <c r="C10" s="980" t="s">
        <v>156</v>
      </c>
      <c r="D10" s="981"/>
      <c r="E10" s="1160" t="s">
        <v>350</v>
      </c>
      <c r="F10" s="1161"/>
      <c r="G10" s="1161"/>
      <c r="H10" s="1161"/>
      <c r="I10" s="983" t="s">
        <v>155</v>
      </c>
      <c r="J10" s="984"/>
      <c r="K10" s="984"/>
      <c r="L10" s="1162" t="s">
        <v>353</v>
      </c>
      <c r="M10" s="1163"/>
      <c r="N10" s="980" t="s">
        <v>129</v>
      </c>
      <c r="O10" s="981"/>
      <c r="P10" s="1149">
        <v>2</v>
      </c>
      <c r="Q10" s="1150"/>
      <c r="R10" s="265" t="s">
        <v>162</v>
      </c>
      <c r="S10" s="31"/>
      <c r="T10" s="1016" t="s">
        <v>332</v>
      </c>
      <c r="U10" s="1017"/>
      <c r="V10" s="1017"/>
      <c r="W10" s="1017"/>
      <c r="X10" s="1017"/>
      <c r="Y10" s="1017"/>
      <c r="Z10" s="1018"/>
      <c r="AA10" s="1164"/>
      <c r="AB10" s="1157"/>
      <c r="AC10" s="1157"/>
      <c r="AD10" s="1158"/>
      <c r="AE10" s="1156"/>
      <c r="AF10" s="1157"/>
      <c r="AG10" s="1157"/>
      <c r="AH10" s="1158"/>
      <c r="AI10" s="1156"/>
      <c r="AJ10" s="1157"/>
      <c r="AK10" s="1157"/>
      <c r="AL10" s="1158"/>
      <c r="AM10" s="1156">
        <v>1</v>
      </c>
      <c r="AN10" s="1157"/>
      <c r="AO10" s="1157"/>
      <c r="AP10" s="1158"/>
      <c r="AQ10" s="1156">
        <v>1</v>
      </c>
      <c r="AR10" s="1157"/>
      <c r="AS10" s="1157"/>
      <c r="AT10" s="1158"/>
      <c r="AU10" s="1156"/>
      <c r="AV10" s="1157"/>
      <c r="AW10" s="1157"/>
      <c r="AX10" s="1159"/>
      <c r="AY10" s="1009">
        <f t="shared" si="0"/>
        <v>2</v>
      </c>
      <c r="AZ10" s="1010"/>
      <c r="BA10" s="1010"/>
      <c r="BB10" s="1011"/>
      <c r="BD10" s="976" t="s">
        <v>144</v>
      </c>
      <c r="BE10" s="977"/>
      <c r="BF10" s="977"/>
      <c r="BG10" s="977"/>
      <c r="BH10" s="978">
        <f>ROUNDDOWN(AY12/6,1)</f>
        <v>3.5</v>
      </c>
      <c r="BI10" s="978"/>
      <c r="BJ10" s="979"/>
    </row>
    <row r="11" spans="1:62" ht="21" customHeight="1" thickBot="1">
      <c r="A11" s="989" t="s">
        <v>354</v>
      </c>
      <c r="B11" s="990"/>
      <c r="C11" s="266" t="s">
        <v>104</v>
      </c>
      <c r="D11" s="267"/>
      <c r="E11" s="267"/>
      <c r="F11" s="268"/>
      <c r="G11" s="1151"/>
      <c r="H11" s="1152"/>
      <c r="I11" s="1152"/>
      <c r="J11" s="1152"/>
      <c r="K11" s="1152"/>
      <c r="L11" s="1152"/>
      <c r="M11" s="1152"/>
      <c r="N11" s="1152"/>
      <c r="O11" s="1152"/>
      <c r="P11" s="1152"/>
      <c r="Q11" s="1152"/>
      <c r="R11" s="1153"/>
      <c r="S11" s="31"/>
      <c r="T11" s="1012" t="s">
        <v>333</v>
      </c>
      <c r="U11" s="1013"/>
      <c r="V11" s="1013"/>
      <c r="W11" s="1013"/>
      <c r="X11" s="1013"/>
      <c r="Y11" s="1013"/>
      <c r="Z11" s="1014"/>
      <c r="AA11" s="1154"/>
      <c r="AB11" s="1147"/>
      <c r="AC11" s="1147"/>
      <c r="AD11" s="1155"/>
      <c r="AE11" s="1146"/>
      <c r="AF11" s="1147"/>
      <c r="AG11" s="1147"/>
      <c r="AH11" s="1155"/>
      <c r="AI11" s="1146"/>
      <c r="AJ11" s="1147"/>
      <c r="AK11" s="1147"/>
      <c r="AL11" s="1155"/>
      <c r="AM11" s="1146"/>
      <c r="AN11" s="1147"/>
      <c r="AO11" s="1147"/>
      <c r="AP11" s="1155"/>
      <c r="AQ11" s="1146"/>
      <c r="AR11" s="1147"/>
      <c r="AS11" s="1147"/>
      <c r="AT11" s="1155"/>
      <c r="AU11" s="1146"/>
      <c r="AV11" s="1147"/>
      <c r="AW11" s="1147"/>
      <c r="AX11" s="1148"/>
      <c r="AY11" s="1003">
        <f t="shared" si="0"/>
        <v>0</v>
      </c>
      <c r="AZ11" s="1004"/>
      <c r="BA11" s="1004"/>
      <c r="BB11" s="1005"/>
      <c r="BD11" s="976" t="s">
        <v>123</v>
      </c>
      <c r="BE11" s="977"/>
      <c r="BF11" s="977"/>
      <c r="BG11" s="977"/>
      <c r="BH11" s="978">
        <f>ROUNDDOWN((AI12-AI6)/9,1)+ROUNDDOWN(AI6/18,1)+ROUNDDOWN((AM12-AM6)/6,1)+ROUNDDOWN(AM6/12,1)+ROUNDDOWN((AQ12-AQ6)/4,1)+ROUNDDOWN(AQ6/8,1)+ROUNDDOWN((AU12-AU6)/2.5,1)+ROUNDDOWN(AU6/5,1)</f>
        <v>2.4</v>
      </c>
      <c r="BI11" s="978"/>
      <c r="BJ11" s="979"/>
    </row>
    <row r="12" spans="1:62" ht="21" customHeight="1" thickTop="1" thickBot="1">
      <c r="A12" s="991"/>
      <c r="B12" s="992"/>
      <c r="C12" s="980" t="s">
        <v>156</v>
      </c>
      <c r="D12" s="981"/>
      <c r="E12" s="982" t="s">
        <v>328</v>
      </c>
      <c r="F12" s="471"/>
      <c r="G12" s="471"/>
      <c r="H12" s="471"/>
      <c r="I12" s="983" t="s">
        <v>155</v>
      </c>
      <c r="J12" s="984"/>
      <c r="K12" s="984"/>
      <c r="L12" s="985" t="s">
        <v>329</v>
      </c>
      <c r="M12" s="986"/>
      <c r="N12" s="980" t="s">
        <v>129</v>
      </c>
      <c r="O12" s="981"/>
      <c r="P12" s="1149"/>
      <c r="Q12" s="1150"/>
      <c r="R12" s="265" t="s">
        <v>162</v>
      </c>
      <c r="S12" s="31"/>
      <c r="T12" s="996" t="s">
        <v>335</v>
      </c>
      <c r="U12" s="997"/>
      <c r="V12" s="997"/>
      <c r="W12" s="997"/>
      <c r="X12" s="997"/>
      <c r="Y12" s="997"/>
      <c r="Z12" s="997"/>
      <c r="AA12" s="974">
        <f>SUM(AA8:AD11)</f>
        <v>5</v>
      </c>
      <c r="AB12" s="972"/>
      <c r="AC12" s="972"/>
      <c r="AD12" s="998"/>
      <c r="AE12" s="971">
        <f t="shared" ref="AE12" si="4">SUM(AE8:AH11)</f>
        <v>4</v>
      </c>
      <c r="AF12" s="972"/>
      <c r="AG12" s="972"/>
      <c r="AH12" s="998"/>
      <c r="AI12" s="971">
        <f>SUM(AI8:AL11)</f>
        <v>3</v>
      </c>
      <c r="AJ12" s="972"/>
      <c r="AK12" s="972"/>
      <c r="AL12" s="998"/>
      <c r="AM12" s="971">
        <f t="shared" ref="AM12" si="5">SUM(AM8:AP11)</f>
        <v>4</v>
      </c>
      <c r="AN12" s="972"/>
      <c r="AO12" s="972"/>
      <c r="AP12" s="998"/>
      <c r="AQ12" s="971">
        <f t="shared" ref="AQ12" si="6">SUM(AQ8:AT11)</f>
        <v>3</v>
      </c>
      <c r="AR12" s="972"/>
      <c r="AS12" s="972"/>
      <c r="AT12" s="998"/>
      <c r="AU12" s="971">
        <f t="shared" ref="AU12" si="7">SUM(AU8:AX11)</f>
        <v>2</v>
      </c>
      <c r="AV12" s="972"/>
      <c r="AW12" s="972"/>
      <c r="AX12" s="973"/>
      <c r="AY12" s="974">
        <f t="shared" si="0"/>
        <v>21</v>
      </c>
      <c r="AZ12" s="972"/>
      <c r="BA12" s="972"/>
      <c r="BB12" s="975"/>
    </row>
    <row r="13" spans="1:62" ht="21" customHeight="1">
      <c r="A13" s="269"/>
      <c r="B13" s="269"/>
      <c r="C13" s="270"/>
      <c r="D13" s="270"/>
      <c r="E13" s="270"/>
      <c r="F13" s="270"/>
      <c r="G13" s="270"/>
      <c r="H13" s="270"/>
      <c r="I13" s="270"/>
      <c r="J13" s="270"/>
      <c r="K13" s="270"/>
      <c r="L13" s="270"/>
      <c r="M13" s="270"/>
      <c r="N13" s="270"/>
      <c r="O13" s="270"/>
      <c r="P13" s="270"/>
      <c r="Q13" s="270"/>
      <c r="R13" s="270"/>
      <c r="S13" s="31"/>
      <c r="T13" s="4" t="s">
        <v>154</v>
      </c>
      <c r="U13" s="31"/>
      <c r="V13" s="31"/>
      <c r="W13" s="31"/>
      <c r="X13" s="31"/>
    </row>
    <row r="14" spans="1:62" ht="21" customHeight="1">
      <c r="A14" s="269"/>
      <c r="B14" s="269"/>
      <c r="C14" s="270"/>
      <c r="D14" s="270"/>
      <c r="E14" s="270"/>
      <c r="F14" s="270"/>
      <c r="G14" s="270"/>
      <c r="H14" s="270"/>
      <c r="I14" s="270"/>
      <c r="J14" s="270"/>
      <c r="K14" s="270"/>
      <c r="L14" s="270"/>
      <c r="M14" s="270"/>
      <c r="N14" s="270"/>
      <c r="O14" s="270"/>
      <c r="P14" s="270"/>
      <c r="Q14" s="270"/>
      <c r="R14" s="270"/>
      <c r="S14" s="31"/>
      <c r="T14" s="4" t="s">
        <v>153</v>
      </c>
      <c r="U14" s="31"/>
      <c r="V14" s="31"/>
      <c r="W14" s="31"/>
      <c r="X14" s="31"/>
    </row>
    <row r="15" spans="1:62" ht="21" customHeight="1" thickBot="1">
      <c r="A15" s="30" t="s">
        <v>152</v>
      </c>
      <c r="B15" s="30"/>
      <c r="C15" s="30"/>
      <c r="D15" s="30"/>
      <c r="E15" s="30"/>
      <c r="F15" s="30"/>
      <c r="G15" s="30"/>
      <c r="H15" s="30"/>
      <c r="I15" s="30"/>
      <c r="J15" s="30"/>
      <c r="K15" s="30"/>
      <c r="L15" s="30"/>
      <c r="M15" s="30"/>
      <c r="N15" s="30"/>
      <c r="O15" s="30"/>
      <c r="P15" s="30"/>
      <c r="Q15" s="30"/>
      <c r="R15" s="30"/>
      <c r="S15" s="30"/>
      <c r="T15" s="4"/>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row>
    <row r="16" spans="1:62" ht="21" customHeight="1">
      <c r="A16" s="934" t="s">
        <v>336</v>
      </c>
      <c r="B16" s="936" t="s">
        <v>68</v>
      </c>
      <c r="C16" s="937"/>
      <c r="D16" s="937"/>
      <c r="E16" s="937"/>
      <c r="F16" s="938"/>
      <c r="G16" s="913" t="s">
        <v>67</v>
      </c>
      <c r="H16" s="908"/>
      <c r="I16" s="908"/>
      <c r="J16" s="908"/>
      <c r="K16" s="908"/>
      <c r="L16" s="909"/>
      <c r="M16" s="942" t="s">
        <v>66</v>
      </c>
      <c r="N16" s="937"/>
      <c r="O16" s="937"/>
      <c r="P16" s="937"/>
      <c r="Q16" s="965"/>
      <c r="R16" s="967" t="s">
        <v>151</v>
      </c>
      <c r="S16" s="969" t="s">
        <v>150</v>
      </c>
      <c r="T16" s="904" t="s">
        <v>65</v>
      </c>
      <c r="U16" s="905"/>
      <c r="V16" s="905"/>
      <c r="W16" s="905"/>
      <c r="X16" s="905"/>
      <c r="Y16" s="905"/>
      <c r="Z16" s="906"/>
      <c r="AA16" s="904" t="s">
        <v>64</v>
      </c>
      <c r="AB16" s="905"/>
      <c r="AC16" s="905"/>
      <c r="AD16" s="905"/>
      <c r="AE16" s="905"/>
      <c r="AF16" s="905"/>
      <c r="AG16" s="906"/>
      <c r="AH16" s="904" t="s">
        <v>63</v>
      </c>
      <c r="AI16" s="905"/>
      <c r="AJ16" s="905"/>
      <c r="AK16" s="905"/>
      <c r="AL16" s="905"/>
      <c r="AM16" s="905"/>
      <c r="AN16" s="906"/>
      <c r="AO16" s="904" t="s">
        <v>62</v>
      </c>
      <c r="AP16" s="905"/>
      <c r="AQ16" s="905"/>
      <c r="AR16" s="905"/>
      <c r="AS16" s="905"/>
      <c r="AT16" s="905"/>
      <c r="AU16" s="906"/>
      <c r="AV16" s="907" t="s">
        <v>137</v>
      </c>
      <c r="AW16" s="908"/>
      <c r="AX16" s="909"/>
      <c r="AY16" s="913" t="s">
        <v>60</v>
      </c>
      <c r="AZ16" s="908"/>
      <c r="BA16" s="909"/>
      <c r="BB16" s="913" t="s">
        <v>136</v>
      </c>
      <c r="BC16" s="908"/>
      <c r="BD16" s="915"/>
      <c r="BE16" s="917" t="s">
        <v>135</v>
      </c>
      <c r="BF16" s="918"/>
      <c r="BG16" s="918"/>
      <c r="BH16" s="918"/>
      <c r="BI16" s="918"/>
      <c r="BJ16" s="919"/>
    </row>
    <row r="17" spans="1:63" ht="21" customHeight="1">
      <c r="A17" s="935"/>
      <c r="B17" s="939"/>
      <c r="C17" s="940"/>
      <c r="D17" s="940"/>
      <c r="E17" s="940"/>
      <c r="F17" s="941"/>
      <c r="G17" s="914"/>
      <c r="H17" s="911"/>
      <c r="I17" s="911"/>
      <c r="J17" s="911"/>
      <c r="K17" s="911"/>
      <c r="L17" s="912"/>
      <c r="M17" s="944"/>
      <c r="N17" s="940"/>
      <c r="O17" s="940"/>
      <c r="P17" s="940"/>
      <c r="Q17" s="966"/>
      <c r="R17" s="968"/>
      <c r="S17" s="970"/>
      <c r="T17" s="271" t="s">
        <v>97</v>
      </c>
      <c r="U17" s="272" t="s">
        <v>96</v>
      </c>
      <c r="V17" s="272" t="s">
        <v>95</v>
      </c>
      <c r="W17" s="272" t="s">
        <v>94</v>
      </c>
      <c r="X17" s="272" t="s">
        <v>93</v>
      </c>
      <c r="Y17" s="272" t="s">
        <v>92</v>
      </c>
      <c r="Z17" s="273" t="s">
        <v>91</v>
      </c>
      <c r="AA17" s="271" t="s">
        <v>97</v>
      </c>
      <c r="AB17" s="272" t="s">
        <v>96</v>
      </c>
      <c r="AC17" s="272" t="s">
        <v>95</v>
      </c>
      <c r="AD17" s="272" t="s">
        <v>94</v>
      </c>
      <c r="AE17" s="272" t="s">
        <v>93</v>
      </c>
      <c r="AF17" s="272" t="s">
        <v>92</v>
      </c>
      <c r="AG17" s="273" t="s">
        <v>91</v>
      </c>
      <c r="AH17" s="271" t="s">
        <v>97</v>
      </c>
      <c r="AI17" s="272" t="s">
        <v>96</v>
      </c>
      <c r="AJ17" s="272" t="s">
        <v>95</v>
      </c>
      <c r="AK17" s="272" t="s">
        <v>94</v>
      </c>
      <c r="AL17" s="272" t="s">
        <v>93</v>
      </c>
      <c r="AM17" s="272" t="s">
        <v>92</v>
      </c>
      <c r="AN17" s="273" t="s">
        <v>91</v>
      </c>
      <c r="AO17" s="271" t="s">
        <v>97</v>
      </c>
      <c r="AP17" s="272" t="s">
        <v>96</v>
      </c>
      <c r="AQ17" s="272" t="s">
        <v>95</v>
      </c>
      <c r="AR17" s="272" t="s">
        <v>94</v>
      </c>
      <c r="AS17" s="272" t="s">
        <v>93</v>
      </c>
      <c r="AT17" s="272" t="s">
        <v>92</v>
      </c>
      <c r="AU17" s="273" t="s">
        <v>91</v>
      </c>
      <c r="AV17" s="910"/>
      <c r="AW17" s="911"/>
      <c r="AX17" s="912"/>
      <c r="AY17" s="914"/>
      <c r="AZ17" s="911"/>
      <c r="BA17" s="912"/>
      <c r="BB17" s="914"/>
      <c r="BC17" s="911"/>
      <c r="BD17" s="916"/>
      <c r="BE17" s="920"/>
      <c r="BF17" s="921"/>
      <c r="BG17" s="921"/>
      <c r="BH17" s="921"/>
      <c r="BI17" s="921"/>
      <c r="BJ17" s="922"/>
    </row>
    <row r="18" spans="1:63" ht="22.5" customHeight="1">
      <c r="A18" s="902" t="s">
        <v>149</v>
      </c>
      <c r="B18" s="956" t="s">
        <v>90</v>
      </c>
      <c r="C18" s="957"/>
      <c r="D18" s="957"/>
      <c r="E18" s="957"/>
      <c r="F18" s="958"/>
      <c r="G18" s="1101" t="s">
        <v>85</v>
      </c>
      <c r="H18" s="1102"/>
      <c r="I18" s="1103"/>
      <c r="J18" s="1101" t="s">
        <v>139</v>
      </c>
      <c r="K18" s="1102"/>
      <c r="L18" s="1103"/>
      <c r="M18" s="1101" t="s">
        <v>355</v>
      </c>
      <c r="N18" s="1102"/>
      <c r="O18" s="1102"/>
      <c r="P18" s="1102"/>
      <c r="Q18" s="1102"/>
      <c r="R18" s="77"/>
      <c r="S18" s="78"/>
      <c r="T18" s="297">
        <v>4</v>
      </c>
      <c r="U18" s="298">
        <v>4</v>
      </c>
      <c r="V18" s="298">
        <v>4</v>
      </c>
      <c r="W18" s="298">
        <v>4</v>
      </c>
      <c r="X18" s="298">
        <v>4</v>
      </c>
      <c r="Y18" s="299"/>
      <c r="Z18" s="300"/>
      <c r="AA18" s="297">
        <v>4</v>
      </c>
      <c r="AB18" s="298">
        <v>4</v>
      </c>
      <c r="AC18" s="298">
        <v>4</v>
      </c>
      <c r="AD18" s="298">
        <v>4</v>
      </c>
      <c r="AE18" s="298">
        <v>4</v>
      </c>
      <c r="AF18" s="299"/>
      <c r="AG18" s="300"/>
      <c r="AH18" s="297">
        <v>4</v>
      </c>
      <c r="AI18" s="298">
        <v>4</v>
      </c>
      <c r="AJ18" s="298">
        <v>4</v>
      </c>
      <c r="AK18" s="298">
        <v>4</v>
      </c>
      <c r="AL18" s="298">
        <v>4</v>
      </c>
      <c r="AM18" s="299"/>
      <c r="AN18" s="300"/>
      <c r="AO18" s="297">
        <v>4</v>
      </c>
      <c r="AP18" s="298">
        <v>4</v>
      </c>
      <c r="AQ18" s="298">
        <v>4</v>
      </c>
      <c r="AR18" s="298">
        <v>4</v>
      </c>
      <c r="AS18" s="298">
        <v>4</v>
      </c>
      <c r="AT18" s="299"/>
      <c r="AU18" s="300"/>
      <c r="AV18" s="959"/>
      <c r="AW18" s="960"/>
      <c r="AX18" s="961"/>
      <c r="AY18" s="962"/>
      <c r="AZ18" s="963"/>
      <c r="BA18" s="964"/>
      <c r="BB18" s="1142"/>
      <c r="BC18" s="1143"/>
      <c r="BD18" s="1144"/>
      <c r="BE18" s="1098" t="s">
        <v>356</v>
      </c>
      <c r="BF18" s="1099"/>
      <c r="BG18" s="1099"/>
      <c r="BH18" s="1099"/>
      <c r="BI18" s="1099"/>
      <c r="BJ18" s="1100"/>
    </row>
    <row r="19" spans="1:63" ht="22.5" customHeight="1">
      <c r="A19" s="903"/>
      <c r="B19" s="401" t="s">
        <v>148</v>
      </c>
      <c r="C19" s="405"/>
      <c r="D19" s="405"/>
      <c r="E19" s="405"/>
      <c r="F19" s="406"/>
      <c r="G19" s="1101" t="s">
        <v>85</v>
      </c>
      <c r="H19" s="1102"/>
      <c r="I19" s="1103"/>
      <c r="J19" s="1101" t="s">
        <v>139</v>
      </c>
      <c r="K19" s="1102"/>
      <c r="L19" s="1103"/>
      <c r="M19" s="1101" t="s">
        <v>357</v>
      </c>
      <c r="N19" s="1102"/>
      <c r="O19" s="1102"/>
      <c r="P19" s="1102"/>
      <c r="Q19" s="1102"/>
      <c r="R19" s="77"/>
      <c r="S19" s="78"/>
      <c r="T19" s="297">
        <v>2</v>
      </c>
      <c r="U19" s="298">
        <v>2</v>
      </c>
      <c r="V19" s="298">
        <v>2</v>
      </c>
      <c r="W19" s="298">
        <v>2</v>
      </c>
      <c r="X19" s="298">
        <v>2</v>
      </c>
      <c r="Y19" s="299"/>
      <c r="Z19" s="300"/>
      <c r="AA19" s="297">
        <v>2</v>
      </c>
      <c r="AB19" s="298">
        <v>2</v>
      </c>
      <c r="AC19" s="298">
        <v>2</v>
      </c>
      <c r="AD19" s="298">
        <v>2</v>
      </c>
      <c r="AE19" s="298">
        <v>2</v>
      </c>
      <c r="AF19" s="299"/>
      <c r="AG19" s="300"/>
      <c r="AH19" s="297">
        <v>2</v>
      </c>
      <c r="AI19" s="298">
        <v>2</v>
      </c>
      <c r="AJ19" s="298">
        <v>2</v>
      </c>
      <c r="AK19" s="298">
        <v>2</v>
      </c>
      <c r="AL19" s="298">
        <v>2</v>
      </c>
      <c r="AM19" s="299"/>
      <c r="AN19" s="300"/>
      <c r="AO19" s="297">
        <v>2</v>
      </c>
      <c r="AP19" s="298">
        <v>2</v>
      </c>
      <c r="AQ19" s="298">
        <v>2</v>
      </c>
      <c r="AR19" s="298">
        <v>2</v>
      </c>
      <c r="AS19" s="298">
        <v>2</v>
      </c>
      <c r="AT19" s="299"/>
      <c r="AU19" s="300"/>
      <c r="AV19" s="851">
        <f t="shared" ref="AV19:AV31" si="8">SUM(T19:AU19)</f>
        <v>40</v>
      </c>
      <c r="AW19" s="851"/>
      <c r="AX19" s="852"/>
      <c r="AY19" s="853">
        <f t="shared" ref="AY19:AY31" si="9">AV19/4</f>
        <v>10</v>
      </c>
      <c r="AZ19" s="854"/>
      <c r="BA19" s="855"/>
      <c r="BB19" s="952">
        <f>ROUNDDOWN(AY19/M4,1)</f>
        <v>0.2</v>
      </c>
      <c r="BC19" s="953"/>
      <c r="BD19" s="954"/>
      <c r="BE19" s="1098" t="s">
        <v>144</v>
      </c>
      <c r="BF19" s="1099"/>
      <c r="BG19" s="1099"/>
      <c r="BH19" s="1099"/>
      <c r="BI19" s="1099"/>
      <c r="BJ19" s="1100"/>
      <c r="BK19" s="10"/>
    </row>
    <row r="20" spans="1:63" ht="22.5" customHeight="1">
      <c r="A20" s="903"/>
      <c r="B20" s="401" t="s">
        <v>144</v>
      </c>
      <c r="C20" s="405"/>
      <c r="D20" s="405"/>
      <c r="E20" s="405"/>
      <c r="F20" s="406"/>
      <c r="G20" s="1101" t="s">
        <v>86</v>
      </c>
      <c r="H20" s="1102"/>
      <c r="I20" s="1103"/>
      <c r="J20" s="1101" t="s">
        <v>147</v>
      </c>
      <c r="K20" s="1102"/>
      <c r="L20" s="1103"/>
      <c r="M20" s="1101" t="s">
        <v>358</v>
      </c>
      <c r="N20" s="1102"/>
      <c r="O20" s="1102"/>
      <c r="P20" s="1102"/>
      <c r="Q20" s="1102"/>
      <c r="R20" s="77"/>
      <c r="S20" s="78"/>
      <c r="T20" s="297">
        <v>8</v>
      </c>
      <c r="U20" s="298">
        <v>8</v>
      </c>
      <c r="V20" s="298">
        <v>8</v>
      </c>
      <c r="W20" s="298">
        <v>8</v>
      </c>
      <c r="X20" s="298">
        <v>8</v>
      </c>
      <c r="Y20" s="299"/>
      <c r="Z20" s="300"/>
      <c r="AA20" s="297">
        <v>8</v>
      </c>
      <c r="AB20" s="298">
        <v>8</v>
      </c>
      <c r="AC20" s="298">
        <v>8</v>
      </c>
      <c r="AD20" s="298">
        <v>8</v>
      </c>
      <c r="AE20" s="298">
        <v>8</v>
      </c>
      <c r="AF20" s="299"/>
      <c r="AG20" s="300"/>
      <c r="AH20" s="297">
        <v>8</v>
      </c>
      <c r="AI20" s="298">
        <v>8</v>
      </c>
      <c r="AJ20" s="298">
        <v>8</v>
      </c>
      <c r="AK20" s="298">
        <v>8</v>
      </c>
      <c r="AL20" s="298">
        <v>8</v>
      </c>
      <c r="AM20" s="299"/>
      <c r="AN20" s="300"/>
      <c r="AO20" s="297">
        <v>8</v>
      </c>
      <c r="AP20" s="298">
        <v>8</v>
      </c>
      <c r="AQ20" s="298">
        <v>8</v>
      </c>
      <c r="AR20" s="298">
        <v>8</v>
      </c>
      <c r="AS20" s="298">
        <v>8</v>
      </c>
      <c r="AT20" s="299"/>
      <c r="AU20" s="300"/>
      <c r="AV20" s="851">
        <f t="shared" ref="AV20" si="10">SUM(T20:AU20)</f>
        <v>160</v>
      </c>
      <c r="AW20" s="851"/>
      <c r="AX20" s="852"/>
      <c r="AY20" s="853">
        <f t="shared" si="9"/>
        <v>40</v>
      </c>
      <c r="AZ20" s="854"/>
      <c r="BA20" s="855"/>
      <c r="BB20" s="862">
        <f>ROUNDDOWN(SUM(AY20:BA27)/M4,1)</f>
        <v>3.7</v>
      </c>
      <c r="BC20" s="863"/>
      <c r="BD20" s="864"/>
      <c r="BE20" s="1098"/>
      <c r="BF20" s="1099"/>
      <c r="BG20" s="1099"/>
      <c r="BH20" s="1099"/>
      <c r="BI20" s="1099"/>
      <c r="BJ20" s="1100"/>
      <c r="BK20" s="10"/>
    </row>
    <row r="21" spans="1:63" ht="22.5" customHeight="1">
      <c r="A21" s="903"/>
      <c r="B21" s="401" t="s">
        <v>144</v>
      </c>
      <c r="C21" s="405"/>
      <c r="D21" s="405"/>
      <c r="E21" s="405"/>
      <c r="F21" s="406"/>
      <c r="G21" s="1101" t="s">
        <v>85</v>
      </c>
      <c r="H21" s="1102"/>
      <c r="I21" s="1103"/>
      <c r="J21" s="1101" t="s">
        <v>147</v>
      </c>
      <c r="K21" s="1102"/>
      <c r="L21" s="1103"/>
      <c r="M21" s="1101" t="s">
        <v>359</v>
      </c>
      <c r="N21" s="1102"/>
      <c r="O21" s="1102"/>
      <c r="P21" s="1102"/>
      <c r="Q21" s="1127"/>
      <c r="R21" s="77"/>
      <c r="S21" s="78"/>
      <c r="T21" s="297"/>
      <c r="U21" s="298">
        <v>2</v>
      </c>
      <c r="V21" s="298">
        <v>2</v>
      </c>
      <c r="W21" s="298">
        <v>2</v>
      </c>
      <c r="X21" s="298">
        <v>2</v>
      </c>
      <c r="Y21" s="299">
        <v>8</v>
      </c>
      <c r="Z21" s="300">
        <v>8</v>
      </c>
      <c r="AA21" s="297"/>
      <c r="AB21" s="298">
        <v>2</v>
      </c>
      <c r="AC21" s="298">
        <v>2</v>
      </c>
      <c r="AD21" s="298">
        <v>2</v>
      </c>
      <c r="AE21" s="298">
        <v>2</v>
      </c>
      <c r="AF21" s="299">
        <v>8</v>
      </c>
      <c r="AG21" s="300">
        <v>8</v>
      </c>
      <c r="AH21" s="297"/>
      <c r="AI21" s="298">
        <v>2</v>
      </c>
      <c r="AJ21" s="298">
        <v>2</v>
      </c>
      <c r="AK21" s="298">
        <v>2</v>
      </c>
      <c r="AL21" s="298">
        <v>2</v>
      </c>
      <c r="AM21" s="299">
        <v>8</v>
      </c>
      <c r="AN21" s="300">
        <v>8</v>
      </c>
      <c r="AO21" s="297"/>
      <c r="AP21" s="298">
        <v>2</v>
      </c>
      <c r="AQ21" s="298">
        <v>2</v>
      </c>
      <c r="AR21" s="298">
        <v>2</v>
      </c>
      <c r="AS21" s="298">
        <v>2</v>
      </c>
      <c r="AT21" s="299">
        <v>8</v>
      </c>
      <c r="AU21" s="300">
        <v>8</v>
      </c>
      <c r="AV21" s="851">
        <f t="shared" ref="AV21" si="11">SUM(T21:AU21)</f>
        <v>96</v>
      </c>
      <c r="AW21" s="851"/>
      <c r="AX21" s="852"/>
      <c r="AY21" s="853">
        <f t="shared" si="9"/>
        <v>24</v>
      </c>
      <c r="AZ21" s="854"/>
      <c r="BA21" s="855"/>
      <c r="BB21" s="865"/>
      <c r="BC21" s="866"/>
      <c r="BD21" s="867"/>
      <c r="BE21" s="1098" t="s">
        <v>143</v>
      </c>
      <c r="BF21" s="1099"/>
      <c r="BG21" s="1099"/>
      <c r="BH21" s="1099"/>
      <c r="BI21" s="1099"/>
      <c r="BJ21" s="1100"/>
      <c r="BK21" s="10"/>
    </row>
    <row r="22" spans="1:63" ht="22.5" customHeight="1">
      <c r="A22" s="903"/>
      <c r="B22" s="401" t="s">
        <v>144</v>
      </c>
      <c r="C22" s="405"/>
      <c r="D22" s="405"/>
      <c r="E22" s="405"/>
      <c r="F22" s="406"/>
      <c r="G22" s="1101" t="s">
        <v>85</v>
      </c>
      <c r="H22" s="1102"/>
      <c r="I22" s="1103"/>
      <c r="J22" s="1101" t="s">
        <v>145</v>
      </c>
      <c r="K22" s="1102"/>
      <c r="L22" s="1103"/>
      <c r="M22" s="1101" t="s">
        <v>357</v>
      </c>
      <c r="N22" s="1102"/>
      <c r="O22" s="1102"/>
      <c r="P22" s="1102"/>
      <c r="Q22" s="1102"/>
      <c r="R22" s="77"/>
      <c r="S22" s="83"/>
      <c r="T22" s="297">
        <v>6</v>
      </c>
      <c r="U22" s="299">
        <v>6</v>
      </c>
      <c r="V22" s="299">
        <v>6</v>
      </c>
      <c r="W22" s="299">
        <v>6</v>
      </c>
      <c r="X22" s="299">
        <v>6</v>
      </c>
      <c r="Y22" s="299"/>
      <c r="Z22" s="300"/>
      <c r="AA22" s="297">
        <v>6</v>
      </c>
      <c r="AB22" s="299">
        <v>6</v>
      </c>
      <c r="AC22" s="299">
        <v>6</v>
      </c>
      <c r="AD22" s="299">
        <v>6</v>
      </c>
      <c r="AE22" s="299">
        <v>6</v>
      </c>
      <c r="AF22" s="299"/>
      <c r="AG22" s="300"/>
      <c r="AH22" s="297">
        <v>6</v>
      </c>
      <c r="AI22" s="299">
        <v>6</v>
      </c>
      <c r="AJ22" s="299">
        <v>6</v>
      </c>
      <c r="AK22" s="299">
        <v>6</v>
      </c>
      <c r="AL22" s="299">
        <v>6</v>
      </c>
      <c r="AM22" s="299"/>
      <c r="AN22" s="300"/>
      <c r="AO22" s="297">
        <v>6</v>
      </c>
      <c r="AP22" s="299">
        <v>6</v>
      </c>
      <c r="AQ22" s="299">
        <v>6</v>
      </c>
      <c r="AR22" s="299">
        <v>6</v>
      </c>
      <c r="AS22" s="299">
        <v>6</v>
      </c>
      <c r="AT22" s="299"/>
      <c r="AU22" s="300"/>
      <c r="AV22" s="851">
        <f t="shared" ref="AV22:AV25" si="12">SUM(T22:AU22)</f>
        <v>120</v>
      </c>
      <c r="AW22" s="851"/>
      <c r="AX22" s="852"/>
      <c r="AY22" s="853">
        <f t="shared" si="9"/>
        <v>30</v>
      </c>
      <c r="AZ22" s="854"/>
      <c r="BA22" s="855"/>
      <c r="BB22" s="865"/>
      <c r="BC22" s="866"/>
      <c r="BD22" s="867"/>
      <c r="BE22" s="1098" t="s">
        <v>125</v>
      </c>
      <c r="BF22" s="1099"/>
      <c r="BG22" s="1099"/>
      <c r="BH22" s="1099"/>
      <c r="BI22" s="1099"/>
      <c r="BJ22" s="1100"/>
      <c r="BK22" s="10"/>
    </row>
    <row r="23" spans="1:63" ht="22.5" customHeight="1">
      <c r="A23" s="903"/>
      <c r="B23" s="401" t="s">
        <v>144</v>
      </c>
      <c r="C23" s="405"/>
      <c r="D23" s="405"/>
      <c r="E23" s="405"/>
      <c r="F23" s="406"/>
      <c r="G23" s="1101" t="s">
        <v>85</v>
      </c>
      <c r="H23" s="1102"/>
      <c r="I23" s="1103"/>
      <c r="J23" s="1101" t="s">
        <v>145</v>
      </c>
      <c r="K23" s="1102"/>
      <c r="L23" s="1103"/>
      <c r="M23" s="1101" t="s">
        <v>360</v>
      </c>
      <c r="N23" s="1102"/>
      <c r="O23" s="1102"/>
      <c r="P23" s="1102"/>
      <c r="Q23" s="1127"/>
      <c r="R23" s="77"/>
      <c r="S23" s="78"/>
      <c r="T23" s="297"/>
      <c r="U23" s="298">
        <v>2</v>
      </c>
      <c r="V23" s="298">
        <v>2</v>
      </c>
      <c r="W23" s="298">
        <v>2</v>
      </c>
      <c r="X23" s="298">
        <v>2</v>
      </c>
      <c r="Y23" s="299">
        <v>8</v>
      </c>
      <c r="Z23" s="300">
        <v>8</v>
      </c>
      <c r="AA23" s="297"/>
      <c r="AB23" s="298">
        <v>2</v>
      </c>
      <c r="AC23" s="298">
        <v>2</v>
      </c>
      <c r="AD23" s="298">
        <v>2</v>
      </c>
      <c r="AE23" s="298">
        <v>2</v>
      </c>
      <c r="AF23" s="299">
        <v>8</v>
      </c>
      <c r="AG23" s="300">
        <v>8</v>
      </c>
      <c r="AH23" s="297"/>
      <c r="AI23" s="298">
        <v>2</v>
      </c>
      <c r="AJ23" s="298">
        <v>2</v>
      </c>
      <c r="AK23" s="298">
        <v>2</v>
      </c>
      <c r="AL23" s="298">
        <v>2</v>
      </c>
      <c r="AM23" s="299">
        <v>8</v>
      </c>
      <c r="AN23" s="300">
        <v>8</v>
      </c>
      <c r="AO23" s="297"/>
      <c r="AP23" s="298">
        <v>2</v>
      </c>
      <c r="AQ23" s="298">
        <v>2</v>
      </c>
      <c r="AR23" s="298">
        <v>2</v>
      </c>
      <c r="AS23" s="298">
        <v>2</v>
      </c>
      <c r="AT23" s="299">
        <v>8</v>
      </c>
      <c r="AU23" s="300">
        <v>8</v>
      </c>
      <c r="AV23" s="851">
        <f t="shared" si="12"/>
        <v>96</v>
      </c>
      <c r="AW23" s="851"/>
      <c r="AX23" s="852"/>
      <c r="AY23" s="853">
        <f t="shared" si="9"/>
        <v>24</v>
      </c>
      <c r="AZ23" s="854"/>
      <c r="BA23" s="855"/>
      <c r="BB23" s="865"/>
      <c r="BC23" s="866"/>
      <c r="BD23" s="867"/>
      <c r="BE23" s="1098" t="s">
        <v>143</v>
      </c>
      <c r="BF23" s="1099"/>
      <c r="BG23" s="1099"/>
      <c r="BH23" s="1099"/>
      <c r="BI23" s="1099"/>
      <c r="BJ23" s="1100"/>
      <c r="BK23" s="10"/>
    </row>
    <row r="24" spans="1:63" ht="22.5" customHeight="1">
      <c r="A24" s="903"/>
      <c r="B24" s="401" t="s">
        <v>144</v>
      </c>
      <c r="C24" s="405"/>
      <c r="D24" s="405"/>
      <c r="E24" s="405"/>
      <c r="F24" s="406"/>
      <c r="G24" s="1101" t="s">
        <v>81</v>
      </c>
      <c r="H24" s="1102"/>
      <c r="I24" s="1103"/>
      <c r="J24" s="1101" t="s">
        <v>139</v>
      </c>
      <c r="K24" s="1102"/>
      <c r="L24" s="1103"/>
      <c r="M24" s="1101" t="s">
        <v>361</v>
      </c>
      <c r="N24" s="1102"/>
      <c r="O24" s="1102"/>
      <c r="P24" s="1102"/>
      <c r="Q24" s="1102"/>
      <c r="R24" s="77"/>
      <c r="S24" s="83"/>
      <c r="T24" s="297">
        <v>4</v>
      </c>
      <c r="U24" s="298"/>
      <c r="V24" s="298"/>
      <c r="W24" s="298"/>
      <c r="X24" s="298"/>
      <c r="Y24" s="299"/>
      <c r="Z24" s="300">
        <v>4</v>
      </c>
      <c r="AA24" s="297">
        <v>4</v>
      </c>
      <c r="AB24" s="298"/>
      <c r="AC24" s="298"/>
      <c r="AD24" s="298"/>
      <c r="AE24" s="298"/>
      <c r="AF24" s="299"/>
      <c r="AG24" s="300">
        <v>4</v>
      </c>
      <c r="AH24" s="297">
        <v>4</v>
      </c>
      <c r="AI24" s="298"/>
      <c r="AJ24" s="298"/>
      <c r="AK24" s="298"/>
      <c r="AL24" s="298"/>
      <c r="AM24" s="299"/>
      <c r="AN24" s="300">
        <v>4</v>
      </c>
      <c r="AO24" s="297">
        <v>4</v>
      </c>
      <c r="AP24" s="298"/>
      <c r="AQ24" s="298"/>
      <c r="AR24" s="298"/>
      <c r="AS24" s="298"/>
      <c r="AT24" s="299"/>
      <c r="AU24" s="300">
        <v>4</v>
      </c>
      <c r="AV24" s="851">
        <f t="shared" si="12"/>
        <v>32</v>
      </c>
      <c r="AW24" s="851"/>
      <c r="AX24" s="852"/>
      <c r="AY24" s="853">
        <f t="shared" si="9"/>
        <v>8</v>
      </c>
      <c r="AZ24" s="854"/>
      <c r="BA24" s="855"/>
      <c r="BB24" s="865"/>
      <c r="BC24" s="866"/>
      <c r="BD24" s="867"/>
      <c r="BE24" s="1098" t="s">
        <v>143</v>
      </c>
      <c r="BF24" s="1099"/>
      <c r="BG24" s="1099"/>
      <c r="BH24" s="1099"/>
      <c r="BI24" s="1099"/>
      <c r="BJ24" s="1100"/>
      <c r="BK24" s="10"/>
    </row>
    <row r="25" spans="1:63" ht="22.5" customHeight="1">
      <c r="A25" s="903"/>
      <c r="B25" s="401" t="s">
        <v>144</v>
      </c>
      <c r="C25" s="405"/>
      <c r="D25" s="405"/>
      <c r="E25" s="405"/>
      <c r="F25" s="406"/>
      <c r="G25" s="1101" t="s">
        <v>81</v>
      </c>
      <c r="H25" s="1102"/>
      <c r="I25" s="1103"/>
      <c r="J25" s="1101" t="s">
        <v>139</v>
      </c>
      <c r="K25" s="1102"/>
      <c r="L25" s="1103"/>
      <c r="M25" s="1101" t="s">
        <v>362</v>
      </c>
      <c r="N25" s="1102"/>
      <c r="O25" s="1102"/>
      <c r="P25" s="1102"/>
      <c r="Q25" s="1127"/>
      <c r="R25" s="77"/>
      <c r="S25" s="78"/>
      <c r="T25" s="297"/>
      <c r="U25" s="298"/>
      <c r="V25" s="298"/>
      <c r="W25" s="298"/>
      <c r="X25" s="298"/>
      <c r="Y25" s="299">
        <v>4</v>
      </c>
      <c r="Z25" s="300">
        <v>4</v>
      </c>
      <c r="AA25" s="297"/>
      <c r="AB25" s="298"/>
      <c r="AC25" s="298"/>
      <c r="AD25" s="298"/>
      <c r="AE25" s="298"/>
      <c r="AF25" s="299">
        <v>4</v>
      </c>
      <c r="AG25" s="300">
        <v>4</v>
      </c>
      <c r="AH25" s="297"/>
      <c r="AI25" s="298"/>
      <c r="AJ25" s="298"/>
      <c r="AK25" s="298"/>
      <c r="AL25" s="298"/>
      <c r="AM25" s="299">
        <v>4</v>
      </c>
      <c r="AN25" s="300">
        <v>4</v>
      </c>
      <c r="AO25" s="297"/>
      <c r="AP25" s="298"/>
      <c r="AQ25" s="298"/>
      <c r="AR25" s="298"/>
      <c r="AS25" s="298"/>
      <c r="AT25" s="299">
        <v>4</v>
      </c>
      <c r="AU25" s="300">
        <v>4</v>
      </c>
      <c r="AV25" s="851">
        <f t="shared" si="12"/>
        <v>32</v>
      </c>
      <c r="AW25" s="851"/>
      <c r="AX25" s="852"/>
      <c r="AY25" s="853">
        <f t="shared" si="9"/>
        <v>8</v>
      </c>
      <c r="AZ25" s="854"/>
      <c r="BA25" s="855"/>
      <c r="BB25" s="865"/>
      <c r="BC25" s="866"/>
      <c r="BD25" s="867"/>
      <c r="BE25" s="1098" t="s">
        <v>143</v>
      </c>
      <c r="BF25" s="1099"/>
      <c r="BG25" s="1099"/>
      <c r="BH25" s="1099"/>
      <c r="BI25" s="1099"/>
      <c r="BJ25" s="1100"/>
      <c r="BK25" s="10"/>
    </row>
    <row r="26" spans="1:63" ht="22.5" customHeight="1">
      <c r="A26" s="903"/>
      <c r="B26" s="401" t="s">
        <v>144</v>
      </c>
      <c r="C26" s="405"/>
      <c r="D26" s="405"/>
      <c r="E26" s="405"/>
      <c r="F26" s="406"/>
      <c r="G26" s="1101" t="s">
        <v>84</v>
      </c>
      <c r="H26" s="1102"/>
      <c r="I26" s="1103"/>
      <c r="J26" s="1101" t="s">
        <v>139</v>
      </c>
      <c r="K26" s="1102"/>
      <c r="L26" s="1103"/>
      <c r="M26" s="1101" t="s">
        <v>363</v>
      </c>
      <c r="N26" s="1102"/>
      <c r="O26" s="1102"/>
      <c r="P26" s="1102"/>
      <c r="Q26" s="1102"/>
      <c r="R26" s="77"/>
      <c r="S26" s="83"/>
      <c r="T26" s="297"/>
      <c r="U26" s="298"/>
      <c r="V26" s="298">
        <v>2</v>
      </c>
      <c r="W26" s="298">
        <v>2</v>
      </c>
      <c r="X26" s="298">
        <v>4</v>
      </c>
      <c r="Y26" s="299">
        <v>4</v>
      </c>
      <c r="Z26" s="300"/>
      <c r="AA26" s="297"/>
      <c r="AB26" s="298"/>
      <c r="AC26" s="298">
        <v>2</v>
      </c>
      <c r="AD26" s="298">
        <v>2</v>
      </c>
      <c r="AE26" s="298">
        <v>4</v>
      </c>
      <c r="AF26" s="299">
        <v>4</v>
      </c>
      <c r="AG26" s="300"/>
      <c r="AH26" s="297"/>
      <c r="AI26" s="298"/>
      <c r="AJ26" s="298">
        <v>2</v>
      </c>
      <c r="AK26" s="298">
        <v>2</v>
      </c>
      <c r="AL26" s="298">
        <v>4</v>
      </c>
      <c r="AM26" s="299">
        <v>4</v>
      </c>
      <c r="AN26" s="300"/>
      <c r="AO26" s="297"/>
      <c r="AP26" s="298"/>
      <c r="AQ26" s="298">
        <v>2</v>
      </c>
      <c r="AR26" s="298">
        <v>2</v>
      </c>
      <c r="AS26" s="298">
        <v>4</v>
      </c>
      <c r="AT26" s="299">
        <v>4</v>
      </c>
      <c r="AU26" s="300"/>
      <c r="AV26" s="851">
        <f t="shared" si="8"/>
        <v>48</v>
      </c>
      <c r="AW26" s="851"/>
      <c r="AX26" s="852"/>
      <c r="AY26" s="853">
        <f t="shared" si="9"/>
        <v>12</v>
      </c>
      <c r="AZ26" s="854"/>
      <c r="BA26" s="855"/>
      <c r="BB26" s="865"/>
      <c r="BC26" s="866"/>
      <c r="BD26" s="867"/>
      <c r="BE26" s="1098" t="s">
        <v>143</v>
      </c>
      <c r="BF26" s="1099"/>
      <c r="BG26" s="1099"/>
      <c r="BH26" s="1099"/>
      <c r="BI26" s="1099"/>
      <c r="BJ26" s="1100"/>
      <c r="BK26" s="10"/>
    </row>
    <row r="27" spans="1:63" ht="22.5" customHeight="1">
      <c r="A27" s="903"/>
      <c r="B27" s="401" t="s">
        <v>144</v>
      </c>
      <c r="C27" s="405"/>
      <c r="D27" s="405"/>
      <c r="E27" s="405"/>
      <c r="F27" s="406"/>
      <c r="G27" s="1101" t="s">
        <v>84</v>
      </c>
      <c r="H27" s="1102"/>
      <c r="I27" s="1103"/>
      <c r="J27" s="1101" t="s">
        <v>139</v>
      </c>
      <c r="K27" s="1102"/>
      <c r="L27" s="1103"/>
      <c r="M27" s="1101" t="s">
        <v>364</v>
      </c>
      <c r="N27" s="1102"/>
      <c r="O27" s="1102"/>
      <c r="P27" s="1102"/>
      <c r="Q27" s="1102"/>
      <c r="R27" s="77"/>
      <c r="S27" s="84"/>
      <c r="T27" s="301">
        <v>2</v>
      </c>
      <c r="U27" s="302">
        <v>2</v>
      </c>
      <c r="V27" s="302"/>
      <c r="W27" s="302"/>
      <c r="X27" s="302"/>
      <c r="Y27" s="302"/>
      <c r="Z27" s="303"/>
      <c r="AA27" s="301">
        <v>2</v>
      </c>
      <c r="AB27" s="302">
        <v>2</v>
      </c>
      <c r="AC27" s="302"/>
      <c r="AD27" s="302"/>
      <c r="AE27" s="302"/>
      <c r="AF27" s="302"/>
      <c r="AG27" s="303"/>
      <c r="AH27" s="301">
        <v>2</v>
      </c>
      <c r="AI27" s="302">
        <v>2</v>
      </c>
      <c r="AJ27" s="302"/>
      <c r="AK27" s="302"/>
      <c r="AL27" s="302"/>
      <c r="AM27" s="302"/>
      <c r="AN27" s="303"/>
      <c r="AO27" s="301">
        <v>2</v>
      </c>
      <c r="AP27" s="302">
        <v>2</v>
      </c>
      <c r="AQ27" s="302"/>
      <c r="AR27" s="302"/>
      <c r="AS27" s="302"/>
      <c r="AT27" s="302"/>
      <c r="AU27" s="303"/>
      <c r="AV27" s="851">
        <f t="shared" si="8"/>
        <v>16</v>
      </c>
      <c r="AW27" s="851"/>
      <c r="AX27" s="852"/>
      <c r="AY27" s="853">
        <f t="shared" si="9"/>
        <v>4</v>
      </c>
      <c r="AZ27" s="854"/>
      <c r="BA27" s="855"/>
      <c r="BB27" s="868"/>
      <c r="BC27" s="869"/>
      <c r="BD27" s="870"/>
      <c r="BE27" s="1098" t="s">
        <v>143</v>
      </c>
      <c r="BF27" s="1099"/>
      <c r="BG27" s="1099"/>
      <c r="BH27" s="1099"/>
      <c r="BI27" s="1099"/>
      <c r="BJ27" s="1100"/>
      <c r="BK27" s="10"/>
    </row>
    <row r="28" spans="1:63" ht="22.5" customHeight="1">
      <c r="A28" s="903"/>
      <c r="B28" s="401" t="s">
        <v>123</v>
      </c>
      <c r="C28" s="405"/>
      <c r="D28" s="405"/>
      <c r="E28" s="405"/>
      <c r="F28" s="406"/>
      <c r="G28" s="1101" t="s">
        <v>81</v>
      </c>
      <c r="H28" s="1102"/>
      <c r="I28" s="1103"/>
      <c r="J28" s="1101" t="s">
        <v>139</v>
      </c>
      <c r="K28" s="1102"/>
      <c r="L28" s="1103"/>
      <c r="M28" s="1101" t="s">
        <v>365</v>
      </c>
      <c r="N28" s="1102"/>
      <c r="O28" s="1102"/>
      <c r="P28" s="1102"/>
      <c r="Q28" s="1102"/>
      <c r="R28" s="77"/>
      <c r="S28" s="83"/>
      <c r="T28" s="297">
        <v>4</v>
      </c>
      <c r="U28" s="299">
        <v>4</v>
      </c>
      <c r="V28" s="299"/>
      <c r="W28" s="299"/>
      <c r="X28" s="299"/>
      <c r="Y28" s="299">
        <v>4</v>
      </c>
      <c r="Z28" s="300">
        <v>4</v>
      </c>
      <c r="AA28" s="297">
        <v>4</v>
      </c>
      <c r="AB28" s="299">
        <v>4</v>
      </c>
      <c r="AC28" s="299"/>
      <c r="AD28" s="299"/>
      <c r="AE28" s="299"/>
      <c r="AF28" s="299">
        <v>4</v>
      </c>
      <c r="AG28" s="300">
        <v>4</v>
      </c>
      <c r="AH28" s="297">
        <v>4</v>
      </c>
      <c r="AI28" s="299">
        <v>4</v>
      </c>
      <c r="AJ28" s="299"/>
      <c r="AK28" s="299"/>
      <c r="AL28" s="299"/>
      <c r="AM28" s="299">
        <v>4</v>
      </c>
      <c r="AN28" s="300">
        <v>4</v>
      </c>
      <c r="AO28" s="297">
        <v>4</v>
      </c>
      <c r="AP28" s="299">
        <v>4</v>
      </c>
      <c r="AQ28" s="299"/>
      <c r="AR28" s="299"/>
      <c r="AS28" s="299"/>
      <c r="AT28" s="299">
        <v>4</v>
      </c>
      <c r="AU28" s="300">
        <v>4</v>
      </c>
      <c r="AV28" s="851">
        <f>SUM(T28:AU28)</f>
        <v>64</v>
      </c>
      <c r="AW28" s="851"/>
      <c r="AX28" s="852"/>
      <c r="AY28" s="853">
        <f t="shared" si="9"/>
        <v>16</v>
      </c>
      <c r="AZ28" s="854"/>
      <c r="BA28" s="855"/>
      <c r="BB28" s="862">
        <f>ROUNDDOWN(SUM(AY28:BA31)/M4,1)</f>
        <v>0.9</v>
      </c>
      <c r="BC28" s="863"/>
      <c r="BD28" s="864"/>
      <c r="BE28" s="1098" t="s">
        <v>143</v>
      </c>
      <c r="BF28" s="1099"/>
      <c r="BG28" s="1099"/>
      <c r="BH28" s="1099"/>
      <c r="BI28" s="1099"/>
      <c r="BJ28" s="1100"/>
      <c r="BK28" s="10"/>
    </row>
    <row r="29" spans="1:63" ht="22.5" customHeight="1">
      <c r="A29" s="903"/>
      <c r="B29" s="401" t="s">
        <v>123</v>
      </c>
      <c r="C29" s="405"/>
      <c r="D29" s="405"/>
      <c r="E29" s="405"/>
      <c r="F29" s="406"/>
      <c r="G29" s="1101" t="s">
        <v>81</v>
      </c>
      <c r="H29" s="1102"/>
      <c r="I29" s="1103"/>
      <c r="J29" s="1101" t="s">
        <v>139</v>
      </c>
      <c r="K29" s="1102"/>
      <c r="L29" s="1103"/>
      <c r="M29" s="1101" t="s">
        <v>366</v>
      </c>
      <c r="N29" s="1102"/>
      <c r="O29" s="1102"/>
      <c r="P29" s="1102"/>
      <c r="Q29" s="1102"/>
      <c r="R29" s="85"/>
      <c r="S29" s="86"/>
      <c r="T29" s="297">
        <v>4</v>
      </c>
      <c r="U29" s="298"/>
      <c r="V29" s="298"/>
      <c r="W29" s="298"/>
      <c r="X29" s="298"/>
      <c r="Y29" s="299"/>
      <c r="Z29" s="300">
        <v>4</v>
      </c>
      <c r="AA29" s="297">
        <v>4</v>
      </c>
      <c r="AB29" s="298"/>
      <c r="AC29" s="298"/>
      <c r="AD29" s="298"/>
      <c r="AE29" s="298"/>
      <c r="AF29" s="299"/>
      <c r="AG29" s="300">
        <v>4</v>
      </c>
      <c r="AH29" s="297">
        <v>4</v>
      </c>
      <c r="AI29" s="298"/>
      <c r="AJ29" s="298"/>
      <c r="AK29" s="298"/>
      <c r="AL29" s="298"/>
      <c r="AM29" s="299"/>
      <c r="AN29" s="300">
        <v>4</v>
      </c>
      <c r="AO29" s="297">
        <v>4</v>
      </c>
      <c r="AP29" s="298"/>
      <c r="AQ29" s="298"/>
      <c r="AR29" s="298"/>
      <c r="AS29" s="298"/>
      <c r="AT29" s="299"/>
      <c r="AU29" s="300">
        <v>4</v>
      </c>
      <c r="AV29" s="851">
        <f>SUM(T29:AU29)</f>
        <v>32</v>
      </c>
      <c r="AW29" s="851"/>
      <c r="AX29" s="852"/>
      <c r="AY29" s="853">
        <f t="shared" si="9"/>
        <v>8</v>
      </c>
      <c r="AZ29" s="854"/>
      <c r="BA29" s="855"/>
      <c r="BB29" s="865"/>
      <c r="BC29" s="866"/>
      <c r="BD29" s="867"/>
      <c r="BE29" s="1098" t="s">
        <v>143</v>
      </c>
      <c r="BF29" s="1099"/>
      <c r="BG29" s="1099"/>
      <c r="BH29" s="1099"/>
      <c r="BI29" s="1099"/>
      <c r="BJ29" s="1100"/>
      <c r="BK29" s="10"/>
    </row>
    <row r="30" spans="1:63" ht="22.5" customHeight="1">
      <c r="A30" s="903"/>
      <c r="B30" s="401" t="s">
        <v>123</v>
      </c>
      <c r="C30" s="405"/>
      <c r="D30" s="405"/>
      <c r="E30" s="405"/>
      <c r="F30" s="406"/>
      <c r="G30" s="1101" t="s">
        <v>81</v>
      </c>
      <c r="H30" s="1102"/>
      <c r="I30" s="1103"/>
      <c r="J30" s="1101" t="s">
        <v>139</v>
      </c>
      <c r="K30" s="1102"/>
      <c r="L30" s="1103"/>
      <c r="M30" s="1101" t="s">
        <v>367</v>
      </c>
      <c r="N30" s="1102"/>
      <c r="O30" s="1102"/>
      <c r="P30" s="1102"/>
      <c r="Q30" s="1102"/>
      <c r="R30" s="85"/>
      <c r="S30" s="86"/>
      <c r="T30" s="297"/>
      <c r="U30" s="298"/>
      <c r="V30" s="298">
        <v>2</v>
      </c>
      <c r="W30" s="298">
        <v>2</v>
      </c>
      <c r="X30" s="298">
        <v>4</v>
      </c>
      <c r="Y30" s="299">
        <v>4</v>
      </c>
      <c r="Z30" s="300"/>
      <c r="AA30" s="297"/>
      <c r="AB30" s="298"/>
      <c r="AC30" s="298">
        <v>2</v>
      </c>
      <c r="AD30" s="298">
        <v>2</v>
      </c>
      <c r="AE30" s="298">
        <v>4</v>
      </c>
      <c r="AF30" s="299">
        <v>4</v>
      </c>
      <c r="AG30" s="300"/>
      <c r="AH30" s="297"/>
      <c r="AI30" s="298"/>
      <c r="AJ30" s="298">
        <v>2</v>
      </c>
      <c r="AK30" s="298">
        <v>2</v>
      </c>
      <c r="AL30" s="298">
        <v>4</v>
      </c>
      <c r="AM30" s="299">
        <v>4</v>
      </c>
      <c r="AN30" s="300"/>
      <c r="AO30" s="297"/>
      <c r="AP30" s="298"/>
      <c r="AQ30" s="298">
        <v>2</v>
      </c>
      <c r="AR30" s="298">
        <v>2</v>
      </c>
      <c r="AS30" s="298">
        <v>4</v>
      </c>
      <c r="AT30" s="299">
        <v>4</v>
      </c>
      <c r="AU30" s="300"/>
      <c r="AV30" s="851">
        <f>SUM(T30:AU30)</f>
        <v>48</v>
      </c>
      <c r="AW30" s="851"/>
      <c r="AX30" s="852"/>
      <c r="AY30" s="853">
        <f t="shared" si="9"/>
        <v>12</v>
      </c>
      <c r="AZ30" s="854"/>
      <c r="BA30" s="855"/>
      <c r="BB30" s="865"/>
      <c r="BC30" s="866"/>
      <c r="BD30" s="867"/>
      <c r="BE30" s="1098" t="s">
        <v>143</v>
      </c>
      <c r="BF30" s="1099"/>
      <c r="BG30" s="1099"/>
      <c r="BH30" s="1099"/>
      <c r="BI30" s="1099"/>
      <c r="BJ30" s="1100"/>
      <c r="BK30" s="10"/>
    </row>
    <row r="31" spans="1:63" ht="22.5" customHeight="1">
      <c r="A31" s="903"/>
      <c r="B31" s="886" t="s">
        <v>123</v>
      </c>
      <c r="C31" s="887"/>
      <c r="D31" s="887"/>
      <c r="E31" s="887"/>
      <c r="F31" s="888"/>
      <c r="G31" s="1101" t="s">
        <v>368</v>
      </c>
      <c r="H31" s="1102"/>
      <c r="I31" s="1103"/>
      <c r="J31" s="1101" t="s">
        <v>139</v>
      </c>
      <c r="K31" s="1102"/>
      <c r="L31" s="1103"/>
      <c r="M31" s="1101" t="s">
        <v>369</v>
      </c>
      <c r="N31" s="1102"/>
      <c r="O31" s="1102"/>
      <c r="P31" s="1102"/>
      <c r="Q31" s="1127"/>
      <c r="R31" s="87"/>
      <c r="S31" s="88"/>
      <c r="T31" s="301"/>
      <c r="U31" s="302">
        <v>2</v>
      </c>
      <c r="V31" s="302"/>
      <c r="W31" s="302"/>
      <c r="X31" s="302"/>
      <c r="Y31" s="302"/>
      <c r="Z31" s="303"/>
      <c r="AA31" s="301"/>
      <c r="AB31" s="302">
        <v>2</v>
      </c>
      <c r="AC31" s="302"/>
      <c r="AD31" s="302"/>
      <c r="AE31" s="302"/>
      <c r="AF31" s="302"/>
      <c r="AG31" s="303"/>
      <c r="AH31" s="301"/>
      <c r="AI31" s="302">
        <v>2</v>
      </c>
      <c r="AJ31" s="302"/>
      <c r="AK31" s="302"/>
      <c r="AL31" s="302"/>
      <c r="AM31" s="302"/>
      <c r="AN31" s="303"/>
      <c r="AO31" s="301"/>
      <c r="AP31" s="302">
        <v>2</v>
      </c>
      <c r="AQ31" s="302"/>
      <c r="AR31" s="302"/>
      <c r="AS31" s="302"/>
      <c r="AT31" s="302"/>
      <c r="AU31" s="303"/>
      <c r="AV31" s="947">
        <f t="shared" si="8"/>
        <v>8</v>
      </c>
      <c r="AW31" s="947"/>
      <c r="AX31" s="948"/>
      <c r="AY31" s="949">
        <f t="shared" si="9"/>
        <v>2</v>
      </c>
      <c r="AZ31" s="950"/>
      <c r="BA31" s="951"/>
      <c r="BB31" s="868"/>
      <c r="BC31" s="869"/>
      <c r="BD31" s="870"/>
      <c r="BE31" s="1098" t="s">
        <v>143</v>
      </c>
      <c r="BF31" s="1099"/>
      <c r="BG31" s="1099"/>
      <c r="BH31" s="1099"/>
      <c r="BI31" s="1099"/>
      <c r="BJ31" s="1100"/>
    </row>
    <row r="32" spans="1:63" ht="22.5" customHeight="1" thickBot="1">
      <c r="A32" s="1145"/>
      <c r="B32" s="1131" t="s">
        <v>57</v>
      </c>
      <c r="C32" s="1132"/>
      <c r="D32" s="1132"/>
      <c r="E32" s="1132"/>
      <c r="F32" s="1132"/>
      <c r="G32" s="1132"/>
      <c r="H32" s="1132"/>
      <c r="I32" s="1132"/>
      <c r="J32" s="1132"/>
      <c r="K32" s="1132"/>
      <c r="L32" s="1132"/>
      <c r="M32" s="1132"/>
      <c r="N32" s="1132"/>
      <c r="O32" s="1132"/>
      <c r="P32" s="1132"/>
      <c r="Q32" s="1132"/>
      <c r="R32" s="1132"/>
      <c r="S32" s="1133"/>
      <c r="T32" s="304">
        <f t="shared" ref="T32:AU32" si="13">SUM(T18:T31)</f>
        <v>34</v>
      </c>
      <c r="U32" s="305">
        <f t="shared" si="13"/>
        <v>32</v>
      </c>
      <c r="V32" s="305">
        <f t="shared" si="13"/>
        <v>28</v>
      </c>
      <c r="W32" s="305">
        <f t="shared" si="13"/>
        <v>28</v>
      </c>
      <c r="X32" s="305">
        <f t="shared" si="13"/>
        <v>32</v>
      </c>
      <c r="Y32" s="305">
        <f t="shared" si="13"/>
        <v>32</v>
      </c>
      <c r="Z32" s="306">
        <f t="shared" si="13"/>
        <v>32</v>
      </c>
      <c r="AA32" s="307">
        <f t="shared" si="13"/>
        <v>34</v>
      </c>
      <c r="AB32" s="305">
        <f t="shared" si="13"/>
        <v>32</v>
      </c>
      <c r="AC32" s="305">
        <f t="shared" si="13"/>
        <v>28</v>
      </c>
      <c r="AD32" s="305">
        <f t="shared" si="13"/>
        <v>28</v>
      </c>
      <c r="AE32" s="305">
        <f t="shared" si="13"/>
        <v>32</v>
      </c>
      <c r="AF32" s="305">
        <f t="shared" si="13"/>
        <v>32</v>
      </c>
      <c r="AG32" s="306">
        <f t="shared" si="13"/>
        <v>32</v>
      </c>
      <c r="AH32" s="307">
        <f t="shared" si="13"/>
        <v>34</v>
      </c>
      <c r="AI32" s="305">
        <f t="shared" si="13"/>
        <v>32</v>
      </c>
      <c r="AJ32" s="305">
        <f t="shared" si="13"/>
        <v>28</v>
      </c>
      <c r="AK32" s="305">
        <f t="shared" si="13"/>
        <v>28</v>
      </c>
      <c r="AL32" s="305">
        <f t="shared" si="13"/>
        <v>32</v>
      </c>
      <c r="AM32" s="305">
        <f t="shared" si="13"/>
        <v>32</v>
      </c>
      <c r="AN32" s="306">
        <f t="shared" si="13"/>
        <v>32</v>
      </c>
      <c r="AO32" s="307">
        <f t="shared" si="13"/>
        <v>34</v>
      </c>
      <c r="AP32" s="305">
        <f t="shared" si="13"/>
        <v>32</v>
      </c>
      <c r="AQ32" s="305">
        <f t="shared" si="13"/>
        <v>28</v>
      </c>
      <c r="AR32" s="305">
        <f t="shared" si="13"/>
        <v>28</v>
      </c>
      <c r="AS32" s="305">
        <f t="shared" si="13"/>
        <v>32</v>
      </c>
      <c r="AT32" s="305">
        <f t="shared" si="13"/>
        <v>32</v>
      </c>
      <c r="AU32" s="306">
        <f t="shared" si="13"/>
        <v>32</v>
      </c>
      <c r="AV32" s="1134">
        <f>SUM(AV19:AX31)</f>
        <v>792</v>
      </c>
      <c r="AW32" s="1134"/>
      <c r="AX32" s="1135"/>
      <c r="AY32" s="1136">
        <f>SUM(AY19:BA31)</f>
        <v>198</v>
      </c>
      <c r="AZ32" s="1137"/>
      <c r="BA32" s="1138"/>
      <c r="BB32" s="1139"/>
      <c r="BC32" s="1140"/>
      <c r="BD32" s="1141"/>
      <c r="BE32" s="931"/>
      <c r="BF32" s="932"/>
      <c r="BG32" s="932"/>
      <c r="BH32" s="932"/>
      <c r="BI32" s="932"/>
      <c r="BJ32" s="933"/>
    </row>
    <row r="33" spans="1:63" ht="21" customHeight="1">
      <c r="A33" s="934" t="s">
        <v>337</v>
      </c>
      <c r="B33" s="936" t="s">
        <v>68</v>
      </c>
      <c r="C33" s="937"/>
      <c r="D33" s="937"/>
      <c r="E33" s="937"/>
      <c r="F33" s="938"/>
      <c r="G33" s="913" t="s">
        <v>67</v>
      </c>
      <c r="H33" s="908"/>
      <c r="I33" s="908"/>
      <c r="J33" s="908"/>
      <c r="K33" s="908"/>
      <c r="L33" s="909"/>
      <c r="M33" s="942" t="s">
        <v>66</v>
      </c>
      <c r="N33" s="937"/>
      <c r="O33" s="937"/>
      <c r="P33" s="937"/>
      <c r="Q33" s="937"/>
      <c r="R33" s="937"/>
      <c r="S33" s="943"/>
      <c r="T33" s="904" t="s">
        <v>65</v>
      </c>
      <c r="U33" s="905"/>
      <c r="V33" s="905"/>
      <c r="W33" s="905"/>
      <c r="X33" s="905"/>
      <c r="Y33" s="905"/>
      <c r="Z33" s="906"/>
      <c r="AA33" s="904" t="s">
        <v>64</v>
      </c>
      <c r="AB33" s="905"/>
      <c r="AC33" s="905"/>
      <c r="AD33" s="905"/>
      <c r="AE33" s="905"/>
      <c r="AF33" s="905"/>
      <c r="AG33" s="906"/>
      <c r="AH33" s="904" t="s">
        <v>63</v>
      </c>
      <c r="AI33" s="905"/>
      <c r="AJ33" s="905"/>
      <c r="AK33" s="905"/>
      <c r="AL33" s="905"/>
      <c r="AM33" s="905"/>
      <c r="AN33" s="906"/>
      <c r="AO33" s="904" t="s">
        <v>62</v>
      </c>
      <c r="AP33" s="905"/>
      <c r="AQ33" s="905"/>
      <c r="AR33" s="905"/>
      <c r="AS33" s="905"/>
      <c r="AT33" s="905"/>
      <c r="AU33" s="906"/>
      <c r="AV33" s="907" t="s">
        <v>137</v>
      </c>
      <c r="AW33" s="908"/>
      <c r="AX33" s="909"/>
      <c r="AY33" s="913" t="s">
        <v>60</v>
      </c>
      <c r="AZ33" s="908"/>
      <c r="BA33" s="909"/>
      <c r="BB33" s="913" t="s">
        <v>136</v>
      </c>
      <c r="BC33" s="908"/>
      <c r="BD33" s="915"/>
      <c r="BE33" s="917" t="s">
        <v>135</v>
      </c>
      <c r="BF33" s="918"/>
      <c r="BG33" s="918"/>
      <c r="BH33" s="918"/>
      <c r="BI33" s="918"/>
      <c r="BJ33" s="919"/>
    </row>
    <row r="34" spans="1:63" ht="21" customHeight="1">
      <c r="A34" s="935"/>
      <c r="B34" s="939"/>
      <c r="C34" s="940"/>
      <c r="D34" s="940"/>
      <c r="E34" s="940"/>
      <c r="F34" s="941"/>
      <c r="G34" s="914"/>
      <c r="H34" s="911"/>
      <c r="I34" s="911"/>
      <c r="J34" s="911"/>
      <c r="K34" s="911"/>
      <c r="L34" s="912"/>
      <c r="M34" s="944"/>
      <c r="N34" s="940"/>
      <c r="O34" s="940"/>
      <c r="P34" s="940"/>
      <c r="Q34" s="940"/>
      <c r="R34" s="940"/>
      <c r="S34" s="945"/>
      <c r="T34" s="271" t="s">
        <v>97</v>
      </c>
      <c r="U34" s="272" t="s">
        <v>96</v>
      </c>
      <c r="V34" s="272" t="s">
        <v>95</v>
      </c>
      <c r="W34" s="272" t="s">
        <v>94</v>
      </c>
      <c r="X34" s="272" t="s">
        <v>93</v>
      </c>
      <c r="Y34" s="272" t="s">
        <v>92</v>
      </c>
      <c r="Z34" s="273" t="s">
        <v>91</v>
      </c>
      <c r="AA34" s="271" t="s">
        <v>97</v>
      </c>
      <c r="AB34" s="272" t="s">
        <v>96</v>
      </c>
      <c r="AC34" s="272" t="s">
        <v>95</v>
      </c>
      <c r="AD34" s="272" t="s">
        <v>94</v>
      </c>
      <c r="AE34" s="272" t="s">
        <v>93</v>
      </c>
      <c r="AF34" s="272" t="s">
        <v>92</v>
      </c>
      <c r="AG34" s="273" t="s">
        <v>91</v>
      </c>
      <c r="AH34" s="271" t="s">
        <v>97</v>
      </c>
      <c r="AI34" s="272" t="s">
        <v>96</v>
      </c>
      <c r="AJ34" s="272" t="s">
        <v>95</v>
      </c>
      <c r="AK34" s="272" t="s">
        <v>94</v>
      </c>
      <c r="AL34" s="272" t="s">
        <v>93</v>
      </c>
      <c r="AM34" s="272" t="s">
        <v>92</v>
      </c>
      <c r="AN34" s="273" t="s">
        <v>91</v>
      </c>
      <c r="AO34" s="271" t="s">
        <v>97</v>
      </c>
      <c r="AP34" s="272" t="s">
        <v>96</v>
      </c>
      <c r="AQ34" s="272" t="s">
        <v>95</v>
      </c>
      <c r="AR34" s="272" t="s">
        <v>94</v>
      </c>
      <c r="AS34" s="272" t="s">
        <v>93</v>
      </c>
      <c r="AT34" s="272" t="s">
        <v>92</v>
      </c>
      <c r="AU34" s="273" t="s">
        <v>91</v>
      </c>
      <c r="AV34" s="910"/>
      <c r="AW34" s="911"/>
      <c r="AX34" s="912"/>
      <c r="AY34" s="914"/>
      <c r="AZ34" s="911"/>
      <c r="BA34" s="912"/>
      <c r="BB34" s="914"/>
      <c r="BC34" s="911"/>
      <c r="BD34" s="916"/>
      <c r="BE34" s="920"/>
      <c r="BF34" s="921"/>
      <c r="BG34" s="921"/>
      <c r="BH34" s="921"/>
      <c r="BI34" s="921"/>
      <c r="BJ34" s="922"/>
    </row>
    <row r="35" spans="1:63" ht="22.5" customHeight="1">
      <c r="A35" s="902" t="s">
        <v>149</v>
      </c>
      <c r="B35" s="401" t="s">
        <v>140</v>
      </c>
      <c r="C35" s="405"/>
      <c r="D35" s="405"/>
      <c r="E35" s="405"/>
      <c r="F35" s="406"/>
      <c r="G35" s="1101" t="s">
        <v>368</v>
      </c>
      <c r="H35" s="1102"/>
      <c r="I35" s="1103"/>
      <c r="J35" s="1101" t="s">
        <v>139</v>
      </c>
      <c r="K35" s="1102"/>
      <c r="L35" s="1103"/>
      <c r="M35" s="1101" t="s">
        <v>361</v>
      </c>
      <c r="N35" s="1102"/>
      <c r="O35" s="1102"/>
      <c r="P35" s="1102"/>
      <c r="Q35" s="1102"/>
      <c r="R35" s="77"/>
      <c r="S35" s="84"/>
      <c r="T35" s="308"/>
      <c r="U35" s="309" t="s">
        <v>298</v>
      </c>
      <c r="V35" s="309"/>
      <c r="W35" s="309" t="s">
        <v>298</v>
      </c>
      <c r="X35" s="309"/>
      <c r="Y35" s="309"/>
      <c r="Z35" s="310"/>
      <c r="AA35" s="308"/>
      <c r="AB35" s="309" t="s">
        <v>298</v>
      </c>
      <c r="AC35" s="309"/>
      <c r="AD35" s="309" t="s">
        <v>298</v>
      </c>
      <c r="AE35" s="309"/>
      <c r="AF35" s="309"/>
      <c r="AG35" s="310"/>
      <c r="AH35" s="308"/>
      <c r="AI35" s="309" t="s">
        <v>298</v>
      </c>
      <c r="AJ35" s="309"/>
      <c r="AK35" s="309" t="s">
        <v>298</v>
      </c>
      <c r="AL35" s="309"/>
      <c r="AM35" s="309"/>
      <c r="AN35" s="310"/>
      <c r="AO35" s="308"/>
      <c r="AP35" s="309" t="s">
        <v>298</v>
      </c>
      <c r="AQ35" s="309"/>
      <c r="AR35" s="309" t="s">
        <v>298</v>
      </c>
      <c r="AS35" s="309"/>
      <c r="AT35" s="309"/>
      <c r="AU35" s="310"/>
      <c r="AV35" s="896"/>
      <c r="AW35" s="897"/>
      <c r="AX35" s="898"/>
      <c r="AY35" s="899"/>
      <c r="AZ35" s="900"/>
      <c r="BA35" s="901"/>
      <c r="BB35" s="1128"/>
      <c r="BC35" s="1129"/>
      <c r="BD35" s="1130"/>
      <c r="BE35" s="1098" t="s">
        <v>142</v>
      </c>
      <c r="BF35" s="1099"/>
      <c r="BG35" s="1099"/>
      <c r="BH35" s="1099"/>
      <c r="BI35" s="1099"/>
      <c r="BJ35" s="1100"/>
      <c r="BK35" s="10"/>
    </row>
    <row r="36" spans="1:63" ht="22.5" customHeight="1">
      <c r="A36" s="903"/>
      <c r="B36" s="401" t="s">
        <v>140</v>
      </c>
      <c r="C36" s="405"/>
      <c r="D36" s="405"/>
      <c r="E36" s="405"/>
      <c r="F36" s="406"/>
      <c r="G36" s="1101" t="s">
        <v>368</v>
      </c>
      <c r="H36" s="1102"/>
      <c r="I36" s="1103"/>
      <c r="J36" s="1101" t="s">
        <v>139</v>
      </c>
      <c r="K36" s="1102"/>
      <c r="L36" s="1103"/>
      <c r="M36" s="1101" t="s">
        <v>362</v>
      </c>
      <c r="N36" s="1102"/>
      <c r="O36" s="1102"/>
      <c r="P36" s="1102"/>
      <c r="Q36" s="1127"/>
      <c r="R36" s="77"/>
      <c r="S36" s="84"/>
      <c r="T36" s="308" t="s">
        <v>298</v>
      </c>
      <c r="U36" s="309"/>
      <c r="V36" s="309"/>
      <c r="W36" s="309"/>
      <c r="X36" s="309"/>
      <c r="Y36" s="309" t="s">
        <v>298</v>
      </c>
      <c r="Z36" s="310"/>
      <c r="AA36" s="308" t="s">
        <v>298</v>
      </c>
      <c r="AB36" s="309"/>
      <c r="AC36" s="309"/>
      <c r="AD36" s="309"/>
      <c r="AE36" s="309"/>
      <c r="AF36" s="309" t="s">
        <v>298</v>
      </c>
      <c r="AG36" s="310"/>
      <c r="AH36" s="308" t="s">
        <v>298</v>
      </c>
      <c r="AI36" s="309"/>
      <c r="AJ36" s="309"/>
      <c r="AK36" s="309"/>
      <c r="AL36" s="309"/>
      <c r="AM36" s="309" t="s">
        <v>298</v>
      </c>
      <c r="AN36" s="310"/>
      <c r="AO36" s="308" t="s">
        <v>298</v>
      </c>
      <c r="AP36" s="309"/>
      <c r="AQ36" s="309"/>
      <c r="AR36" s="309"/>
      <c r="AS36" s="309"/>
      <c r="AT36" s="309" t="s">
        <v>298</v>
      </c>
      <c r="AU36" s="310"/>
      <c r="AV36" s="896"/>
      <c r="AW36" s="897"/>
      <c r="AX36" s="898"/>
      <c r="AY36" s="899"/>
      <c r="AZ36" s="900"/>
      <c r="BA36" s="901"/>
      <c r="BB36" s="1128"/>
      <c r="BC36" s="1129"/>
      <c r="BD36" s="1130"/>
      <c r="BE36" s="1098" t="s">
        <v>142</v>
      </c>
      <c r="BF36" s="1099"/>
      <c r="BG36" s="1099"/>
      <c r="BH36" s="1099"/>
      <c r="BI36" s="1099"/>
      <c r="BJ36" s="1100"/>
      <c r="BK36" s="10"/>
    </row>
    <row r="37" spans="1:63" ht="22.5" customHeight="1">
      <c r="A37" s="903"/>
      <c r="B37" s="401" t="s">
        <v>140</v>
      </c>
      <c r="C37" s="405"/>
      <c r="D37" s="405"/>
      <c r="E37" s="405"/>
      <c r="F37" s="406"/>
      <c r="G37" s="1101" t="s">
        <v>368</v>
      </c>
      <c r="H37" s="1102"/>
      <c r="I37" s="1103"/>
      <c r="J37" s="1101" t="s">
        <v>139</v>
      </c>
      <c r="K37" s="1102"/>
      <c r="L37" s="1103"/>
      <c r="M37" s="1101" t="s">
        <v>363</v>
      </c>
      <c r="N37" s="1102"/>
      <c r="O37" s="1102"/>
      <c r="P37" s="1102"/>
      <c r="Q37" s="1102"/>
      <c r="R37" s="77"/>
      <c r="S37" s="84"/>
      <c r="T37" s="308"/>
      <c r="U37" s="309"/>
      <c r="V37" s="309" t="s">
        <v>298</v>
      </c>
      <c r="W37" s="309"/>
      <c r="X37" s="309"/>
      <c r="Y37" s="309"/>
      <c r="Z37" s="310" t="s">
        <v>298</v>
      </c>
      <c r="AA37" s="308"/>
      <c r="AB37" s="309"/>
      <c r="AC37" s="309" t="s">
        <v>298</v>
      </c>
      <c r="AD37" s="309"/>
      <c r="AE37" s="309"/>
      <c r="AF37" s="309"/>
      <c r="AG37" s="310" t="s">
        <v>298</v>
      </c>
      <c r="AH37" s="308"/>
      <c r="AI37" s="309"/>
      <c r="AJ37" s="309" t="s">
        <v>298</v>
      </c>
      <c r="AK37" s="309"/>
      <c r="AL37" s="309"/>
      <c r="AM37" s="309"/>
      <c r="AN37" s="310" t="s">
        <v>298</v>
      </c>
      <c r="AO37" s="308"/>
      <c r="AP37" s="309"/>
      <c r="AQ37" s="309" t="s">
        <v>298</v>
      </c>
      <c r="AR37" s="309"/>
      <c r="AS37" s="309"/>
      <c r="AT37" s="309"/>
      <c r="AU37" s="310" t="s">
        <v>298</v>
      </c>
      <c r="AV37" s="896"/>
      <c r="AW37" s="897"/>
      <c r="AX37" s="898"/>
      <c r="AY37" s="899"/>
      <c r="AZ37" s="900"/>
      <c r="BA37" s="901"/>
      <c r="BB37" s="1128"/>
      <c r="BC37" s="1129"/>
      <c r="BD37" s="1130"/>
      <c r="BE37" s="1098" t="s">
        <v>141</v>
      </c>
      <c r="BF37" s="1099"/>
      <c r="BG37" s="1099"/>
      <c r="BH37" s="1099"/>
      <c r="BI37" s="1099"/>
      <c r="BJ37" s="1100"/>
      <c r="BK37" s="10"/>
    </row>
    <row r="38" spans="1:63" ht="22.5" customHeight="1">
      <c r="A38" s="903"/>
      <c r="B38" s="401" t="s">
        <v>140</v>
      </c>
      <c r="C38" s="405"/>
      <c r="D38" s="405"/>
      <c r="E38" s="405"/>
      <c r="F38" s="406"/>
      <c r="G38" s="1101" t="s">
        <v>368</v>
      </c>
      <c r="H38" s="1102"/>
      <c r="I38" s="1103"/>
      <c r="J38" s="1101" t="s">
        <v>139</v>
      </c>
      <c r="K38" s="1102"/>
      <c r="L38" s="1103"/>
      <c r="M38" s="1101" t="s">
        <v>364</v>
      </c>
      <c r="N38" s="1102"/>
      <c r="O38" s="1102"/>
      <c r="P38" s="1102"/>
      <c r="Q38" s="1102"/>
      <c r="R38" s="85"/>
      <c r="S38" s="86"/>
      <c r="T38" s="308"/>
      <c r="U38" s="309" t="s">
        <v>298</v>
      </c>
      <c r="V38" s="309"/>
      <c r="W38" s="309" t="s">
        <v>298</v>
      </c>
      <c r="X38" s="309"/>
      <c r="Y38" s="309"/>
      <c r="Z38" s="310"/>
      <c r="AA38" s="308"/>
      <c r="AB38" s="309" t="s">
        <v>298</v>
      </c>
      <c r="AC38" s="309"/>
      <c r="AD38" s="309" t="s">
        <v>298</v>
      </c>
      <c r="AE38" s="309"/>
      <c r="AF38" s="309"/>
      <c r="AG38" s="310"/>
      <c r="AH38" s="308"/>
      <c r="AI38" s="309" t="s">
        <v>298</v>
      </c>
      <c r="AJ38" s="309"/>
      <c r="AK38" s="309" t="s">
        <v>298</v>
      </c>
      <c r="AL38" s="309"/>
      <c r="AM38" s="309"/>
      <c r="AN38" s="310"/>
      <c r="AO38" s="308"/>
      <c r="AP38" s="309" t="s">
        <v>298</v>
      </c>
      <c r="AQ38" s="309"/>
      <c r="AR38" s="309" t="s">
        <v>298</v>
      </c>
      <c r="AS38" s="309"/>
      <c r="AT38" s="309"/>
      <c r="AU38" s="310"/>
      <c r="AV38" s="896"/>
      <c r="AW38" s="897"/>
      <c r="AX38" s="898"/>
      <c r="AY38" s="899"/>
      <c r="AZ38" s="900"/>
      <c r="BA38" s="901"/>
      <c r="BB38" s="1128"/>
      <c r="BC38" s="1129"/>
      <c r="BD38" s="1130"/>
      <c r="BE38" s="1098" t="s">
        <v>141</v>
      </c>
      <c r="BF38" s="1099"/>
      <c r="BG38" s="1099"/>
      <c r="BH38" s="1099"/>
      <c r="BI38" s="1099"/>
      <c r="BJ38" s="1100"/>
      <c r="BK38" s="10"/>
    </row>
    <row r="39" spans="1:63" ht="22.5" customHeight="1">
      <c r="A39" s="903"/>
      <c r="B39" s="401" t="s">
        <v>140</v>
      </c>
      <c r="C39" s="405"/>
      <c r="D39" s="405"/>
      <c r="E39" s="405"/>
      <c r="F39" s="406"/>
      <c r="G39" s="1101" t="s">
        <v>368</v>
      </c>
      <c r="H39" s="1102"/>
      <c r="I39" s="1103"/>
      <c r="J39" s="1101" t="s">
        <v>139</v>
      </c>
      <c r="K39" s="1102"/>
      <c r="L39" s="1103"/>
      <c r="M39" s="1101" t="s">
        <v>365</v>
      </c>
      <c r="N39" s="1102"/>
      <c r="O39" s="1102"/>
      <c r="P39" s="1102"/>
      <c r="Q39" s="1102"/>
      <c r="R39" s="77"/>
      <c r="S39" s="84"/>
      <c r="T39" s="308" t="s">
        <v>298</v>
      </c>
      <c r="U39" s="309"/>
      <c r="V39" s="309"/>
      <c r="W39" s="309"/>
      <c r="X39" s="309"/>
      <c r="Y39" s="309" t="s">
        <v>298</v>
      </c>
      <c r="Z39" s="310"/>
      <c r="AA39" s="308" t="s">
        <v>298</v>
      </c>
      <c r="AB39" s="309"/>
      <c r="AC39" s="309"/>
      <c r="AD39" s="309"/>
      <c r="AE39" s="309"/>
      <c r="AF39" s="309" t="s">
        <v>298</v>
      </c>
      <c r="AG39" s="310"/>
      <c r="AH39" s="308" t="s">
        <v>298</v>
      </c>
      <c r="AI39" s="309"/>
      <c r="AJ39" s="309"/>
      <c r="AK39" s="309"/>
      <c r="AL39" s="309"/>
      <c r="AM39" s="309" t="s">
        <v>298</v>
      </c>
      <c r="AN39" s="310"/>
      <c r="AO39" s="308" t="s">
        <v>298</v>
      </c>
      <c r="AP39" s="309"/>
      <c r="AQ39" s="309"/>
      <c r="AR39" s="309"/>
      <c r="AS39" s="309"/>
      <c r="AT39" s="309" t="s">
        <v>298</v>
      </c>
      <c r="AU39" s="310"/>
      <c r="AV39" s="896"/>
      <c r="AW39" s="897"/>
      <c r="AX39" s="898"/>
      <c r="AY39" s="899"/>
      <c r="AZ39" s="900"/>
      <c r="BA39" s="901"/>
      <c r="BB39" s="1128"/>
      <c r="BC39" s="1129"/>
      <c r="BD39" s="1130"/>
      <c r="BE39" s="1098" t="s">
        <v>142</v>
      </c>
      <c r="BF39" s="1099"/>
      <c r="BG39" s="1099"/>
      <c r="BH39" s="1099"/>
      <c r="BI39" s="1099"/>
      <c r="BJ39" s="1100"/>
      <c r="BK39" s="10"/>
    </row>
    <row r="40" spans="1:63" ht="22.5" customHeight="1">
      <c r="A40" s="903"/>
      <c r="B40" s="401" t="s">
        <v>140</v>
      </c>
      <c r="C40" s="405"/>
      <c r="D40" s="405"/>
      <c r="E40" s="405"/>
      <c r="F40" s="406"/>
      <c r="G40" s="1101" t="s">
        <v>368</v>
      </c>
      <c r="H40" s="1102"/>
      <c r="I40" s="1103"/>
      <c r="J40" s="1101" t="s">
        <v>139</v>
      </c>
      <c r="K40" s="1102"/>
      <c r="L40" s="1103"/>
      <c r="M40" s="1101" t="s">
        <v>366</v>
      </c>
      <c r="N40" s="1102"/>
      <c r="O40" s="1102"/>
      <c r="P40" s="1102"/>
      <c r="Q40" s="1102"/>
      <c r="R40" s="77"/>
      <c r="S40" s="84"/>
      <c r="T40" s="308"/>
      <c r="U40" s="309"/>
      <c r="V40" s="309" t="s">
        <v>298</v>
      </c>
      <c r="W40" s="309"/>
      <c r="X40" s="309"/>
      <c r="Y40" s="309"/>
      <c r="Z40" s="310" t="s">
        <v>298</v>
      </c>
      <c r="AA40" s="308"/>
      <c r="AB40" s="309"/>
      <c r="AC40" s="309" t="s">
        <v>298</v>
      </c>
      <c r="AD40" s="309"/>
      <c r="AE40" s="309"/>
      <c r="AF40" s="309"/>
      <c r="AG40" s="310" t="s">
        <v>298</v>
      </c>
      <c r="AH40" s="308"/>
      <c r="AI40" s="309"/>
      <c r="AJ40" s="309" t="s">
        <v>298</v>
      </c>
      <c r="AK40" s="309"/>
      <c r="AL40" s="309"/>
      <c r="AM40" s="309"/>
      <c r="AN40" s="310" t="s">
        <v>298</v>
      </c>
      <c r="AO40" s="308"/>
      <c r="AP40" s="309"/>
      <c r="AQ40" s="309" t="s">
        <v>298</v>
      </c>
      <c r="AR40" s="309"/>
      <c r="AS40" s="309"/>
      <c r="AT40" s="309"/>
      <c r="AU40" s="310" t="s">
        <v>298</v>
      </c>
      <c r="AV40" s="896"/>
      <c r="AW40" s="897"/>
      <c r="AX40" s="898"/>
      <c r="AY40" s="899"/>
      <c r="AZ40" s="900"/>
      <c r="BA40" s="901"/>
      <c r="BB40" s="1128"/>
      <c r="BC40" s="1129"/>
      <c r="BD40" s="1130"/>
      <c r="BE40" s="1098" t="s">
        <v>141</v>
      </c>
      <c r="BF40" s="1099"/>
      <c r="BG40" s="1099"/>
      <c r="BH40" s="1099"/>
      <c r="BI40" s="1099"/>
      <c r="BJ40" s="1100"/>
      <c r="BK40" s="10"/>
    </row>
    <row r="41" spans="1:63" ht="22.5" customHeight="1">
      <c r="A41" s="903"/>
      <c r="B41" s="401" t="s">
        <v>140</v>
      </c>
      <c r="C41" s="405"/>
      <c r="D41" s="405"/>
      <c r="E41" s="405"/>
      <c r="F41" s="406"/>
      <c r="G41" s="1101" t="s">
        <v>368</v>
      </c>
      <c r="H41" s="1102"/>
      <c r="I41" s="1103"/>
      <c r="J41" s="1101" t="s">
        <v>139</v>
      </c>
      <c r="K41" s="1102"/>
      <c r="L41" s="1103"/>
      <c r="M41" s="1101" t="s">
        <v>367</v>
      </c>
      <c r="N41" s="1102"/>
      <c r="O41" s="1102"/>
      <c r="P41" s="1102"/>
      <c r="Q41" s="1102"/>
      <c r="R41" s="85"/>
      <c r="S41" s="86"/>
      <c r="T41" s="308"/>
      <c r="U41" s="309"/>
      <c r="V41" s="309"/>
      <c r="W41" s="309"/>
      <c r="X41" s="309" t="s">
        <v>298</v>
      </c>
      <c r="Y41" s="309"/>
      <c r="Z41" s="310"/>
      <c r="AA41" s="308"/>
      <c r="AB41" s="309"/>
      <c r="AC41" s="309"/>
      <c r="AD41" s="309"/>
      <c r="AE41" s="309" t="s">
        <v>298</v>
      </c>
      <c r="AF41" s="309"/>
      <c r="AG41" s="310"/>
      <c r="AH41" s="308"/>
      <c r="AI41" s="309"/>
      <c r="AJ41" s="309"/>
      <c r="AK41" s="309"/>
      <c r="AL41" s="309" t="s">
        <v>298</v>
      </c>
      <c r="AM41" s="309"/>
      <c r="AN41" s="310"/>
      <c r="AO41" s="308"/>
      <c r="AP41" s="309"/>
      <c r="AQ41" s="309"/>
      <c r="AR41" s="309"/>
      <c r="AS41" s="309" t="s">
        <v>298</v>
      </c>
      <c r="AT41" s="309"/>
      <c r="AU41" s="310"/>
      <c r="AV41" s="896"/>
      <c r="AW41" s="897"/>
      <c r="AX41" s="898"/>
      <c r="AY41" s="899"/>
      <c r="AZ41" s="900"/>
      <c r="BA41" s="901"/>
      <c r="BB41" s="1128"/>
      <c r="BC41" s="1129"/>
      <c r="BD41" s="1130"/>
      <c r="BE41" s="1098" t="s">
        <v>141</v>
      </c>
      <c r="BF41" s="1099"/>
      <c r="BG41" s="1099"/>
      <c r="BH41" s="1099"/>
      <c r="BI41" s="1099"/>
      <c r="BJ41" s="1100"/>
      <c r="BK41" s="10"/>
    </row>
    <row r="42" spans="1:63" ht="22.5" customHeight="1" thickBot="1">
      <c r="A42" s="903"/>
      <c r="B42" s="886" t="s">
        <v>140</v>
      </c>
      <c r="C42" s="887"/>
      <c r="D42" s="887"/>
      <c r="E42" s="887"/>
      <c r="F42" s="888"/>
      <c r="G42" s="1101" t="s">
        <v>368</v>
      </c>
      <c r="H42" s="1102"/>
      <c r="I42" s="1103"/>
      <c r="J42" s="1124" t="s">
        <v>139</v>
      </c>
      <c r="K42" s="1125"/>
      <c r="L42" s="1126"/>
      <c r="M42" s="1101" t="s">
        <v>369</v>
      </c>
      <c r="N42" s="1102"/>
      <c r="O42" s="1102"/>
      <c r="P42" s="1102"/>
      <c r="Q42" s="1127"/>
      <c r="R42" s="87"/>
      <c r="S42" s="88"/>
      <c r="T42" s="311"/>
      <c r="U42" s="312"/>
      <c r="V42" s="312"/>
      <c r="W42" s="312"/>
      <c r="X42" s="312" t="s">
        <v>298</v>
      </c>
      <c r="Y42" s="312"/>
      <c r="Z42" s="313"/>
      <c r="AA42" s="311"/>
      <c r="AB42" s="312"/>
      <c r="AC42" s="312"/>
      <c r="AD42" s="312"/>
      <c r="AE42" s="312" t="s">
        <v>298</v>
      </c>
      <c r="AF42" s="312"/>
      <c r="AG42" s="313"/>
      <c r="AH42" s="311"/>
      <c r="AI42" s="312"/>
      <c r="AJ42" s="312"/>
      <c r="AK42" s="312"/>
      <c r="AL42" s="312" t="s">
        <v>298</v>
      </c>
      <c r="AM42" s="312"/>
      <c r="AN42" s="313"/>
      <c r="AO42" s="311"/>
      <c r="AP42" s="312"/>
      <c r="AQ42" s="312"/>
      <c r="AR42" s="312"/>
      <c r="AS42" s="312" t="s">
        <v>298</v>
      </c>
      <c r="AT42" s="312"/>
      <c r="AU42" s="313"/>
      <c r="AV42" s="890"/>
      <c r="AW42" s="891"/>
      <c r="AX42" s="892"/>
      <c r="AY42" s="893"/>
      <c r="AZ42" s="894"/>
      <c r="BA42" s="895"/>
      <c r="BB42" s="1114"/>
      <c r="BC42" s="1115"/>
      <c r="BD42" s="1116"/>
      <c r="BE42" s="1117" t="s">
        <v>138</v>
      </c>
      <c r="BF42" s="1118"/>
      <c r="BG42" s="1118"/>
      <c r="BH42" s="1118"/>
      <c r="BI42" s="1118"/>
      <c r="BJ42" s="1119"/>
      <c r="BK42" s="10"/>
    </row>
    <row r="43" spans="1:63" ht="21" customHeight="1">
      <c r="A43" s="871" t="s">
        <v>338</v>
      </c>
      <c r="B43" s="874" t="s">
        <v>90</v>
      </c>
      <c r="C43" s="462"/>
      <c r="D43" s="462"/>
      <c r="E43" s="462"/>
      <c r="F43" s="463"/>
      <c r="G43" s="1111" t="s">
        <v>85</v>
      </c>
      <c r="H43" s="1112"/>
      <c r="I43" s="1112"/>
      <c r="J43" s="1112"/>
      <c r="K43" s="1112"/>
      <c r="L43" s="1120"/>
      <c r="M43" s="1111" t="s">
        <v>355</v>
      </c>
      <c r="N43" s="1112"/>
      <c r="O43" s="1112"/>
      <c r="P43" s="1112"/>
      <c r="Q43" s="1112"/>
      <c r="R43" s="1112"/>
      <c r="S43" s="1113"/>
      <c r="T43" s="314">
        <v>2</v>
      </c>
      <c r="U43" s="315">
        <v>2</v>
      </c>
      <c r="V43" s="315">
        <v>2</v>
      </c>
      <c r="W43" s="315">
        <v>2</v>
      </c>
      <c r="X43" s="315">
        <v>2</v>
      </c>
      <c r="Y43" s="315"/>
      <c r="Z43" s="316"/>
      <c r="AA43" s="314">
        <v>2</v>
      </c>
      <c r="AB43" s="315">
        <v>2</v>
      </c>
      <c r="AC43" s="315">
        <v>2</v>
      </c>
      <c r="AD43" s="315">
        <v>2</v>
      </c>
      <c r="AE43" s="315">
        <v>2</v>
      </c>
      <c r="AF43" s="315"/>
      <c r="AG43" s="316"/>
      <c r="AH43" s="314">
        <v>2</v>
      </c>
      <c r="AI43" s="315">
        <v>2</v>
      </c>
      <c r="AJ43" s="315">
        <v>2</v>
      </c>
      <c r="AK43" s="315">
        <v>2</v>
      </c>
      <c r="AL43" s="315">
        <v>2</v>
      </c>
      <c r="AM43" s="315"/>
      <c r="AN43" s="316"/>
      <c r="AO43" s="314">
        <v>2</v>
      </c>
      <c r="AP43" s="315">
        <v>2</v>
      </c>
      <c r="AQ43" s="315">
        <v>2</v>
      </c>
      <c r="AR43" s="315">
        <v>2</v>
      </c>
      <c r="AS43" s="315">
        <v>2</v>
      </c>
      <c r="AT43" s="315"/>
      <c r="AU43" s="316"/>
      <c r="AV43" s="877"/>
      <c r="AW43" s="878"/>
      <c r="AX43" s="879"/>
      <c r="AY43" s="880"/>
      <c r="AZ43" s="881"/>
      <c r="BA43" s="882"/>
      <c r="BB43" s="880"/>
      <c r="BC43" s="881"/>
      <c r="BD43" s="1097"/>
      <c r="BE43" s="1121" t="s">
        <v>134</v>
      </c>
      <c r="BF43" s="1122"/>
      <c r="BG43" s="1122"/>
      <c r="BH43" s="1122"/>
      <c r="BI43" s="1122"/>
      <c r="BJ43" s="1123"/>
      <c r="BK43" s="10"/>
    </row>
    <row r="44" spans="1:63" ht="21" customHeight="1">
      <c r="A44" s="872"/>
      <c r="B44" s="401" t="s">
        <v>123</v>
      </c>
      <c r="C44" s="405"/>
      <c r="D44" s="405"/>
      <c r="E44" s="405"/>
      <c r="F44" s="406"/>
      <c r="G44" s="1101" t="s">
        <v>86</v>
      </c>
      <c r="H44" s="1102"/>
      <c r="I44" s="1102"/>
      <c r="J44" s="1102"/>
      <c r="K44" s="1102"/>
      <c r="L44" s="1103"/>
      <c r="M44" s="1101" t="s">
        <v>370</v>
      </c>
      <c r="N44" s="1102"/>
      <c r="O44" s="1102"/>
      <c r="P44" s="1102"/>
      <c r="Q44" s="1102"/>
      <c r="R44" s="1102"/>
      <c r="S44" s="1104"/>
      <c r="T44" s="317">
        <v>8</v>
      </c>
      <c r="U44" s="318">
        <v>8</v>
      </c>
      <c r="V44" s="318">
        <v>8</v>
      </c>
      <c r="W44" s="318">
        <v>8</v>
      </c>
      <c r="X44" s="318">
        <v>8</v>
      </c>
      <c r="Y44" s="299"/>
      <c r="Z44" s="300"/>
      <c r="AA44" s="317">
        <v>8</v>
      </c>
      <c r="AB44" s="318">
        <v>8</v>
      </c>
      <c r="AC44" s="318">
        <v>8</v>
      </c>
      <c r="AD44" s="318">
        <v>8</v>
      </c>
      <c r="AE44" s="318">
        <v>8</v>
      </c>
      <c r="AF44" s="299"/>
      <c r="AG44" s="300"/>
      <c r="AH44" s="317">
        <v>8</v>
      </c>
      <c r="AI44" s="318">
        <v>8</v>
      </c>
      <c r="AJ44" s="318">
        <v>8</v>
      </c>
      <c r="AK44" s="318">
        <v>8</v>
      </c>
      <c r="AL44" s="318">
        <v>8</v>
      </c>
      <c r="AM44" s="299"/>
      <c r="AN44" s="300"/>
      <c r="AO44" s="317">
        <v>8</v>
      </c>
      <c r="AP44" s="318">
        <v>8</v>
      </c>
      <c r="AQ44" s="318">
        <v>8</v>
      </c>
      <c r="AR44" s="318">
        <v>8</v>
      </c>
      <c r="AS44" s="318">
        <v>8</v>
      </c>
      <c r="AT44" s="299"/>
      <c r="AU44" s="300"/>
      <c r="AV44" s="851">
        <f t="shared" ref="AV44:AV46" si="14">SUM(T44:AU44)</f>
        <v>160</v>
      </c>
      <c r="AW44" s="851"/>
      <c r="AX44" s="852"/>
      <c r="AY44" s="853">
        <f t="shared" ref="AY44:AY49" si="15">AV44/4</f>
        <v>40</v>
      </c>
      <c r="AZ44" s="854"/>
      <c r="BA44" s="855"/>
      <c r="BB44" s="319"/>
      <c r="BC44" s="320"/>
      <c r="BD44" s="321"/>
      <c r="BE44" s="856"/>
      <c r="BF44" s="857"/>
      <c r="BG44" s="857"/>
      <c r="BH44" s="857"/>
      <c r="BI44" s="857"/>
      <c r="BJ44" s="858"/>
      <c r="BK44" s="10"/>
    </row>
    <row r="45" spans="1:63" ht="21" customHeight="1">
      <c r="A45" s="872"/>
      <c r="B45" s="401" t="s">
        <v>123</v>
      </c>
      <c r="C45" s="405"/>
      <c r="D45" s="405"/>
      <c r="E45" s="405"/>
      <c r="F45" s="406"/>
      <c r="G45" s="1101" t="s">
        <v>371</v>
      </c>
      <c r="H45" s="1102"/>
      <c r="I45" s="1102"/>
      <c r="J45" s="1102"/>
      <c r="K45" s="1102"/>
      <c r="L45" s="1103"/>
      <c r="M45" s="1101" t="s">
        <v>372</v>
      </c>
      <c r="N45" s="1102"/>
      <c r="O45" s="1102"/>
      <c r="P45" s="1102"/>
      <c r="Q45" s="1102"/>
      <c r="R45" s="1102"/>
      <c r="S45" s="1104"/>
      <c r="T45" s="297"/>
      <c r="U45" s="322">
        <v>8</v>
      </c>
      <c r="V45" s="322">
        <v>4</v>
      </c>
      <c r="W45" s="322">
        <v>4</v>
      </c>
      <c r="X45" s="298"/>
      <c r="Y45" s="323">
        <v>4</v>
      </c>
      <c r="Z45" s="324">
        <v>8</v>
      </c>
      <c r="AA45" s="297"/>
      <c r="AB45" s="322">
        <v>8</v>
      </c>
      <c r="AC45" s="322">
        <v>4</v>
      </c>
      <c r="AD45" s="322">
        <v>4</v>
      </c>
      <c r="AE45" s="298"/>
      <c r="AF45" s="323">
        <v>4</v>
      </c>
      <c r="AG45" s="324">
        <v>8</v>
      </c>
      <c r="AH45" s="297"/>
      <c r="AI45" s="322">
        <v>8</v>
      </c>
      <c r="AJ45" s="322">
        <v>4</v>
      </c>
      <c r="AK45" s="322">
        <v>4</v>
      </c>
      <c r="AL45" s="298"/>
      <c r="AM45" s="323">
        <v>4</v>
      </c>
      <c r="AN45" s="324">
        <v>8</v>
      </c>
      <c r="AO45" s="297"/>
      <c r="AP45" s="322">
        <v>8</v>
      </c>
      <c r="AQ45" s="322">
        <v>4</v>
      </c>
      <c r="AR45" s="322">
        <v>4</v>
      </c>
      <c r="AS45" s="298"/>
      <c r="AT45" s="323">
        <v>4</v>
      </c>
      <c r="AU45" s="324">
        <v>8</v>
      </c>
      <c r="AV45" s="851">
        <f t="shared" si="14"/>
        <v>112</v>
      </c>
      <c r="AW45" s="851"/>
      <c r="AX45" s="852"/>
      <c r="AY45" s="853">
        <f t="shared" si="15"/>
        <v>28</v>
      </c>
      <c r="AZ45" s="854"/>
      <c r="BA45" s="855"/>
      <c r="BB45" s="319"/>
      <c r="BC45" s="320"/>
      <c r="BD45" s="321"/>
      <c r="BE45" s="1098"/>
      <c r="BF45" s="1099"/>
      <c r="BG45" s="1099"/>
      <c r="BH45" s="1099"/>
      <c r="BI45" s="1099"/>
      <c r="BJ45" s="1100"/>
      <c r="BK45" s="10"/>
    </row>
    <row r="46" spans="1:63" ht="21" customHeight="1">
      <c r="A46" s="872"/>
      <c r="B46" s="401" t="s">
        <v>123</v>
      </c>
      <c r="C46" s="405"/>
      <c r="D46" s="405"/>
      <c r="E46" s="405"/>
      <c r="F46" s="406"/>
      <c r="G46" s="1101" t="s">
        <v>368</v>
      </c>
      <c r="H46" s="1102"/>
      <c r="I46" s="1102"/>
      <c r="J46" s="1102"/>
      <c r="K46" s="1102"/>
      <c r="L46" s="1103"/>
      <c r="M46" s="1101" t="s">
        <v>373</v>
      </c>
      <c r="N46" s="1102"/>
      <c r="O46" s="1102"/>
      <c r="P46" s="1102"/>
      <c r="Q46" s="1102"/>
      <c r="R46" s="1102"/>
      <c r="S46" s="1104"/>
      <c r="T46" s="297">
        <v>4</v>
      </c>
      <c r="U46" s="298">
        <v>2</v>
      </c>
      <c r="V46" s="298">
        <v>6</v>
      </c>
      <c r="W46" s="298">
        <v>2</v>
      </c>
      <c r="X46" s="298">
        <v>6</v>
      </c>
      <c r="Y46" s="299"/>
      <c r="Z46" s="300">
        <v>4</v>
      </c>
      <c r="AA46" s="297">
        <v>4</v>
      </c>
      <c r="AB46" s="298">
        <v>2</v>
      </c>
      <c r="AC46" s="298">
        <v>6</v>
      </c>
      <c r="AD46" s="298">
        <v>2</v>
      </c>
      <c r="AE46" s="298">
        <v>6</v>
      </c>
      <c r="AF46" s="299"/>
      <c r="AG46" s="300">
        <v>4</v>
      </c>
      <c r="AH46" s="297">
        <v>4</v>
      </c>
      <c r="AI46" s="298">
        <v>2</v>
      </c>
      <c r="AJ46" s="298">
        <v>6</v>
      </c>
      <c r="AK46" s="298">
        <v>2</v>
      </c>
      <c r="AL46" s="298">
        <v>6</v>
      </c>
      <c r="AM46" s="299"/>
      <c r="AN46" s="300">
        <v>4</v>
      </c>
      <c r="AO46" s="297">
        <v>4</v>
      </c>
      <c r="AP46" s="298">
        <v>2</v>
      </c>
      <c r="AQ46" s="298">
        <v>6</v>
      </c>
      <c r="AR46" s="298">
        <v>2</v>
      </c>
      <c r="AS46" s="298">
        <v>6</v>
      </c>
      <c r="AT46" s="299"/>
      <c r="AU46" s="300">
        <v>4</v>
      </c>
      <c r="AV46" s="851">
        <f t="shared" si="14"/>
        <v>96</v>
      </c>
      <c r="AW46" s="851"/>
      <c r="AX46" s="852"/>
      <c r="AY46" s="853">
        <f t="shared" si="15"/>
        <v>24</v>
      </c>
      <c r="AZ46" s="854"/>
      <c r="BA46" s="855"/>
      <c r="BB46" s="862">
        <f>ROUNDDOWN(SUM(AY46:BA49)/M4,1)</f>
        <v>2.5</v>
      </c>
      <c r="BC46" s="863"/>
      <c r="BD46" s="864"/>
      <c r="BE46" s="1098" t="s">
        <v>133</v>
      </c>
      <c r="BF46" s="1099"/>
      <c r="BG46" s="1099"/>
      <c r="BH46" s="1099"/>
      <c r="BI46" s="1099"/>
      <c r="BJ46" s="1100"/>
      <c r="BK46" s="10"/>
    </row>
    <row r="47" spans="1:63" ht="21" customHeight="1">
      <c r="A47" s="872"/>
      <c r="B47" s="401" t="s">
        <v>123</v>
      </c>
      <c r="C47" s="405"/>
      <c r="D47" s="405"/>
      <c r="E47" s="405"/>
      <c r="F47" s="406"/>
      <c r="G47" s="1101" t="s">
        <v>368</v>
      </c>
      <c r="H47" s="1102"/>
      <c r="I47" s="1102"/>
      <c r="J47" s="1102"/>
      <c r="K47" s="1102"/>
      <c r="L47" s="1103"/>
      <c r="M47" s="1101" t="s">
        <v>374</v>
      </c>
      <c r="N47" s="1102"/>
      <c r="O47" s="1102"/>
      <c r="P47" s="1102"/>
      <c r="Q47" s="1102"/>
      <c r="R47" s="1102"/>
      <c r="S47" s="1104"/>
      <c r="T47" s="325">
        <v>2</v>
      </c>
      <c r="U47" s="298">
        <v>6</v>
      </c>
      <c r="V47" s="298"/>
      <c r="W47" s="298"/>
      <c r="X47" s="298"/>
      <c r="Y47" s="298">
        <v>6</v>
      </c>
      <c r="Z47" s="326">
        <v>10</v>
      </c>
      <c r="AA47" s="325">
        <v>2</v>
      </c>
      <c r="AB47" s="298">
        <v>6</v>
      </c>
      <c r="AC47" s="298"/>
      <c r="AD47" s="298"/>
      <c r="AE47" s="298"/>
      <c r="AF47" s="298">
        <v>6</v>
      </c>
      <c r="AG47" s="326">
        <v>10</v>
      </c>
      <c r="AH47" s="325">
        <v>2</v>
      </c>
      <c r="AI47" s="298">
        <v>6</v>
      </c>
      <c r="AJ47" s="298"/>
      <c r="AK47" s="298"/>
      <c r="AL47" s="298"/>
      <c r="AM47" s="298">
        <v>6</v>
      </c>
      <c r="AN47" s="326">
        <v>10</v>
      </c>
      <c r="AO47" s="325">
        <v>2</v>
      </c>
      <c r="AP47" s="298">
        <v>6</v>
      </c>
      <c r="AQ47" s="298"/>
      <c r="AR47" s="298"/>
      <c r="AS47" s="298"/>
      <c r="AT47" s="298">
        <v>6</v>
      </c>
      <c r="AU47" s="326">
        <v>10</v>
      </c>
      <c r="AV47" s="851">
        <f t="shared" ref="AV47:AV48" si="16">SUM(T47:AU47)</f>
        <v>96</v>
      </c>
      <c r="AW47" s="851"/>
      <c r="AX47" s="852"/>
      <c r="AY47" s="853">
        <f t="shared" si="15"/>
        <v>24</v>
      </c>
      <c r="AZ47" s="854"/>
      <c r="BA47" s="855"/>
      <c r="BB47" s="865"/>
      <c r="BC47" s="866"/>
      <c r="BD47" s="867"/>
      <c r="BE47" s="1098" t="s">
        <v>133</v>
      </c>
      <c r="BF47" s="1099"/>
      <c r="BG47" s="1099"/>
      <c r="BH47" s="1099"/>
      <c r="BI47" s="1099"/>
      <c r="BJ47" s="1100"/>
      <c r="BK47" s="10"/>
    </row>
    <row r="48" spans="1:63" ht="21" customHeight="1">
      <c r="A48" s="872"/>
      <c r="B48" s="401" t="s">
        <v>123</v>
      </c>
      <c r="C48" s="405"/>
      <c r="D48" s="405"/>
      <c r="E48" s="405"/>
      <c r="F48" s="406"/>
      <c r="G48" s="1101" t="s">
        <v>368</v>
      </c>
      <c r="H48" s="1102"/>
      <c r="I48" s="1102"/>
      <c r="J48" s="1102"/>
      <c r="K48" s="1102"/>
      <c r="L48" s="1103"/>
      <c r="M48" s="1101" t="s">
        <v>375</v>
      </c>
      <c r="N48" s="1102"/>
      <c r="O48" s="1102"/>
      <c r="P48" s="1102"/>
      <c r="Q48" s="1102"/>
      <c r="R48" s="1102"/>
      <c r="S48" s="1104"/>
      <c r="T48" s="297">
        <v>6</v>
      </c>
      <c r="U48" s="298"/>
      <c r="V48" s="298">
        <v>4</v>
      </c>
      <c r="W48" s="298">
        <v>8</v>
      </c>
      <c r="X48" s="298">
        <v>4</v>
      </c>
      <c r="Y48" s="299">
        <v>4</v>
      </c>
      <c r="Z48" s="300">
        <v>2</v>
      </c>
      <c r="AA48" s="297">
        <v>6</v>
      </c>
      <c r="AB48" s="298"/>
      <c r="AC48" s="298">
        <v>4</v>
      </c>
      <c r="AD48" s="298">
        <v>8</v>
      </c>
      <c r="AE48" s="298">
        <v>4</v>
      </c>
      <c r="AF48" s="299">
        <v>4</v>
      </c>
      <c r="AG48" s="300">
        <v>2</v>
      </c>
      <c r="AH48" s="297">
        <v>6</v>
      </c>
      <c r="AI48" s="298"/>
      <c r="AJ48" s="298">
        <v>4</v>
      </c>
      <c r="AK48" s="298">
        <v>8</v>
      </c>
      <c r="AL48" s="298">
        <v>4</v>
      </c>
      <c r="AM48" s="299">
        <v>4</v>
      </c>
      <c r="AN48" s="300">
        <v>2</v>
      </c>
      <c r="AO48" s="297">
        <v>6</v>
      </c>
      <c r="AP48" s="298"/>
      <c r="AQ48" s="298">
        <v>4</v>
      </c>
      <c r="AR48" s="298">
        <v>8</v>
      </c>
      <c r="AS48" s="298">
        <v>4</v>
      </c>
      <c r="AT48" s="299">
        <v>4</v>
      </c>
      <c r="AU48" s="300">
        <v>2</v>
      </c>
      <c r="AV48" s="851">
        <f t="shared" si="16"/>
        <v>112</v>
      </c>
      <c r="AW48" s="851"/>
      <c r="AX48" s="852"/>
      <c r="AY48" s="853">
        <f t="shared" si="15"/>
        <v>28</v>
      </c>
      <c r="AZ48" s="854"/>
      <c r="BA48" s="855"/>
      <c r="BB48" s="865"/>
      <c r="BC48" s="866"/>
      <c r="BD48" s="867"/>
      <c r="BE48" s="1098" t="s">
        <v>132</v>
      </c>
      <c r="BF48" s="1099"/>
      <c r="BG48" s="1099"/>
      <c r="BH48" s="1099"/>
      <c r="BI48" s="1099"/>
      <c r="BJ48" s="1100"/>
      <c r="BK48" s="10"/>
    </row>
    <row r="49" spans="1:63" ht="21" customHeight="1">
      <c r="A49" s="872"/>
      <c r="B49" s="401" t="s">
        <v>123</v>
      </c>
      <c r="C49" s="405"/>
      <c r="D49" s="405"/>
      <c r="E49" s="405"/>
      <c r="F49" s="406"/>
      <c r="G49" s="1101" t="s">
        <v>368</v>
      </c>
      <c r="H49" s="1102"/>
      <c r="I49" s="1102"/>
      <c r="J49" s="1102"/>
      <c r="K49" s="1102"/>
      <c r="L49" s="1103"/>
      <c r="M49" s="1101" t="s">
        <v>376</v>
      </c>
      <c r="N49" s="1102"/>
      <c r="O49" s="1102"/>
      <c r="P49" s="1102"/>
      <c r="Q49" s="1102"/>
      <c r="R49" s="1102"/>
      <c r="S49" s="1104"/>
      <c r="T49" s="327">
        <v>4</v>
      </c>
      <c r="U49" s="298"/>
      <c r="V49" s="298">
        <v>2</v>
      </c>
      <c r="W49" s="298">
        <v>2</v>
      </c>
      <c r="X49" s="298">
        <v>6</v>
      </c>
      <c r="Y49" s="299">
        <v>10</v>
      </c>
      <c r="Z49" s="300"/>
      <c r="AA49" s="327">
        <v>4</v>
      </c>
      <c r="AB49" s="298"/>
      <c r="AC49" s="298">
        <v>2</v>
      </c>
      <c r="AD49" s="298">
        <v>2</v>
      </c>
      <c r="AE49" s="298">
        <v>6</v>
      </c>
      <c r="AF49" s="299">
        <v>10</v>
      </c>
      <c r="AG49" s="300"/>
      <c r="AH49" s="327">
        <v>4</v>
      </c>
      <c r="AI49" s="298"/>
      <c r="AJ49" s="298">
        <v>2</v>
      </c>
      <c r="AK49" s="298">
        <v>2</v>
      </c>
      <c r="AL49" s="298">
        <v>6</v>
      </c>
      <c r="AM49" s="299">
        <v>10</v>
      </c>
      <c r="AN49" s="300"/>
      <c r="AO49" s="327">
        <v>4</v>
      </c>
      <c r="AP49" s="298"/>
      <c r="AQ49" s="298">
        <v>2</v>
      </c>
      <c r="AR49" s="298">
        <v>2</v>
      </c>
      <c r="AS49" s="298">
        <v>6</v>
      </c>
      <c r="AT49" s="299">
        <v>10</v>
      </c>
      <c r="AU49" s="300"/>
      <c r="AV49" s="851">
        <f t="shared" ref="AV49" si="17">SUM(T49:AU49)</f>
        <v>96</v>
      </c>
      <c r="AW49" s="851"/>
      <c r="AX49" s="852"/>
      <c r="AY49" s="853">
        <f t="shared" si="15"/>
        <v>24</v>
      </c>
      <c r="AZ49" s="854"/>
      <c r="BA49" s="855"/>
      <c r="BB49" s="865"/>
      <c r="BC49" s="866"/>
      <c r="BD49" s="867"/>
      <c r="BE49" s="1098" t="s">
        <v>132</v>
      </c>
      <c r="BF49" s="1099"/>
      <c r="BG49" s="1099"/>
      <c r="BH49" s="1099"/>
      <c r="BI49" s="1099"/>
      <c r="BJ49" s="1100"/>
      <c r="BK49" s="10"/>
    </row>
    <row r="50" spans="1:63" ht="21" customHeight="1" thickBot="1">
      <c r="A50" s="873"/>
      <c r="B50" s="839" t="s">
        <v>57</v>
      </c>
      <c r="C50" s="840"/>
      <c r="D50" s="840"/>
      <c r="E50" s="840"/>
      <c r="F50" s="840"/>
      <c r="G50" s="840"/>
      <c r="H50" s="840"/>
      <c r="I50" s="840"/>
      <c r="J50" s="840"/>
      <c r="K50" s="840"/>
      <c r="L50" s="840"/>
      <c r="M50" s="840"/>
      <c r="N50" s="840"/>
      <c r="O50" s="840"/>
      <c r="P50" s="840"/>
      <c r="Q50" s="840"/>
      <c r="R50" s="840"/>
      <c r="S50" s="841"/>
      <c r="T50" s="290">
        <f t="shared" ref="T50:AU50" si="18">SUM(T44:T49)</f>
        <v>24</v>
      </c>
      <c r="U50" s="291">
        <f t="shared" si="18"/>
        <v>24</v>
      </c>
      <c r="V50" s="291">
        <f t="shared" si="18"/>
        <v>24</v>
      </c>
      <c r="W50" s="291">
        <f t="shared" si="18"/>
        <v>24</v>
      </c>
      <c r="X50" s="291">
        <f t="shared" si="18"/>
        <v>24</v>
      </c>
      <c r="Y50" s="291">
        <f t="shared" si="18"/>
        <v>24</v>
      </c>
      <c r="Z50" s="292">
        <f t="shared" si="18"/>
        <v>24</v>
      </c>
      <c r="AA50" s="290">
        <f t="shared" si="18"/>
        <v>24</v>
      </c>
      <c r="AB50" s="291">
        <f t="shared" si="18"/>
        <v>24</v>
      </c>
      <c r="AC50" s="291">
        <f t="shared" si="18"/>
        <v>24</v>
      </c>
      <c r="AD50" s="291">
        <f t="shared" si="18"/>
        <v>24</v>
      </c>
      <c r="AE50" s="291">
        <f t="shared" si="18"/>
        <v>24</v>
      </c>
      <c r="AF50" s="291">
        <f t="shared" si="18"/>
        <v>24</v>
      </c>
      <c r="AG50" s="292">
        <f t="shared" si="18"/>
        <v>24</v>
      </c>
      <c r="AH50" s="290">
        <f t="shared" si="18"/>
        <v>24</v>
      </c>
      <c r="AI50" s="291">
        <f t="shared" si="18"/>
        <v>24</v>
      </c>
      <c r="AJ50" s="291">
        <f t="shared" si="18"/>
        <v>24</v>
      </c>
      <c r="AK50" s="291">
        <f t="shared" si="18"/>
        <v>24</v>
      </c>
      <c r="AL50" s="291">
        <f t="shared" si="18"/>
        <v>24</v>
      </c>
      <c r="AM50" s="291">
        <f t="shared" si="18"/>
        <v>24</v>
      </c>
      <c r="AN50" s="292">
        <f t="shared" si="18"/>
        <v>24</v>
      </c>
      <c r="AO50" s="290">
        <f t="shared" si="18"/>
        <v>24</v>
      </c>
      <c r="AP50" s="291">
        <f t="shared" si="18"/>
        <v>24</v>
      </c>
      <c r="AQ50" s="291">
        <f t="shared" si="18"/>
        <v>24</v>
      </c>
      <c r="AR50" s="291">
        <f t="shared" si="18"/>
        <v>24</v>
      </c>
      <c r="AS50" s="291">
        <f t="shared" si="18"/>
        <v>24</v>
      </c>
      <c r="AT50" s="291">
        <f t="shared" si="18"/>
        <v>24</v>
      </c>
      <c r="AU50" s="292">
        <f t="shared" si="18"/>
        <v>24</v>
      </c>
      <c r="AV50" s="842">
        <f>SUM(AV46:AX49)</f>
        <v>400</v>
      </c>
      <c r="AW50" s="842"/>
      <c r="AX50" s="843"/>
      <c r="AY50" s="844">
        <f>SUM(AY46:BA49)</f>
        <v>100</v>
      </c>
      <c r="AZ50" s="845"/>
      <c r="BA50" s="846"/>
      <c r="BB50" s="1094"/>
      <c r="BC50" s="1095"/>
      <c r="BD50" s="1096"/>
      <c r="BE50" s="847"/>
      <c r="BF50" s="848"/>
      <c r="BG50" s="848"/>
      <c r="BH50" s="848"/>
      <c r="BI50" s="848"/>
      <c r="BJ50" s="849"/>
    </row>
    <row r="51" spans="1:63" ht="21.75" customHeight="1">
      <c r="A51" s="871" t="s">
        <v>339</v>
      </c>
      <c r="B51" s="874" t="s">
        <v>90</v>
      </c>
      <c r="C51" s="462"/>
      <c r="D51" s="462"/>
      <c r="E51" s="462"/>
      <c r="F51" s="463"/>
      <c r="G51" s="1108" t="s">
        <v>85</v>
      </c>
      <c r="H51" s="1109"/>
      <c r="I51" s="1109"/>
      <c r="J51" s="1109"/>
      <c r="K51" s="1109"/>
      <c r="L51" s="1110"/>
      <c r="M51" s="1111" t="s">
        <v>377</v>
      </c>
      <c r="N51" s="1112"/>
      <c r="O51" s="1112"/>
      <c r="P51" s="1112"/>
      <c r="Q51" s="1112"/>
      <c r="R51" s="1112"/>
      <c r="S51" s="1113"/>
      <c r="T51" s="314">
        <v>2</v>
      </c>
      <c r="U51" s="315">
        <v>2</v>
      </c>
      <c r="V51" s="315">
        <v>2</v>
      </c>
      <c r="W51" s="315">
        <v>2</v>
      </c>
      <c r="X51" s="315">
        <v>2</v>
      </c>
      <c r="Y51" s="315"/>
      <c r="Z51" s="316"/>
      <c r="AA51" s="314">
        <v>2</v>
      </c>
      <c r="AB51" s="315">
        <v>2</v>
      </c>
      <c r="AC51" s="315">
        <v>2</v>
      </c>
      <c r="AD51" s="315">
        <v>2</v>
      </c>
      <c r="AE51" s="315">
        <v>2</v>
      </c>
      <c r="AF51" s="315"/>
      <c r="AG51" s="316"/>
      <c r="AH51" s="314">
        <v>2</v>
      </c>
      <c r="AI51" s="315">
        <v>2</v>
      </c>
      <c r="AJ51" s="315">
        <v>2</v>
      </c>
      <c r="AK51" s="315">
        <v>2</v>
      </c>
      <c r="AL51" s="315">
        <v>2</v>
      </c>
      <c r="AM51" s="315"/>
      <c r="AN51" s="316"/>
      <c r="AO51" s="314">
        <v>2</v>
      </c>
      <c r="AP51" s="315">
        <v>2</v>
      </c>
      <c r="AQ51" s="315">
        <v>2</v>
      </c>
      <c r="AR51" s="315">
        <v>2</v>
      </c>
      <c r="AS51" s="315">
        <v>2</v>
      </c>
      <c r="AT51" s="315"/>
      <c r="AU51" s="316"/>
      <c r="AV51" s="877"/>
      <c r="AW51" s="878"/>
      <c r="AX51" s="879"/>
      <c r="AY51" s="880"/>
      <c r="AZ51" s="881"/>
      <c r="BA51" s="882"/>
      <c r="BB51" s="880"/>
      <c r="BC51" s="881"/>
      <c r="BD51" s="1097"/>
      <c r="BE51" s="1105" t="s">
        <v>134</v>
      </c>
      <c r="BF51" s="1106"/>
      <c r="BG51" s="1106"/>
      <c r="BH51" s="1106"/>
      <c r="BI51" s="1106"/>
      <c r="BJ51" s="1107"/>
      <c r="BK51" s="10"/>
    </row>
    <row r="52" spans="1:63" ht="21" customHeight="1">
      <c r="A52" s="872"/>
      <c r="B52" s="401" t="s">
        <v>123</v>
      </c>
      <c r="C52" s="405"/>
      <c r="D52" s="405"/>
      <c r="E52" s="405"/>
      <c r="F52" s="406"/>
      <c r="G52" s="1101" t="s">
        <v>86</v>
      </c>
      <c r="H52" s="1102"/>
      <c r="I52" s="1102"/>
      <c r="J52" s="1102"/>
      <c r="K52" s="1102"/>
      <c r="L52" s="1103"/>
      <c r="M52" s="1101" t="s">
        <v>378</v>
      </c>
      <c r="N52" s="1102"/>
      <c r="O52" s="1102"/>
      <c r="P52" s="1102"/>
      <c r="Q52" s="1102"/>
      <c r="R52" s="1102"/>
      <c r="S52" s="1102"/>
      <c r="T52" s="317">
        <v>8</v>
      </c>
      <c r="U52" s="318">
        <v>8</v>
      </c>
      <c r="V52" s="318">
        <v>8</v>
      </c>
      <c r="W52" s="318">
        <v>8</v>
      </c>
      <c r="X52" s="318">
        <v>8</v>
      </c>
      <c r="Y52" s="299"/>
      <c r="Z52" s="300"/>
      <c r="AA52" s="317">
        <v>8</v>
      </c>
      <c r="AB52" s="318">
        <v>8</v>
      </c>
      <c r="AC52" s="318">
        <v>8</v>
      </c>
      <c r="AD52" s="318">
        <v>8</v>
      </c>
      <c r="AE52" s="318">
        <v>8</v>
      </c>
      <c r="AF52" s="299"/>
      <c r="AG52" s="300"/>
      <c r="AH52" s="317">
        <v>8</v>
      </c>
      <c r="AI52" s="318">
        <v>8</v>
      </c>
      <c r="AJ52" s="318">
        <v>8</v>
      </c>
      <c r="AK52" s="318">
        <v>8</v>
      </c>
      <c r="AL52" s="318">
        <v>8</v>
      </c>
      <c r="AM52" s="299"/>
      <c r="AN52" s="300"/>
      <c r="AO52" s="317">
        <v>8</v>
      </c>
      <c r="AP52" s="318">
        <v>8</v>
      </c>
      <c r="AQ52" s="318">
        <v>8</v>
      </c>
      <c r="AR52" s="318">
        <v>8</v>
      </c>
      <c r="AS52" s="318">
        <v>8</v>
      </c>
      <c r="AT52" s="299"/>
      <c r="AU52" s="300"/>
      <c r="AV52" s="851">
        <f t="shared" ref="AV52" si="19">SUM(T52:AU52)</f>
        <v>160</v>
      </c>
      <c r="AW52" s="851"/>
      <c r="AX52" s="852"/>
      <c r="AY52" s="853">
        <f t="shared" ref="AY52" si="20">AV52/4</f>
        <v>40</v>
      </c>
      <c r="AZ52" s="854"/>
      <c r="BA52" s="855"/>
      <c r="BB52" s="319"/>
      <c r="BC52" s="320"/>
      <c r="BD52" s="321"/>
      <c r="BE52" s="856"/>
      <c r="BF52" s="857"/>
      <c r="BG52" s="857"/>
      <c r="BH52" s="857"/>
      <c r="BI52" s="857"/>
      <c r="BJ52" s="858"/>
      <c r="BK52" s="10"/>
    </row>
    <row r="53" spans="1:63" ht="21" customHeight="1">
      <c r="A53" s="872"/>
      <c r="B53" s="401" t="s">
        <v>123</v>
      </c>
      <c r="C53" s="405"/>
      <c r="D53" s="405"/>
      <c r="E53" s="405"/>
      <c r="F53" s="406"/>
      <c r="G53" s="1101" t="s">
        <v>371</v>
      </c>
      <c r="H53" s="1102"/>
      <c r="I53" s="1102"/>
      <c r="J53" s="1102"/>
      <c r="K53" s="1102"/>
      <c r="L53" s="1103"/>
      <c r="M53" s="1101" t="s">
        <v>379</v>
      </c>
      <c r="N53" s="1102"/>
      <c r="O53" s="1102"/>
      <c r="P53" s="1102"/>
      <c r="Q53" s="1102"/>
      <c r="R53" s="1102"/>
      <c r="S53" s="1104"/>
      <c r="T53" s="325"/>
      <c r="U53" s="298"/>
      <c r="V53" s="322">
        <v>6</v>
      </c>
      <c r="W53" s="322">
        <v>2</v>
      </c>
      <c r="X53" s="322">
        <v>8</v>
      </c>
      <c r="Y53" s="322">
        <v>8</v>
      </c>
      <c r="Z53" s="328">
        <v>8</v>
      </c>
      <c r="AA53" s="325"/>
      <c r="AB53" s="298"/>
      <c r="AC53" s="322">
        <v>6</v>
      </c>
      <c r="AD53" s="322">
        <v>2</v>
      </c>
      <c r="AE53" s="322">
        <v>8</v>
      </c>
      <c r="AF53" s="322">
        <v>8</v>
      </c>
      <c r="AG53" s="328">
        <v>8</v>
      </c>
      <c r="AH53" s="325"/>
      <c r="AI53" s="298"/>
      <c r="AJ53" s="322">
        <v>6</v>
      </c>
      <c r="AK53" s="322">
        <v>2</v>
      </c>
      <c r="AL53" s="322">
        <v>8</v>
      </c>
      <c r="AM53" s="322">
        <v>8</v>
      </c>
      <c r="AN53" s="328">
        <v>8</v>
      </c>
      <c r="AO53" s="325"/>
      <c r="AP53" s="298"/>
      <c r="AQ53" s="322">
        <v>6</v>
      </c>
      <c r="AR53" s="322">
        <v>2</v>
      </c>
      <c r="AS53" s="322">
        <v>8</v>
      </c>
      <c r="AT53" s="322">
        <v>8</v>
      </c>
      <c r="AU53" s="328">
        <v>8</v>
      </c>
      <c r="AV53" s="851">
        <f>SUM(T53:AU53)</f>
        <v>128</v>
      </c>
      <c r="AW53" s="851"/>
      <c r="AX53" s="852"/>
      <c r="AY53" s="853">
        <f>AV53/4</f>
        <v>32</v>
      </c>
      <c r="AZ53" s="854"/>
      <c r="BA53" s="855"/>
      <c r="BB53" s="319"/>
      <c r="BC53" s="320"/>
      <c r="BD53" s="321"/>
      <c r="BE53" s="1098"/>
      <c r="BF53" s="1099"/>
      <c r="BG53" s="1099"/>
      <c r="BH53" s="1099"/>
      <c r="BI53" s="1099"/>
      <c r="BJ53" s="1100"/>
      <c r="BK53" s="10"/>
    </row>
    <row r="54" spans="1:63" ht="21" customHeight="1">
      <c r="A54" s="872"/>
      <c r="B54" s="401" t="s">
        <v>123</v>
      </c>
      <c r="C54" s="405"/>
      <c r="D54" s="405"/>
      <c r="E54" s="405"/>
      <c r="F54" s="406"/>
      <c r="G54" s="1101" t="s">
        <v>368</v>
      </c>
      <c r="H54" s="1102"/>
      <c r="I54" s="1102"/>
      <c r="J54" s="1102"/>
      <c r="K54" s="1102"/>
      <c r="L54" s="1103"/>
      <c r="M54" s="1101" t="s">
        <v>380</v>
      </c>
      <c r="N54" s="1102"/>
      <c r="O54" s="1102"/>
      <c r="P54" s="1102"/>
      <c r="Q54" s="1102"/>
      <c r="R54" s="1102"/>
      <c r="S54" s="1104"/>
      <c r="T54" s="301">
        <v>2</v>
      </c>
      <c r="U54" s="302">
        <v>4</v>
      </c>
      <c r="V54" s="302">
        <v>6</v>
      </c>
      <c r="W54" s="302">
        <v>4</v>
      </c>
      <c r="X54" s="302">
        <v>6</v>
      </c>
      <c r="Y54" s="302"/>
      <c r="Z54" s="303"/>
      <c r="AA54" s="301">
        <v>2</v>
      </c>
      <c r="AB54" s="302">
        <v>4</v>
      </c>
      <c r="AC54" s="302">
        <v>6</v>
      </c>
      <c r="AD54" s="302">
        <v>4</v>
      </c>
      <c r="AE54" s="302">
        <v>6</v>
      </c>
      <c r="AF54" s="302"/>
      <c r="AG54" s="303"/>
      <c r="AH54" s="301">
        <v>2</v>
      </c>
      <c r="AI54" s="302">
        <v>4</v>
      </c>
      <c r="AJ54" s="302">
        <v>6</v>
      </c>
      <c r="AK54" s="302">
        <v>4</v>
      </c>
      <c r="AL54" s="302">
        <v>6</v>
      </c>
      <c r="AM54" s="302"/>
      <c r="AN54" s="303"/>
      <c r="AO54" s="301">
        <v>2</v>
      </c>
      <c r="AP54" s="302">
        <v>4</v>
      </c>
      <c r="AQ54" s="302">
        <v>6</v>
      </c>
      <c r="AR54" s="302">
        <v>4</v>
      </c>
      <c r="AS54" s="302">
        <v>6</v>
      </c>
      <c r="AT54" s="302"/>
      <c r="AU54" s="303"/>
      <c r="AV54" s="851">
        <f t="shared" ref="AV54" si="21">SUM(T54:AU54)</f>
        <v>88</v>
      </c>
      <c r="AW54" s="851"/>
      <c r="AX54" s="852"/>
      <c r="AY54" s="853">
        <f t="shared" ref="AY54:AY57" si="22">AV54/4</f>
        <v>22</v>
      </c>
      <c r="AZ54" s="854"/>
      <c r="BA54" s="855"/>
      <c r="BB54" s="862">
        <f>ROUNDDOWN(SUM(AY54:BA57)/M4,1)</f>
        <v>2.4</v>
      </c>
      <c r="BC54" s="863"/>
      <c r="BD54" s="864"/>
      <c r="BE54" s="1098" t="s">
        <v>133</v>
      </c>
      <c r="BF54" s="1099"/>
      <c r="BG54" s="1099"/>
      <c r="BH54" s="1099"/>
      <c r="BI54" s="1099"/>
      <c r="BJ54" s="1100"/>
      <c r="BK54" s="10"/>
    </row>
    <row r="55" spans="1:63" ht="21" customHeight="1">
      <c r="A55" s="872"/>
      <c r="B55" s="401" t="s">
        <v>123</v>
      </c>
      <c r="C55" s="405"/>
      <c r="D55" s="405"/>
      <c r="E55" s="405"/>
      <c r="F55" s="406"/>
      <c r="G55" s="1101" t="s">
        <v>368</v>
      </c>
      <c r="H55" s="1102"/>
      <c r="I55" s="1102"/>
      <c r="J55" s="1102"/>
      <c r="K55" s="1102"/>
      <c r="L55" s="1103"/>
      <c r="M55" s="1101" t="s">
        <v>381</v>
      </c>
      <c r="N55" s="1102"/>
      <c r="O55" s="1102"/>
      <c r="P55" s="1102"/>
      <c r="Q55" s="1102"/>
      <c r="R55" s="1102"/>
      <c r="S55" s="1104"/>
      <c r="T55" s="297">
        <v>6</v>
      </c>
      <c r="U55" s="299">
        <v>10</v>
      </c>
      <c r="V55" s="299"/>
      <c r="W55" s="299"/>
      <c r="X55" s="299"/>
      <c r="Y55" s="299">
        <v>6</v>
      </c>
      <c r="Z55" s="300">
        <v>10</v>
      </c>
      <c r="AA55" s="297">
        <v>6</v>
      </c>
      <c r="AB55" s="299">
        <v>10</v>
      </c>
      <c r="AC55" s="299"/>
      <c r="AD55" s="299"/>
      <c r="AE55" s="299"/>
      <c r="AF55" s="299">
        <v>6</v>
      </c>
      <c r="AG55" s="300">
        <v>10</v>
      </c>
      <c r="AH55" s="297">
        <v>6</v>
      </c>
      <c r="AI55" s="299">
        <v>10</v>
      </c>
      <c r="AJ55" s="299"/>
      <c r="AK55" s="299"/>
      <c r="AL55" s="299"/>
      <c r="AM55" s="299">
        <v>6</v>
      </c>
      <c r="AN55" s="300">
        <v>10</v>
      </c>
      <c r="AO55" s="297">
        <v>6</v>
      </c>
      <c r="AP55" s="299">
        <v>10</v>
      </c>
      <c r="AQ55" s="299"/>
      <c r="AR55" s="299"/>
      <c r="AS55" s="299"/>
      <c r="AT55" s="299">
        <v>6</v>
      </c>
      <c r="AU55" s="300">
        <v>10</v>
      </c>
      <c r="AV55" s="851">
        <f t="shared" ref="AV55:AV56" si="23">SUM(T55:AU55)</f>
        <v>128</v>
      </c>
      <c r="AW55" s="851"/>
      <c r="AX55" s="852"/>
      <c r="AY55" s="853">
        <f t="shared" si="22"/>
        <v>32</v>
      </c>
      <c r="AZ55" s="854"/>
      <c r="BA55" s="855"/>
      <c r="BB55" s="865"/>
      <c r="BC55" s="866"/>
      <c r="BD55" s="867"/>
      <c r="BE55" s="1098" t="s">
        <v>133</v>
      </c>
      <c r="BF55" s="1099"/>
      <c r="BG55" s="1099"/>
      <c r="BH55" s="1099"/>
      <c r="BI55" s="1099"/>
      <c r="BJ55" s="1100"/>
      <c r="BK55" s="10"/>
    </row>
    <row r="56" spans="1:63" ht="21" customHeight="1">
      <c r="A56" s="872"/>
      <c r="B56" s="401" t="s">
        <v>123</v>
      </c>
      <c r="C56" s="405"/>
      <c r="D56" s="405"/>
      <c r="E56" s="405"/>
      <c r="F56" s="406"/>
      <c r="G56" s="1101" t="s">
        <v>368</v>
      </c>
      <c r="H56" s="1102"/>
      <c r="I56" s="1102"/>
      <c r="J56" s="1102"/>
      <c r="K56" s="1102"/>
      <c r="L56" s="1103"/>
      <c r="M56" s="1101" t="s">
        <v>382</v>
      </c>
      <c r="N56" s="1102"/>
      <c r="O56" s="1102"/>
      <c r="P56" s="1102"/>
      <c r="Q56" s="1102"/>
      <c r="R56" s="1102"/>
      <c r="S56" s="1104"/>
      <c r="T56" s="297">
        <v>10</v>
      </c>
      <c r="U56" s="298"/>
      <c r="V56" s="298">
        <v>2</v>
      </c>
      <c r="W56" s="322">
        <v>10</v>
      </c>
      <c r="X56" s="298"/>
      <c r="Y56" s="323">
        <v>4</v>
      </c>
      <c r="Z56" s="324">
        <v>4</v>
      </c>
      <c r="AA56" s="297">
        <v>10</v>
      </c>
      <c r="AB56" s="298"/>
      <c r="AC56" s="298">
        <v>2</v>
      </c>
      <c r="AD56" s="322">
        <v>10</v>
      </c>
      <c r="AE56" s="298"/>
      <c r="AF56" s="323">
        <v>4</v>
      </c>
      <c r="AG56" s="324">
        <v>4</v>
      </c>
      <c r="AH56" s="297">
        <v>10</v>
      </c>
      <c r="AI56" s="298"/>
      <c r="AJ56" s="298">
        <v>2</v>
      </c>
      <c r="AK56" s="322">
        <v>10</v>
      </c>
      <c r="AL56" s="298"/>
      <c r="AM56" s="323">
        <v>4</v>
      </c>
      <c r="AN56" s="324">
        <v>4</v>
      </c>
      <c r="AO56" s="297">
        <v>10</v>
      </c>
      <c r="AP56" s="298"/>
      <c r="AQ56" s="298">
        <v>2</v>
      </c>
      <c r="AR56" s="322">
        <v>10</v>
      </c>
      <c r="AS56" s="298"/>
      <c r="AT56" s="323">
        <v>4</v>
      </c>
      <c r="AU56" s="324">
        <v>4</v>
      </c>
      <c r="AV56" s="851">
        <f t="shared" si="23"/>
        <v>120</v>
      </c>
      <c r="AW56" s="851"/>
      <c r="AX56" s="852"/>
      <c r="AY56" s="853">
        <f t="shared" si="22"/>
        <v>30</v>
      </c>
      <c r="AZ56" s="854"/>
      <c r="BA56" s="855"/>
      <c r="BB56" s="865"/>
      <c r="BC56" s="866"/>
      <c r="BD56" s="867"/>
      <c r="BE56" s="1098" t="s">
        <v>132</v>
      </c>
      <c r="BF56" s="1099"/>
      <c r="BG56" s="1099"/>
      <c r="BH56" s="1099"/>
      <c r="BI56" s="1099"/>
      <c r="BJ56" s="1100"/>
      <c r="BK56" s="10"/>
    </row>
    <row r="57" spans="1:63" ht="21" customHeight="1">
      <c r="A57" s="872"/>
      <c r="B57" s="401" t="s">
        <v>123</v>
      </c>
      <c r="C57" s="405"/>
      <c r="D57" s="405"/>
      <c r="E57" s="405"/>
      <c r="F57" s="406"/>
      <c r="G57" s="1101" t="s">
        <v>368</v>
      </c>
      <c r="H57" s="1102"/>
      <c r="I57" s="1102"/>
      <c r="J57" s="1102"/>
      <c r="K57" s="1102"/>
      <c r="L57" s="1103"/>
      <c r="M57" s="1101" t="s">
        <v>383</v>
      </c>
      <c r="N57" s="1102"/>
      <c r="O57" s="1102"/>
      <c r="P57" s="1102"/>
      <c r="Q57" s="1102"/>
      <c r="R57" s="1102"/>
      <c r="S57" s="1104"/>
      <c r="T57" s="297"/>
      <c r="U57" s="299">
        <v>2</v>
      </c>
      <c r="V57" s="323">
        <v>2</v>
      </c>
      <c r="W57" s="299"/>
      <c r="X57" s="299">
        <v>2</v>
      </c>
      <c r="Y57" s="299">
        <v>6</v>
      </c>
      <c r="Z57" s="324">
        <v>2</v>
      </c>
      <c r="AA57" s="297"/>
      <c r="AB57" s="299">
        <v>2</v>
      </c>
      <c r="AC57" s="323">
        <v>2</v>
      </c>
      <c r="AD57" s="299"/>
      <c r="AE57" s="299">
        <v>2</v>
      </c>
      <c r="AF57" s="299">
        <v>6</v>
      </c>
      <c r="AG57" s="324">
        <v>2</v>
      </c>
      <c r="AH57" s="297"/>
      <c r="AI57" s="299">
        <v>2</v>
      </c>
      <c r="AJ57" s="323">
        <v>2</v>
      </c>
      <c r="AK57" s="299"/>
      <c r="AL57" s="299">
        <v>2</v>
      </c>
      <c r="AM57" s="299">
        <v>6</v>
      </c>
      <c r="AN57" s="324">
        <v>2</v>
      </c>
      <c r="AO57" s="297"/>
      <c r="AP57" s="299">
        <v>2</v>
      </c>
      <c r="AQ57" s="323">
        <v>2</v>
      </c>
      <c r="AR57" s="299"/>
      <c r="AS57" s="299">
        <v>2</v>
      </c>
      <c r="AT57" s="299">
        <v>6</v>
      </c>
      <c r="AU57" s="324">
        <v>2</v>
      </c>
      <c r="AV57" s="851">
        <f t="shared" ref="AV57" si="24">SUM(T57:AU57)</f>
        <v>56</v>
      </c>
      <c r="AW57" s="851"/>
      <c r="AX57" s="852"/>
      <c r="AY57" s="853">
        <f t="shared" si="22"/>
        <v>14</v>
      </c>
      <c r="AZ57" s="854"/>
      <c r="BA57" s="855"/>
      <c r="BB57" s="865"/>
      <c r="BC57" s="866"/>
      <c r="BD57" s="867"/>
      <c r="BE57" s="1098" t="s">
        <v>132</v>
      </c>
      <c r="BF57" s="1099"/>
      <c r="BG57" s="1099"/>
      <c r="BH57" s="1099"/>
      <c r="BI57" s="1099"/>
      <c r="BJ57" s="1100"/>
      <c r="BK57" s="10"/>
    </row>
    <row r="58" spans="1:63" ht="21" customHeight="1" thickBot="1">
      <c r="A58" s="873"/>
      <c r="B58" s="839" t="s">
        <v>57</v>
      </c>
      <c r="C58" s="840"/>
      <c r="D58" s="840"/>
      <c r="E58" s="840"/>
      <c r="F58" s="840"/>
      <c r="G58" s="840"/>
      <c r="H58" s="840"/>
      <c r="I58" s="840"/>
      <c r="J58" s="840"/>
      <c r="K58" s="840"/>
      <c r="L58" s="840"/>
      <c r="M58" s="840"/>
      <c r="N58" s="840"/>
      <c r="O58" s="840"/>
      <c r="P58" s="840"/>
      <c r="Q58" s="840"/>
      <c r="R58" s="840"/>
      <c r="S58" s="841"/>
      <c r="T58" s="290">
        <f>SUM(T52:T57)</f>
        <v>26</v>
      </c>
      <c r="U58" s="291">
        <f>SUM(U52:U57)</f>
        <v>24</v>
      </c>
      <c r="V58" s="291">
        <f t="shared" ref="V58:Y58" si="25">SUM(V52:V57)</f>
        <v>24</v>
      </c>
      <c r="W58" s="291">
        <f t="shared" si="25"/>
        <v>24</v>
      </c>
      <c r="X58" s="291">
        <f t="shared" si="25"/>
        <v>24</v>
      </c>
      <c r="Y58" s="291">
        <f t="shared" si="25"/>
        <v>24</v>
      </c>
      <c r="Z58" s="292">
        <f>SUM(Z52:Z57)</f>
        <v>24</v>
      </c>
      <c r="AA58" s="290">
        <f>SUM(AA52:AA57)</f>
        <v>26</v>
      </c>
      <c r="AB58" s="291">
        <f>SUM(AB52:AB57)</f>
        <v>24</v>
      </c>
      <c r="AC58" s="291">
        <f t="shared" ref="AC58:AF58" si="26">SUM(AC52:AC57)</f>
        <v>24</v>
      </c>
      <c r="AD58" s="291">
        <f t="shared" si="26"/>
        <v>24</v>
      </c>
      <c r="AE58" s="291">
        <f t="shared" si="26"/>
        <v>24</v>
      </c>
      <c r="AF58" s="291">
        <f t="shared" si="26"/>
        <v>24</v>
      </c>
      <c r="AG58" s="292">
        <f>SUM(AG52:AG57)</f>
        <v>24</v>
      </c>
      <c r="AH58" s="290">
        <f>SUM(AH52:AH57)</f>
        <v>26</v>
      </c>
      <c r="AI58" s="291">
        <f>SUM(AI52:AI57)</f>
        <v>24</v>
      </c>
      <c r="AJ58" s="291">
        <f t="shared" ref="AJ58:AM58" si="27">SUM(AJ52:AJ57)</f>
        <v>24</v>
      </c>
      <c r="AK58" s="291">
        <f t="shared" si="27"/>
        <v>24</v>
      </c>
      <c r="AL58" s="291">
        <f t="shared" si="27"/>
        <v>24</v>
      </c>
      <c r="AM58" s="291">
        <f t="shared" si="27"/>
        <v>24</v>
      </c>
      <c r="AN58" s="292">
        <f>SUM(AN52:AN57)</f>
        <v>24</v>
      </c>
      <c r="AO58" s="290">
        <f>SUM(AO52:AO57)</f>
        <v>26</v>
      </c>
      <c r="AP58" s="291">
        <f>SUM(AP52:AP57)</f>
        <v>24</v>
      </c>
      <c r="AQ58" s="291">
        <f t="shared" ref="AQ58:AT58" si="28">SUM(AQ52:AQ57)</f>
        <v>24</v>
      </c>
      <c r="AR58" s="291">
        <f t="shared" si="28"/>
        <v>24</v>
      </c>
      <c r="AS58" s="291">
        <f t="shared" si="28"/>
        <v>24</v>
      </c>
      <c r="AT58" s="291">
        <f t="shared" si="28"/>
        <v>24</v>
      </c>
      <c r="AU58" s="292">
        <f>SUM(AU52:AU57)</f>
        <v>24</v>
      </c>
      <c r="AV58" s="842">
        <f>SUM(AV54:AX57)</f>
        <v>392</v>
      </c>
      <c r="AW58" s="842"/>
      <c r="AX58" s="843"/>
      <c r="AY58" s="844">
        <f>SUM(AY54:BA57)</f>
        <v>98</v>
      </c>
      <c r="AZ58" s="845"/>
      <c r="BA58" s="846"/>
      <c r="BB58" s="1094"/>
      <c r="BC58" s="1095"/>
      <c r="BD58" s="1096"/>
      <c r="BE58" s="847"/>
      <c r="BF58" s="848"/>
      <c r="BG58" s="848"/>
      <c r="BH58" s="848"/>
      <c r="BI58" s="848"/>
      <c r="BJ58" s="849"/>
    </row>
    <row r="59" spans="1:63" ht="21" customHeight="1">
      <c r="A59" s="871" t="s">
        <v>340</v>
      </c>
      <c r="B59" s="874" t="s">
        <v>90</v>
      </c>
      <c r="C59" s="462"/>
      <c r="D59" s="462"/>
      <c r="E59" s="462"/>
      <c r="F59" s="463"/>
      <c r="G59" s="875"/>
      <c r="H59" s="462"/>
      <c r="I59" s="462"/>
      <c r="J59" s="462"/>
      <c r="K59" s="462"/>
      <c r="L59" s="463"/>
      <c r="M59" s="875"/>
      <c r="N59" s="462"/>
      <c r="O59" s="462"/>
      <c r="P59" s="462"/>
      <c r="Q59" s="462"/>
      <c r="R59" s="462"/>
      <c r="S59" s="876"/>
      <c r="T59" s="284"/>
      <c r="U59" s="285"/>
      <c r="V59" s="285"/>
      <c r="W59" s="285"/>
      <c r="X59" s="285"/>
      <c r="Y59" s="285"/>
      <c r="Z59" s="286"/>
      <c r="AA59" s="284"/>
      <c r="AB59" s="285"/>
      <c r="AC59" s="285"/>
      <c r="AD59" s="285"/>
      <c r="AE59" s="285"/>
      <c r="AF59" s="285"/>
      <c r="AG59" s="286"/>
      <c r="AH59" s="284"/>
      <c r="AI59" s="285"/>
      <c r="AJ59" s="285"/>
      <c r="AK59" s="285"/>
      <c r="AL59" s="285"/>
      <c r="AM59" s="285"/>
      <c r="AN59" s="286"/>
      <c r="AO59" s="284"/>
      <c r="AP59" s="285"/>
      <c r="AQ59" s="285"/>
      <c r="AR59" s="285"/>
      <c r="AS59" s="285"/>
      <c r="AT59" s="285"/>
      <c r="AU59" s="286"/>
      <c r="AV59" s="877"/>
      <c r="AW59" s="878"/>
      <c r="AX59" s="879"/>
      <c r="AY59" s="880"/>
      <c r="AZ59" s="881"/>
      <c r="BA59" s="882"/>
      <c r="BB59" s="880"/>
      <c r="BC59" s="881"/>
      <c r="BD59" s="1097"/>
      <c r="BE59" s="859"/>
      <c r="BF59" s="860"/>
      <c r="BG59" s="860"/>
      <c r="BH59" s="860"/>
      <c r="BI59" s="860"/>
      <c r="BJ59" s="861"/>
      <c r="BK59" s="10"/>
    </row>
    <row r="60" spans="1:63" ht="21" customHeight="1">
      <c r="A60" s="872"/>
      <c r="B60" s="401" t="s">
        <v>123</v>
      </c>
      <c r="C60" s="405"/>
      <c r="D60" s="405"/>
      <c r="E60" s="405"/>
      <c r="F60" s="406"/>
      <c r="G60" s="404"/>
      <c r="H60" s="405"/>
      <c r="I60" s="405"/>
      <c r="J60" s="405"/>
      <c r="K60" s="405"/>
      <c r="L60" s="406"/>
      <c r="M60" s="404"/>
      <c r="N60" s="405"/>
      <c r="O60" s="405"/>
      <c r="P60" s="405"/>
      <c r="Q60" s="405"/>
      <c r="R60" s="405"/>
      <c r="S60" s="850"/>
      <c r="T60" s="95"/>
      <c r="U60" s="81"/>
      <c r="V60" s="80"/>
      <c r="W60" s="81"/>
      <c r="X60" s="80"/>
      <c r="Y60" s="80"/>
      <c r="Z60" s="82"/>
      <c r="AA60" s="79"/>
      <c r="AB60" s="81"/>
      <c r="AC60" s="80"/>
      <c r="AD60" s="81"/>
      <c r="AE60" s="80"/>
      <c r="AF60" s="80"/>
      <c r="AG60" s="82"/>
      <c r="AH60" s="79"/>
      <c r="AI60" s="81"/>
      <c r="AJ60" s="80"/>
      <c r="AK60" s="81"/>
      <c r="AL60" s="80"/>
      <c r="AM60" s="80"/>
      <c r="AN60" s="82"/>
      <c r="AO60" s="79"/>
      <c r="AP60" s="81"/>
      <c r="AQ60" s="80"/>
      <c r="AR60" s="81"/>
      <c r="AS60" s="80"/>
      <c r="AT60" s="80"/>
      <c r="AU60" s="82"/>
      <c r="AV60" s="851">
        <f t="shared" ref="AV60" si="29">SUM(T60:AU60)</f>
        <v>0</v>
      </c>
      <c r="AW60" s="851"/>
      <c r="AX60" s="852"/>
      <c r="AY60" s="853">
        <f t="shared" ref="AY60:AY63" si="30">AV60/4</f>
        <v>0</v>
      </c>
      <c r="AZ60" s="854"/>
      <c r="BA60" s="855"/>
      <c r="BB60" s="862">
        <f>ROUNDDOWN(SUM(AY60:BA64)/M4,1)</f>
        <v>0</v>
      </c>
      <c r="BC60" s="863"/>
      <c r="BD60" s="864"/>
      <c r="BE60" s="856"/>
      <c r="BF60" s="857"/>
      <c r="BG60" s="857"/>
      <c r="BH60" s="857"/>
      <c r="BI60" s="857"/>
      <c r="BJ60" s="858"/>
      <c r="BK60" s="10"/>
    </row>
    <row r="61" spans="1:63" ht="21" customHeight="1">
      <c r="A61" s="872"/>
      <c r="B61" s="401" t="s">
        <v>123</v>
      </c>
      <c r="C61" s="405"/>
      <c r="D61" s="405"/>
      <c r="E61" s="405"/>
      <c r="F61" s="406"/>
      <c r="G61" s="404"/>
      <c r="H61" s="405"/>
      <c r="I61" s="405"/>
      <c r="J61" s="405"/>
      <c r="K61" s="405"/>
      <c r="L61" s="406"/>
      <c r="M61" s="404"/>
      <c r="N61" s="405"/>
      <c r="O61" s="405"/>
      <c r="P61" s="405"/>
      <c r="Q61" s="405"/>
      <c r="R61" s="405"/>
      <c r="S61" s="850"/>
      <c r="T61" s="79"/>
      <c r="U61" s="81"/>
      <c r="V61" s="81"/>
      <c r="W61" s="81"/>
      <c r="X61" s="96"/>
      <c r="Y61" s="81"/>
      <c r="Z61" s="82"/>
      <c r="AA61" s="79"/>
      <c r="AB61" s="81"/>
      <c r="AC61" s="81"/>
      <c r="AD61" s="81"/>
      <c r="AE61" s="96"/>
      <c r="AF61" s="81"/>
      <c r="AG61" s="82"/>
      <c r="AH61" s="79"/>
      <c r="AI61" s="81"/>
      <c r="AJ61" s="81"/>
      <c r="AK61" s="81"/>
      <c r="AL61" s="96"/>
      <c r="AM61" s="81"/>
      <c r="AN61" s="82"/>
      <c r="AO61" s="79"/>
      <c r="AP61" s="81"/>
      <c r="AQ61" s="81"/>
      <c r="AR61" s="81"/>
      <c r="AS61" s="96"/>
      <c r="AT61" s="81"/>
      <c r="AU61" s="82"/>
      <c r="AV61" s="851">
        <f t="shared" ref="AV61:AV62" si="31">SUM(T61:AU61)</f>
        <v>0</v>
      </c>
      <c r="AW61" s="851"/>
      <c r="AX61" s="852"/>
      <c r="AY61" s="853">
        <f t="shared" si="30"/>
        <v>0</v>
      </c>
      <c r="AZ61" s="854"/>
      <c r="BA61" s="855"/>
      <c r="BB61" s="865"/>
      <c r="BC61" s="866"/>
      <c r="BD61" s="867"/>
      <c r="BE61" s="856"/>
      <c r="BF61" s="857"/>
      <c r="BG61" s="857"/>
      <c r="BH61" s="857"/>
      <c r="BI61" s="857"/>
      <c r="BJ61" s="858"/>
      <c r="BK61" s="10"/>
    </row>
    <row r="62" spans="1:63" ht="21" customHeight="1">
      <c r="A62" s="872"/>
      <c r="B62" s="401" t="s">
        <v>123</v>
      </c>
      <c r="C62" s="405"/>
      <c r="D62" s="405"/>
      <c r="E62" s="405"/>
      <c r="F62" s="406"/>
      <c r="G62" s="404"/>
      <c r="H62" s="405"/>
      <c r="I62" s="405"/>
      <c r="J62" s="405"/>
      <c r="K62" s="405"/>
      <c r="L62" s="406"/>
      <c r="M62" s="404"/>
      <c r="N62" s="405"/>
      <c r="O62" s="405"/>
      <c r="P62" s="405"/>
      <c r="Q62" s="405"/>
      <c r="R62" s="405"/>
      <c r="S62" s="850"/>
      <c r="T62" s="79"/>
      <c r="U62" s="81"/>
      <c r="V62" s="81"/>
      <c r="W62" s="81"/>
      <c r="X62" s="81"/>
      <c r="Y62" s="81"/>
      <c r="Z62" s="82"/>
      <c r="AA62" s="79"/>
      <c r="AB62" s="81"/>
      <c r="AC62" s="81"/>
      <c r="AD62" s="81"/>
      <c r="AE62" s="81"/>
      <c r="AF62" s="81"/>
      <c r="AG62" s="82"/>
      <c r="AH62" s="79"/>
      <c r="AI62" s="81"/>
      <c r="AJ62" s="81"/>
      <c r="AK62" s="81"/>
      <c r="AL62" s="81"/>
      <c r="AM62" s="81"/>
      <c r="AN62" s="82"/>
      <c r="AO62" s="79"/>
      <c r="AP62" s="81"/>
      <c r="AQ62" s="81"/>
      <c r="AR62" s="81"/>
      <c r="AS62" s="81"/>
      <c r="AT62" s="81"/>
      <c r="AU62" s="82"/>
      <c r="AV62" s="851">
        <f t="shared" si="31"/>
        <v>0</v>
      </c>
      <c r="AW62" s="851"/>
      <c r="AX62" s="852"/>
      <c r="AY62" s="853">
        <f t="shared" si="30"/>
        <v>0</v>
      </c>
      <c r="AZ62" s="854"/>
      <c r="BA62" s="855"/>
      <c r="BB62" s="865"/>
      <c r="BC62" s="866"/>
      <c r="BD62" s="867"/>
      <c r="BE62" s="856"/>
      <c r="BF62" s="857"/>
      <c r="BG62" s="857"/>
      <c r="BH62" s="857"/>
      <c r="BI62" s="857"/>
      <c r="BJ62" s="858"/>
      <c r="BK62" s="10"/>
    </row>
    <row r="63" spans="1:63" ht="21" customHeight="1">
      <c r="A63" s="872"/>
      <c r="B63" s="401" t="s">
        <v>123</v>
      </c>
      <c r="C63" s="405"/>
      <c r="D63" s="405"/>
      <c r="E63" s="405"/>
      <c r="F63" s="406"/>
      <c r="G63" s="404"/>
      <c r="H63" s="405"/>
      <c r="I63" s="405"/>
      <c r="J63" s="405"/>
      <c r="K63" s="405"/>
      <c r="L63" s="406"/>
      <c r="M63" s="404"/>
      <c r="N63" s="405"/>
      <c r="O63" s="405"/>
      <c r="P63" s="405"/>
      <c r="Q63" s="405"/>
      <c r="R63" s="405"/>
      <c r="S63" s="850"/>
      <c r="T63" s="79"/>
      <c r="U63" s="81"/>
      <c r="V63" s="81"/>
      <c r="W63" s="81"/>
      <c r="X63" s="81"/>
      <c r="Y63" s="81"/>
      <c r="Z63" s="82"/>
      <c r="AA63" s="79"/>
      <c r="AB63" s="81"/>
      <c r="AC63" s="81"/>
      <c r="AD63" s="81"/>
      <c r="AE63" s="81"/>
      <c r="AF63" s="81"/>
      <c r="AG63" s="82"/>
      <c r="AH63" s="79"/>
      <c r="AI63" s="81"/>
      <c r="AJ63" s="81"/>
      <c r="AK63" s="81"/>
      <c r="AL63" s="81"/>
      <c r="AM63" s="81"/>
      <c r="AN63" s="82"/>
      <c r="AO63" s="79"/>
      <c r="AP63" s="81"/>
      <c r="AQ63" s="81"/>
      <c r="AR63" s="81"/>
      <c r="AS63" s="81"/>
      <c r="AT63" s="81"/>
      <c r="AU63" s="82"/>
      <c r="AV63" s="851">
        <f t="shared" ref="AV63" si="32">SUM(T63:AU63)</f>
        <v>0</v>
      </c>
      <c r="AW63" s="851"/>
      <c r="AX63" s="852"/>
      <c r="AY63" s="853">
        <f t="shared" si="30"/>
        <v>0</v>
      </c>
      <c r="AZ63" s="854"/>
      <c r="BA63" s="855"/>
      <c r="BB63" s="865"/>
      <c r="BC63" s="866"/>
      <c r="BD63" s="867"/>
      <c r="BE63" s="856"/>
      <c r="BF63" s="857"/>
      <c r="BG63" s="857"/>
      <c r="BH63" s="857"/>
      <c r="BI63" s="857"/>
      <c r="BJ63" s="858"/>
      <c r="BK63" s="10"/>
    </row>
    <row r="64" spans="1:63" ht="21" customHeight="1">
      <c r="A64" s="872"/>
      <c r="B64" s="401" t="s">
        <v>123</v>
      </c>
      <c r="C64" s="405"/>
      <c r="D64" s="405"/>
      <c r="E64" s="405"/>
      <c r="F64" s="406"/>
      <c r="G64" s="404"/>
      <c r="H64" s="405"/>
      <c r="I64" s="405"/>
      <c r="J64" s="405"/>
      <c r="K64" s="405"/>
      <c r="L64" s="406"/>
      <c r="M64" s="404"/>
      <c r="N64" s="405"/>
      <c r="O64" s="405"/>
      <c r="P64" s="405"/>
      <c r="Q64" s="405"/>
      <c r="R64" s="405"/>
      <c r="S64" s="850"/>
      <c r="T64" s="79"/>
      <c r="U64" s="81"/>
      <c r="V64" s="81"/>
      <c r="W64" s="81"/>
      <c r="X64" s="81"/>
      <c r="Y64" s="81"/>
      <c r="Z64" s="82"/>
      <c r="AA64" s="79"/>
      <c r="AB64" s="81"/>
      <c r="AC64" s="81"/>
      <c r="AD64" s="81"/>
      <c r="AE64" s="81"/>
      <c r="AF64" s="81"/>
      <c r="AG64" s="82"/>
      <c r="AH64" s="79"/>
      <c r="AI64" s="81"/>
      <c r="AJ64" s="81"/>
      <c r="AK64" s="81"/>
      <c r="AL64" s="81"/>
      <c r="AM64" s="81"/>
      <c r="AN64" s="82"/>
      <c r="AO64" s="79"/>
      <c r="AP64" s="81"/>
      <c r="AQ64" s="81"/>
      <c r="AR64" s="81"/>
      <c r="AS64" s="81"/>
      <c r="AT64" s="81"/>
      <c r="AU64" s="82"/>
      <c r="AV64" s="851">
        <f>SUM(T64:AU64)</f>
        <v>0</v>
      </c>
      <c r="AW64" s="851"/>
      <c r="AX64" s="852"/>
      <c r="AY64" s="853">
        <f>AV64/4</f>
        <v>0</v>
      </c>
      <c r="AZ64" s="854"/>
      <c r="BA64" s="855"/>
      <c r="BB64" s="868"/>
      <c r="BC64" s="869"/>
      <c r="BD64" s="870"/>
      <c r="BE64" s="856"/>
      <c r="BF64" s="857"/>
      <c r="BG64" s="857"/>
      <c r="BH64" s="857"/>
      <c r="BI64" s="857"/>
      <c r="BJ64" s="858"/>
      <c r="BK64" s="10"/>
    </row>
    <row r="65" spans="1:62" ht="21" customHeight="1" thickBot="1">
      <c r="A65" s="873"/>
      <c r="B65" s="839" t="s">
        <v>57</v>
      </c>
      <c r="C65" s="840"/>
      <c r="D65" s="840"/>
      <c r="E65" s="840"/>
      <c r="F65" s="840"/>
      <c r="G65" s="840"/>
      <c r="H65" s="840"/>
      <c r="I65" s="840"/>
      <c r="J65" s="840"/>
      <c r="K65" s="840"/>
      <c r="L65" s="840"/>
      <c r="M65" s="840"/>
      <c r="N65" s="840"/>
      <c r="O65" s="840"/>
      <c r="P65" s="840"/>
      <c r="Q65" s="840"/>
      <c r="R65" s="840"/>
      <c r="S65" s="841"/>
      <c r="T65" s="290">
        <f>SUM(T60:T64)</f>
        <v>0</v>
      </c>
      <c r="U65" s="291">
        <f>SUM(U60:U64)</f>
        <v>0</v>
      </c>
      <c r="V65" s="291">
        <f t="shared" ref="V65:Y65" si="33">SUM(V60:V64)</f>
        <v>0</v>
      </c>
      <c r="W65" s="291">
        <f t="shared" si="33"/>
        <v>0</v>
      </c>
      <c r="X65" s="291">
        <f t="shared" si="33"/>
        <v>0</v>
      </c>
      <c r="Y65" s="291">
        <f t="shared" si="33"/>
        <v>0</v>
      </c>
      <c r="Z65" s="292">
        <f>SUM(Z60:Z64)</f>
        <v>0</v>
      </c>
      <c r="AA65" s="290">
        <f>SUM(AA60:AA64)</f>
        <v>0</v>
      </c>
      <c r="AB65" s="291">
        <f>SUM(AB60:AB64)</f>
        <v>0</v>
      </c>
      <c r="AC65" s="291">
        <f t="shared" ref="AC65:AF65" si="34">SUM(AC60:AC64)</f>
        <v>0</v>
      </c>
      <c r="AD65" s="291">
        <f t="shared" si="34"/>
        <v>0</v>
      </c>
      <c r="AE65" s="291">
        <f t="shared" si="34"/>
        <v>0</v>
      </c>
      <c r="AF65" s="291">
        <f t="shared" si="34"/>
        <v>0</v>
      </c>
      <c r="AG65" s="292">
        <f>SUM(AG60:AG64)</f>
        <v>0</v>
      </c>
      <c r="AH65" s="290">
        <f>SUM(AH60:AH64)</f>
        <v>0</v>
      </c>
      <c r="AI65" s="291">
        <f>SUM(AI60:AI64)</f>
        <v>0</v>
      </c>
      <c r="AJ65" s="291">
        <f t="shared" ref="AJ65:AM65" si="35">SUM(AJ60:AJ64)</f>
        <v>0</v>
      </c>
      <c r="AK65" s="291">
        <f t="shared" si="35"/>
        <v>0</v>
      </c>
      <c r="AL65" s="291">
        <f t="shared" si="35"/>
        <v>0</v>
      </c>
      <c r="AM65" s="291">
        <f t="shared" si="35"/>
        <v>0</v>
      </c>
      <c r="AN65" s="292">
        <f>SUM(AN60:AN64)</f>
        <v>0</v>
      </c>
      <c r="AO65" s="290">
        <f>SUM(AO60:AO64)</f>
        <v>0</v>
      </c>
      <c r="AP65" s="291">
        <f>SUM(AP60:AP64)</f>
        <v>0</v>
      </c>
      <c r="AQ65" s="291">
        <f t="shared" ref="AQ65:AT65" si="36">SUM(AQ60:AQ64)</f>
        <v>0</v>
      </c>
      <c r="AR65" s="291">
        <f t="shared" si="36"/>
        <v>0</v>
      </c>
      <c r="AS65" s="291">
        <f t="shared" si="36"/>
        <v>0</v>
      </c>
      <c r="AT65" s="291">
        <f t="shared" si="36"/>
        <v>0</v>
      </c>
      <c r="AU65" s="292">
        <f>SUM(AU60:AU64)</f>
        <v>0</v>
      </c>
      <c r="AV65" s="842">
        <f>SUM(AV60:AX63)</f>
        <v>0</v>
      </c>
      <c r="AW65" s="842"/>
      <c r="AX65" s="843"/>
      <c r="AY65" s="844">
        <f>SUM(AY60:BA63)</f>
        <v>0</v>
      </c>
      <c r="AZ65" s="845"/>
      <c r="BA65" s="846"/>
      <c r="BB65" s="1094"/>
      <c r="BC65" s="1095"/>
      <c r="BD65" s="1096"/>
      <c r="BE65" s="847"/>
      <c r="BF65" s="848"/>
      <c r="BG65" s="848"/>
      <c r="BH65" s="848"/>
      <c r="BI65" s="848"/>
      <c r="BJ65" s="849"/>
    </row>
    <row r="66" spans="1:62" ht="44.25" customHeight="1"/>
    <row r="69" spans="1:62" ht="21" customHeight="1">
      <c r="A69" s="4"/>
    </row>
    <row r="70" spans="1:62" ht="21" customHeight="1">
      <c r="A70" s="4"/>
    </row>
    <row r="71" spans="1:62" ht="21" customHeight="1">
      <c r="A71" s="4"/>
    </row>
    <row r="72" spans="1:62" ht="21" customHeight="1">
      <c r="A72" s="4"/>
    </row>
    <row r="73" spans="1:62" ht="21" customHeight="1">
      <c r="B73" s="4"/>
    </row>
    <row r="74" spans="1:62" ht="21" customHeight="1">
      <c r="B74" s="4"/>
    </row>
    <row r="75" spans="1:62" ht="21" customHeight="1">
      <c r="A75" s="4"/>
    </row>
    <row r="76" spans="1:62" ht="21" customHeight="1">
      <c r="A76" s="4" t="s">
        <v>384</v>
      </c>
    </row>
    <row r="90" ht="28.5" customHeight="1"/>
    <row r="91" ht="159" customHeight="1"/>
  </sheetData>
  <mergeCells count="460">
    <mergeCell ref="AI4:AL4"/>
    <mergeCell ref="AM4:AP4"/>
    <mergeCell ref="AQ4:AT4"/>
    <mergeCell ref="AU4:AX4"/>
    <mergeCell ref="AY4:BB4"/>
    <mergeCell ref="BD4:BG4"/>
    <mergeCell ref="AP2:AR2"/>
    <mergeCell ref="AS2:BB2"/>
    <mergeCell ref="A3:F3"/>
    <mergeCell ref="G3:R3"/>
    <mergeCell ref="A4:L4"/>
    <mergeCell ref="M4:N4"/>
    <mergeCell ref="O4:R4"/>
    <mergeCell ref="T4:Z4"/>
    <mergeCell ref="AA4:AD4"/>
    <mergeCell ref="AE4:AH4"/>
    <mergeCell ref="A5:B6"/>
    <mergeCell ref="G5:R5"/>
    <mergeCell ref="T5:Z5"/>
    <mergeCell ref="AA5:AD5"/>
    <mergeCell ref="AE5:AH5"/>
    <mergeCell ref="AI5:AL5"/>
    <mergeCell ref="AA6:AD6"/>
    <mergeCell ref="AE6:AH6"/>
    <mergeCell ref="AI6:AL6"/>
    <mergeCell ref="T7:Z7"/>
    <mergeCell ref="AA7:AD7"/>
    <mergeCell ref="AE7:AH7"/>
    <mergeCell ref="AM5:AP5"/>
    <mergeCell ref="AQ5:AT5"/>
    <mergeCell ref="AU5:AX5"/>
    <mergeCell ref="AY5:BB5"/>
    <mergeCell ref="BH5:BJ5"/>
    <mergeCell ref="C6:D6"/>
    <mergeCell ref="E6:M6"/>
    <mergeCell ref="N6:O6"/>
    <mergeCell ref="P6:Q6"/>
    <mergeCell ref="T6:Z6"/>
    <mergeCell ref="AI7:AL7"/>
    <mergeCell ref="AM7:AP7"/>
    <mergeCell ref="AQ7:AT7"/>
    <mergeCell ref="AU7:AX7"/>
    <mergeCell ref="AY7:BB7"/>
    <mergeCell ref="BH7:BJ7"/>
    <mergeCell ref="AM6:AP6"/>
    <mergeCell ref="AQ6:AT6"/>
    <mergeCell ref="AU6:AX6"/>
    <mergeCell ref="AY6:BB6"/>
    <mergeCell ref="BH6:BJ6"/>
    <mergeCell ref="AU8:AX8"/>
    <mergeCell ref="AY8:BB8"/>
    <mergeCell ref="A9:B10"/>
    <mergeCell ref="G9:R9"/>
    <mergeCell ref="T9:Z9"/>
    <mergeCell ref="AA9:AD9"/>
    <mergeCell ref="AE9:AH9"/>
    <mergeCell ref="AI9:AL9"/>
    <mergeCell ref="AM9:AP9"/>
    <mergeCell ref="AQ9:AT9"/>
    <mergeCell ref="T8:Z8"/>
    <mergeCell ref="AA8:AD8"/>
    <mergeCell ref="AE8:AH8"/>
    <mergeCell ref="AI8:AL8"/>
    <mergeCell ref="AM8:AP8"/>
    <mergeCell ref="AQ8:AT8"/>
    <mergeCell ref="C8:D8"/>
    <mergeCell ref="E8:H8"/>
    <mergeCell ref="I8:K8"/>
    <mergeCell ref="L8:M8"/>
    <mergeCell ref="N8:O8"/>
    <mergeCell ref="P8:Q8"/>
    <mergeCell ref="A7:B8"/>
    <mergeCell ref="G7:R7"/>
    <mergeCell ref="AU9:AX9"/>
    <mergeCell ref="AY9:BB9"/>
    <mergeCell ref="C10:D10"/>
    <mergeCell ref="E10:H10"/>
    <mergeCell ref="I10:K10"/>
    <mergeCell ref="L10:M10"/>
    <mergeCell ref="N10:O10"/>
    <mergeCell ref="P10:Q10"/>
    <mergeCell ref="T10:Z10"/>
    <mergeCell ref="AA10:AD10"/>
    <mergeCell ref="BD10:BG10"/>
    <mergeCell ref="BH10:BJ10"/>
    <mergeCell ref="A11:B12"/>
    <mergeCell ref="G11:R11"/>
    <mergeCell ref="T11:Z11"/>
    <mergeCell ref="AA11:AD11"/>
    <mergeCell ref="AE11:AH11"/>
    <mergeCell ref="AI11:AL11"/>
    <mergeCell ref="AM11:AP11"/>
    <mergeCell ref="AQ11:AT11"/>
    <mergeCell ref="AE10:AH10"/>
    <mergeCell ref="AI10:AL10"/>
    <mergeCell ref="AM10:AP10"/>
    <mergeCell ref="AQ10:AT10"/>
    <mergeCell ref="AU10:AX10"/>
    <mergeCell ref="AY10:BB10"/>
    <mergeCell ref="AU11:AX11"/>
    <mergeCell ref="AY11:BB11"/>
    <mergeCell ref="BD11:BG11"/>
    <mergeCell ref="BH11:BJ11"/>
    <mergeCell ref="C12:D12"/>
    <mergeCell ref="E12:H12"/>
    <mergeCell ref="I12:K12"/>
    <mergeCell ref="L12:M12"/>
    <mergeCell ref="N12:O12"/>
    <mergeCell ref="P12:Q12"/>
    <mergeCell ref="AH16:AN16"/>
    <mergeCell ref="AO16:AU16"/>
    <mergeCell ref="AV16:AX17"/>
    <mergeCell ref="AY16:BA17"/>
    <mergeCell ref="BB16:BD17"/>
    <mergeCell ref="BE16:BJ17"/>
    <mergeCell ref="AU12:AX12"/>
    <mergeCell ref="AY12:BB12"/>
    <mergeCell ref="A16:A17"/>
    <mergeCell ref="B16:F17"/>
    <mergeCell ref="G16:L17"/>
    <mergeCell ref="M16:Q17"/>
    <mergeCell ref="R16:R17"/>
    <mergeCell ref="S16:S17"/>
    <mergeCell ref="T16:Z16"/>
    <mergeCell ref="AA16:AG16"/>
    <mergeCell ref="T12:Z12"/>
    <mergeCell ref="AA12:AD12"/>
    <mergeCell ref="AE12:AH12"/>
    <mergeCell ref="AI12:AL12"/>
    <mergeCell ref="AM12:AP12"/>
    <mergeCell ref="AQ12:AT12"/>
    <mergeCell ref="AY18:BA18"/>
    <mergeCell ref="BB18:BD18"/>
    <mergeCell ref="BE18:BJ18"/>
    <mergeCell ref="B19:F19"/>
    <mergeCell ref="G19:I19"/>
    <mergeCell ref="J19:L19"/>
    <mergeCell ref="M19:Q19"/>
    <mergeCell ref="AV19:AX19"/>
    <mergeCell ref="AY19:BA19"/>
    <mergeCell ref="BB19:BD19"/>
    <mergeCell ref="B18:F18"/>
    <mergeCell ref="G18:I18"/>
    <mergeCell ref="J18:L18"/>
    <mergeCell ref="M18:Q18"/>
    <mergeCell ref="AV18:AX18"/>
    <mergeCell ref="BE19:BJ19"/>
    <mergeCell ref="B20:F20"/>
    <mergeCell ref="G20:I20"/>
    <mergeCell ref="J20:L20"/>
    <mergeCell ref="M20:Q20"/>
    <mergeCell ref="AV20:AX20"/>
    <mergeCell ref="AY20:BA20"/>
    <mergeCell ref="BB20:BD27"/>
    <mergeCell ref="BE20:BJ20"/>
    <mergeCell ref="B21:F21"/>
    <mergeCell ref="G21:I21"/>
    <mergeCell ref="J21:L21"/>
    <mergeCell ref="M21:Q21"/>
    <mergeCell ref="AV21:AX21"/>
    <mergeCell ref="AY21:BA21"/>
    <mergeCell ref="BE21:BJ21"/>
    <mergeCell ref="B22:F22"/>
    <mergeCell ref="G22:I22"/>
    <mergeCell ref="J22:L22"/>
    <mergeCell ref="M22:Q22"/>
    <mergeCell ref="AV22:AX22"/>
    <mergeCell ref="AY22:BA22"/>
    <mergeCell ref="BE22:BJ22"/>
    <mergeCell ref="BE23:BJ23"/>
    <mergeCell ref="B24:F24"/>
    <mergeCell ref="G24:I24"/>
    <mergeCell ref="J24:L24"/>
    <mergeCell ref="M24:Q24"/>
    <mergeCell ref="AV24:AX24"/>
    <mergeCell ref="AY24:BA24"/>
    <mergeCell ref="BE24:BJ24"/>
    <mergeCell ref="B23:F23"/>
    <mergeCell ref="G23:I23"/>
    <mergeCell ref="J23:L23"/>
    <mergeCell ref="M23:Q23"/>
    <mergeCell ref="AV23:AX23"/>
    <mergeCell ref="AY23:BA23"/>
    <mergeCell ref="BE25:BJ25"/>
    <mergeCell ref="B26:F26"/>
    <mergeCell ref="G26:I26"/>
    <mergeCell ref="J26:L26"/>
    <mergeCell ref="M26:Q26"/>
    <mergeCell ref="AV26:AX26"/>
    <mergeCell ref="AY26:BA26"/>
    <mergeCell ref="BE26:BJ26"/>
    <mergeCell ref="B25:F25"/>
    <mergeCell ref="G25:I25"/>
    <mergeCell ref="J25:L25"/>
    <mergeCell ref="M25:Q25"/>
    <mergeCell ref="AV25:AX25"/>
    <mergeCell ref="AY25:BA25"/>
    <mergeCell ref="G29:I29"/>
    <mergeCell ref="J29:L29"/>
    <mergeCell ref="M29:Q29"/>
    <mergeCell ref="AV29:AX29"/>
    <mergeCell ref="AY29:BA29"/>
    <mergeCell ref="BE29:BJ29"/>
    <mergeCell ref="BE27:BJ27"/>
    <mergeCell ref="B28:F28"/>
    <mergeCell ref="G28:I28"/>
    <mergeCell ref="J28:L28"/>
    <mergeCell ref="M28:Q28"/>
    <mergeCell ref="AV28:AX28"/>
    <mergeCell ref="AY28:BA28"/>
    <mergeCell ref="BB28:BD31"/>
    <mergeCell ref="BE28:BJ28"/>
    <mergeCell ref="B29:F29"/>
    <mergeCell ref="B27:F27"/>
    <mergeCell ref="G27:I27"/>
    <mergeCell ref="J27:L27"/>
    <mergeCell ref="M27:Q27"/>
    <mergeCell ref="AV27:AX27"/>
    <mergeCell ref="AY27:BA27"/>
    <mergeCell ref="BE30:BJ30"/>
    <mergeCell ref="B31:F31"/>
    <mergeCell ref="G31:I31"/>
    <mergeCell ref="J31:L31"/>
    <mergeCell ref="M31:Q31"/>
    <mergeCell ref="AV31:AX31"/>
    <mergeCell ref="AY31:BA31"/>
    <mergeCell ref="BE31:BJ31"/>
    <mergeCell ref="B30:F30"/>
    <mergeCell ref="G30:I30"/>
    <mergeCell ref="J30:L30"/>
    <mergeCell ref="M30:Q30"/>
    <mergeCell ref="AV30:AX30"/>
    <mergeCell ref="AY30:BA30"/>
    <mergeCell ref="B32:S32"/>
    <mergeCell ref="AV32:AX32"/>
    <mergeCell ref="AY32:BA32"/>
    <mergeCell ref="BB32:BD32"/>
    <mergeCell ref="BE32:BJ32"/>
    <mergeCell ref="A33:A34"/>
    <mergeCell ref="B33:F34"/>
    <mergeCell ref="G33:L34"/>
    <mergeCell ref="M33:S34"/>
    <mergeCell ref="T33:Z33"/>
    <mergeCell ref="A18:A32"/>
    <mergeCell ref="BE33:BJ34"/>
    <mergeCell ref="A35:A42"/>
    <mergeCell ref="B35:F35"/>
    <mergeCell ref="G35:I35"/>
    <mergeCell ref="J35:L35"/>
    <mergeCell ref="M35:Q35"/>
    <mergeCell ref="AV35:AX35"/>
    <mergeCell ref="AY35:BA35"/>
    <mergeCell ref="BB35:BD35"/>
    <mergeCell ref="BE35:BJ35"/>
    <mergeCell ref="AA33:AG33"/>
    <mergeCell ref="AH33:AN33"/>
    <mergeCell ref="AO33:AU33"/>
    <mergeCell ref="AV33:AX34"/>
    <mergeCell ref="AY33:BA34"/>
    <mergeCell ref="BB33:BD34"/>
    <mergeCell ref="BB36:BD36"/>
    <mergeCell ref="BE36:BJ36"/>
    <mergeCell ref="B37:F37"/>
    <mergeCell ref="G37:I37"/>
    <mergeCell ref="J37:L37"/>
    <mergeCell ref="M37:Q37"/>
    <mergeCell ref="AV37:AX37"/>
    <mergeCell ref="AY37:BA37"/>
    <mergeCell ref="BB37:BD37"/>
    <mergeCell ref="BE37:BJ37"/>
    <mergeCell ref="B36:F36"/>
    <mergeCell ref="G36:I36"/>
    <mergeCell ref="J36:L36"/>
    <mergeCell ref="M36:Q36"/>
    <mergeCell ref="AV36:AX36"/>
    <mergeCell ref="AY36:BA36"/>
    <mergeCell ref="BB38:BD38"/>
    <mergeCell ref="BE38:BJ38"/>
    <mergeCell ref="B39:F39"/>
    <mergeCell ref="G39:I39"/>
    <mergeCell ref="J39:L39"/>
    <mergeCell ref="M39:Q39"/>
    <mergeCell ref="AV39:AX39"/>
    <mergeCell ref="AY39:BA39"/>
    <mergeCell ref="BB39:BD39"/>
    <mergeCell ref="BE39:BJ39"/>
    <mergeCell ref="B38:F38"/>
    <mergeCell ref="G38:I38"/>
    <mergeCell ref="J38:L38"/>
    <mergeCell ref="M38:Q38"/>
    <mergeCell ref="AV38:AX38"/>
    <mergeCell ref="AY38:BA38"/>
    <mergeCell ref="BB40:BD40"/>
    <mergeCell ref="BE40:BJ40"/>
    <mergeCell ref="B41:F41"/>
    <mergeCell ref="G41:I41"/>
    <mergeCell ref="J41:L41"/>
    <mergeCell ref="M41:Q41"/>
    <mergeCell ref="AV41:AX41"/>
    <mergeCell ref="AY41:BA41"/>
    <mergeCell ref="BB41:BD41"/>
    <mergeCell ref="BE41:BJ41"/>
    <mergeCell ref="B40:F40"/>
    <mergeCell ref="G40:I40"/>
    <mergeCell ref="J40:L40"/>
    <mergeCell ref="M40:Q40"/>
    <mergeCell ref="AV40:AX40"/>
    <mergeCell ref="AY40:BA40"/>
    <mergeCell ref="BB42:BD42"/>
    <mergeCell ref="BE42:BJ42"/>
    <mergeCell ref="A43:A50"/>
    <mergeCell ref="B43:F43"/>
    <mergeCell ref="G43:L43"/>
    <mergeCell ref="M43:S43"/>
    <mergeCell ref="AV43:AX43"/>
    <mergeCell ref="AY43:BA43"/>
    <mergeCell ref="BB43:BD43"/>
    <mergeCell ref="BE43:BJ43"/>
    <mergeCell ref="B42:F42"/>
    <mergeCell ref="G42:I42"/>
    <mergeCell ref="J42:L42"/>
    <mergeCell ref="M42:Q42"/>
    <mergeCell ref="AV42:AX42"/>
    <mergeCell ref="AY42:BA42"/>
    <mergeCell ref="AV48:AX48"/>
    <mergeCell ref="B45:F45"/>
    <mergeCell ref="G45:L45"/>
    <mergeCell ref="M45:S45"/>
    <mergeCell ref="AV45:AX45"/>
    <mergeCell ref="AY45:BA45"/>
    <mergeCell ref="BE45:BJ45"/>
    <mergeCell ref="B44:F44"/>
    <mergeCell ref="G44:L44"/>
    <mergeCell ref="M44:S44"/>
    <mergeCell ref="AV44:AX44"/>
    <mergeCell ref="AY44:BA44"/>
    <mergeCell ref="BE44:BJ44"/>
    <mergeCell ref="AY48:BA48"/>
    <mergeCell ref="BE48:BJ48"/>
    <mergeCell ref="B49:F49"/>
    <mergeCell ref="G49:L49"/>
    <mergeCell ref="M49:S49"/>
    <mergeCell ref="AV49:AX49"/>
    <mergeCell ref="AY49:BA49"/>
    <mergeCell ref="BE49:BJ49"/>
    <mergeCell ref="BE46:BJ46"/>
    <mergeCell ref="B47:F47"/>
    <mergeCell ref="G47:L47"/>
    <mergeCell ref="M47:S47"/>
    <mergeCell ref="AV47:AX47"/>
    <mergeCell ref="AY47:BA47"/>
    <mergeCell ref="BE47:BJ47"/>
    <mergeCell ref="B46:F46"/>
    <mergeCell ref="G46:L46"/>
    <mergeCell ref="M46:S46"/>
    <mergeCell ref="AV46:AX46"/>
    <mergeCell ref="AY46:BA46"/>
    <mergeCell ref="BB46:BD49"/>
    <mergeCell ref="B48:F48"/>
    <mergeCell ref="G48:L48"/>
    <mergeCell ref="M48:S48"/>
    <mergeCell ref="B50:S50"/>
    <mergeCell ref="AV50:AX50"/>
    <mergeCell ref="AY50:BA50"/>
    <mergeCell ref="BB50:BD50"/>
    <mergeCell ref="BE50:BJ50"/>
    <mergeCell ref="A51:A58"/>
    <mergeCell ref="B51:F51"/>
    <mergeCell ref="G51:L51"/>
    <mergeCell ref="M51:S51"/>
    <mergeCell ref="AV51:AX51"/>
    <mergeCell ref="AV56:AX56"/>
    <mergeCell ref="B53:F53"/>
    <mergeCell ref="G53:L53"/>
    <mergeCell ref="M53:S53"/>
    <mergeCell ref="AV53:AX53"/>
    <mergeCell ref="AY53:BA53"/>
    <mergeCell ref="BE53:BJ53"/>
    <mergeCell ref="AY51:BA51"/>
    <mergeCell ref="BB51:BD51"/>
    <mergeCell ref="BE51:BJ51"/>
    <mergeCell ref="B52:F52"/>
    <mergeCell ref="G52:L52"/>
    <mergeCell ref="M52:S52"/>
    <mergeCell ref="AV52:AX52"/>
    <mergeCell ref="AY52:BA52"/>
    <mergeCell ref="BE52:BJ52"/>
    <mergeCell ref="AY56:BA56"/>
    <mergeCell ref="BE56:BJ56"/>
    <mergeCell ref="B57:F57"/>
    <mergeCell ref="G57:L57"/>
    <mergeCell ref="M57:S57"/>
    <mergeCell ref="AV57:AX57"/>
    <mergeCell ref="AY57:BA57"/>
    <mergeCell ref="BE57:BJ57"/>
    <mergeCell ref="BE54:BJ54"/>
    <mergeCell ref="B55:F55"/>
    <mergeCell ref="G55:L55"/>
    <mergeCell ref="M55:S55"/>
    <mergeCell ref="AV55:AX55"/>
    <mergeCell ref="AY55:BA55"/>
    <mergeCell ref="BE55:BJ55"/>
    <mergeCell ref="B54:F54"/>
    <mergeCell ref="G54:L54"/>
    <mergeCell ref="M54:S54"/>
    <mergeCell ref="AV54:AX54"/>
    <mergeCell ref="AY54:BA54"/>
    <mergeCell ref="BB54:BD57"/>
    <mergeCell ref="B56:F56"/>
    <mergeCell ref="G56:L56"/>
    <mergeCell ref="M56:S56"/>
    <mergeCell ref="B58:S58"/>
    <mergeCell ref="AV58:AX58"/>
    <mergeCell ref="AY58:BA58"/>
    <mergeCell ref="BB58:BD58"/>
    <mergeCell ref="BE58:BJ58"/>
    <mergeCell ref="A59:A65"/>
    <mergeCell ref="B59:F59"/>
    <mergeCell ref="G59:L59"/>
    <mergeCell ref="M59:S59"/>
    <mergeCell ref="AV59:AX59"/>
    <mergeCell ref="B61:F61"/>
    <mergeCell ref="G61:L61"/>
    <mergeCell ref="M61:S61"/>
    <mergeCell ref="AV61:AX61"/>
    <mergeCell ref="AY61:BA61"/>
    <mergeCell ref="BE61:BJ61"/>
    <mergeCell ref="AY59:BA59"/>
    <mergeCell ref="BB59:BD59"/>
    <mergeCell ref="BE59:BJ59"/>
    <mergeCell ref="B60:F60"/>
    <mergeCell ref="G60:L60"/>
    <mergeCell ref="M60:S60"/>
    <mergeCell ref="AV60:AX60"/>
    <mergeCell ref="AY60:BA60"/>
    <mergeCell ref="BB60:BD64"/>
    <mergeCell ref="BE60:BJ60"/>
    <mergeCell ref="B63:F63"/>
    <mergeCell ref="G63:L63"/>
    <mergeCell ref="M63:S63"/>
    <mergeCell ref="AV63:AX63"/>
    <mergeCell ref="AY63:BA63"/>
    <mergeCell ref="BE63:BJ63"/>
    <mergeCell ref="B62:F62"/>
    <mergeCell ref="G62:L62"/>
    <mergeCell ref="M62:S62"/>
    <mergeCell ref="AV62:AX62"/>
    <mergeCell ref="AY62:BA62"/>
    <mergeCell ref="BE62:BJ62"/>
    <mergeCell ref="B65:S65"/>
    <mergeCell ref="AV65:AX65"/>
    <mergeCell ref="AY65:BA65"/>
    <mergeCell ref="BB65:BD65"/>
    <mergeCell ref="BE65:BJ65"/>
    <mergeCell ref="B64:F64"/>
    <mergeCell ref="G64:L64"/>
    <mergeCell ref="M64:S64"/>
    <mergeCell ref="AV64:AX64"/>
    <mergeCell ref="AY64:BA64"/>
    <mergeCell ref="BE64:BJ64"/>
  </mergeCells>
  <phoneticPr fontId="42"/>
  <printOptions horizontalCentered="1"/>
  <pageMargins left="0.39370078740157483" right="0.19685039370078741" top="0.39370078740157483" bottom="0.39370078740157483" header="0.51181102362204722" footer="0.51181102362204722"/>
  <pageSetup paperSize="9" scale="81" fitToHeight="0" orientation="landscape" r:id="rId1"/>
  <headerFooter alignWithMargins="0"/>
  <rowBreaks count="2" manualBreakCount="2">
    <brk id="32" max="61" man="1"/>
    <brk id="65" max="61"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24"/>
  <sheetViews>
    <sheetView view="pageBreakPreview" zoomScaleNormal="100" zoomScaleSheetLayoutView="100" workbookViewId="0">
      <selection activeCell="BR5" sqref="BR5"/>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61" ht="21" customHeight="1">
      <c r="A1" s="554" ph="1"/>
      <c r="B1" s="554" ph="1"/>
      <c r="C1" s="554" ph="1"/>
      <c r="D1" s="554" ph="1"/>
      <c r="E1" s="554" ph="1"/>
      <c r="F1" s="554" ph="1"/>
      <c r="G1" s="554" ph="1"/>
      <c r="H1" s="554" ph="1"/>
      <c r="I1" s="554" ph="1"/>
      <c r="J1" s="554" ph="1"/>
      <c r="K1" s="554" ph="1"/>
      <c r="L1" s="554" ph="1"/>
      <c r="M1" s="554" ph="1"/>
      <c r="N1" s="554" ph="1"/>
      <c r="O1" s="554" ph="1"/>
      <c r="P1" s="554" ph="1"/>
      <c r="Q1" s="554" ph="1"/>
      <c r="R1" s="554" ph="1"/>
      <c r="S1" s="554" ph="1"/>
      <c r="T1" s="554" ph="1"/>
      <c r="U1" s="554" ph="1"/>
      <c r="V1" s="554" ph="1"/>
      <c r="W1" s="554" ph="1"/>
      <c r="X1" s="554" ph="1"/>
      <c r="Y1" s="554" ph="1"/>
      <c r="Z1" s="554" ph="1"/>
      <c r="AA1" s="554" ph="1"/>
      <c r="AB1" s="554" ph="1"/>
      <c r="AC1" s="554" ph="1"/>
      <c r="AD1" s="554" ph="1"/>
      <c r="AE1" s="554" ph="1"/>
      <c r="AF1" s="554" ph="1"/>
      <c r="AG1" s="554" ph="1"/>
      <c r="AH1" s="554" ph="1"/>
      <c r="AI1" s="554" ph="1"/>
      <c r="AJ1" s="554" ph="1"/>
      <c r="AK1" s="554" ph="1"/>
      <c r="AL1" s="554" ph="1"/>
      <c r="AM1" s="554" ph="1"/>
      <c r="AN1" s="554" ph="1"/>
      <c r="AO1" s="554" ph="1"/>
      <c r="AP1" s="554" ph="1"/>
      <c r="AQ1" s="554" ph="1"/>
      <c r="AR1" s="554" ph="1"/>
      <c r="AS1" s="554" ph="1"/>
      <c r="AT1" s="554" ph="1"/>
      <c r="AU1" s="554" ph="1"/>
      <c r="AV1" s="554" ph="1"/>
      <c r="AW1" s="554" ph="1"/>
    </row>
    <row r="2" spans="1:61" ht="21" customHeight="1">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row>
    <row r="3" spans="1:61" ht="21" customHeight="1">
      <c r="A3" s="335" t="s">
        <v>22</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row>
    <row r="4" spans="1:61" ht="21"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row>
    <row r="5" spans="1:61" ht="21" customHeight="1" thickBot="1">
      <c r="A5" s="4"/>
      <c r="B5" s="4"/>
      <c r="C5" s="4"/>
      <c r="D5" s="4"/>
      <c r="E5" s="4"/>
    </row>
    <row r="6" spans="1:61" ht="21" customHeight="1">
      <c r="A6" s="394" t="s">
        <v>23</v>
      </c>
      <c r="B6" s="367"/>
      <c r="C6" s="367"/>
      <c r="D6" s="367"/>
      <c r="E6" s="367"/>
      <c r="F6" s="367"/>
      <c r="G6" s="367"/>
      <c r="H6" s="367"/>
      <c r="I6" s="367"/>
      <c r="J6" s="367"/>
      <c r="K6" s="367"/>
      <c r="L6" s="367"/>
      <c r="M6" s="367"/>
      <c r="N6" s="367"/>
      <c r="O6" s="367"/>
      <c r="P6" s="367"/>
      <c r="Q6" s="367"/>
      <c r="R6" s="391"/>
      <c r="S6" s="466"/>
      <c r="T6" s="467"/>
      <c r="U6" s="467"/>
      <c r="V6" s="467"/>
      <c r="W6" s="467"/>
      <c r="X6" s="467"/>
      <c r="Y6" s="467"/>
      <c r="Z6" s="467"/>
      <c r="AA6" s="467"/>
      <c r="AB6" s="467"/>
      <c r="AC6" s="467"/>
      <c r="AD6" s="467"/>
      <c r="AE6" s="467"/>
      <c r="AF6" s="464" t="s">
        <v>21</v>
      </c>
      <c r="AG6" s="464"/>
      <c r="AH6" s="464"/>
      <c r="AI6" s="464"/>
      <c r="AJ6" s="464"/>
      <c r="AK6" s="464"/>
      <c r="AL6" s="464"/>
      <c r="AM6" s="465"/>
      <c r="AN6" s="466"/>
      <c r="AO6" s="467"/>
      <c r="AP6" s="467"/>
      <c r="AQ6" s="467"/>
      <c r="AR6" s="467"/>
      <c r="AS6" s="467"/>
      <c r="AT6" s="467"/>
      <c r="AU6" s="467"/>
      <c r="AV6" s="467"/>
      <c r="AW6" s="467"/>
      <c r="AX6" s="467"/>
      <c r="AY6" s="467"/>
      <c r="AZ6" s="467"/>
      <c r="BA6" s="467"/>
      <c r="BB6" s="467"/>
      <c r="BC6" s="468"/>
      <c r="BD6" s="357" t="s">
        <v>46</v>
      </c>
      <c r="BE6" s="358"/>
      <c r="BF6" s="358"/>
      <c r="BG6" s="358"/>
      <c r="BH6" s="358"/>
      <c r="BI6" s="359"/>
    </row>
    <row r="7" spans="1:61" ht="21" customHeight="1" thickBot="1">
      <c r="A7" s="380" t="s">
        <v>27</v>
      </c>
      <c r="B7" s="381"/>
      <c r="C7" s="381"/>
      <c r="D7" s="381"/>
      <c r="E7" s="381"/>
      <c r="F7" s="381"/>
      <c r="G7" s="381"/>
      <c r="H7" s="381"/>
      <c r="I7" s="381"/>
      <c r="J7" s="381"/>
      <c r="K7" s="381"/>
      <c r="L7" s="381"/>
      <c r="M7" s="381"/>
      <c r="N7" s="381"/>
      <c r="O7" s="381"/>
      <c r="P7" s="381"/>
      <c r="Q7" s="381"/>
      <c r="R7" s="381"/>
      <c r="S7" s="435" t="s">
        <v>47</v>
      </c>
      <c r="T7" s="471"/>
      <c r="U7" s="471"/>
      <c r="V7" s="471"/>
      <c r="W7" s="471"/>
      <c r="X7" s="471"/>
      <c r="Y7" s="471"/>
      <c r="Z7" s="471"/>
      <c r="AA7" s="471"/>
      <c r="AB7" s="471"/>
      <c r="AC7" s="471"/>
      <c r="AD7" s="471"/>
      <c r="AE7" s="471"/>
      <c r="AF7" s="1187" t="s">
        <v>48</v>
      </c>
      <c r="AG7" s="473"/>
      <c r="AH7" s="473"/>
      <c r="AI7" s="473"/>
      <c r="AJ7" s="473"/>
      <c r="AK7" s="473"/>
      <c r="AL7" s="473"/>
      <c r="AM7" s="473"/>
      <c r="AN7" s="473"/>
      <c r="AO7" s="473"/>
      <c r="AP7" s="473"/>
      <c r="AQ7" s="473"/>
      <c r="AR7" s="473"/>
      <c r="AS7" s="473"/>
      <c r="AT7" s="473"/>
      <c r="AU7" s="473"/>
      <c r="AV7" s="473"/>
      <c r="AW7" s="473"/>
      <c r="AX7" s="473"/>
      <c r="AY7" s="473"/>
      <c r="AZ7" s="473"/>
      <c r="BA7" s="473"/>
      <c r="BB7" s="473"/>
      <c r="BC7" s="1188"/>
      <c r="BD7" s="360"/>
      <c r="BE7" s="361"/>
      <c r="BF7" s="361"/>
      <c r="BG7" s="361"/>
      <c r="BH7" s="361"/>
      <c r="BI7" s="362"/>
    </row>
    <row r="8" spans="1:61" ht="21" customHeight="1">
      <c r="A8" s="394" t="s">
        <v>19</v>
      </c>
      <c r="B8" s="367"/>
      <c r="C8" s="367"/>
      <c r="D8" s="367"/>
      <c r="E8" s="367"/>
      <c r="F8" s="367"/>
      <c r="G8" s="370" t="s">
        <v>18</v>
      </c>
      <c r="H8" s="370"/>
      <c r="I8" s="370"/>
      <c r="J8" s="370"/>
      <c r="K8" s="370"/>
      <c r="L8" s="367" t="s">
        <v>0</v>
      </c>
      <c r="M8" s="367"/>
      <c r="N8" s="367"/>
      <c r="O8" s="367"/>
      <c r="P8" s="367"/>
      <c r="Q8" s="367"/>
      <c r="R8" s="391"/>
      <c r="S8" s="394" t="s">
        <v>17</v>
      </c>
      <c r="T8" s="367"/>
      <c r="U8" s="367"/>
      <c r="V8" s="367"/>
      <c r="W8" s="367"/>
      <c r="X8" s="367"/>
      <c r="Y8" s="368"/>
      <c r="Z8" s="394" t="s">
        <v>16</v>
      </c>
      <c r="AA8" s="367"/>
      <c r="AB8" s="367"/>
      <c r="AC8" s="367"/>
      <c r="AD8" s="367"/>
      <c r="AE8" s="367"/>
      <c r="AF8" s="368"/>
      <c r="AG8" s="394" t="s">
        <v>15</v>
      </c>
      <c r="AH8" s="367"/>
      <c r="AI8" s="367"/>
      <c r="AJ8" s="367"/>
      <c r="AK8" s="367"/>
      <c r="AL8" s="367"/>
      <c r="AM8" s="368"/>
      <c r="AN8" s="366" t="s">
        <v>14</v>
      </c>
      <c r="AO8" s="367"/>
      <c r="AP8" s="367"/>
      <c r="AQ8" s="367"/>
      <c r="AR8" s="367"/>
      <c r="AS8" s="367"/>
      <c r="AT8" s="368"/>
      <c r="AU8" s="369" t="s">
        <v>13</v>
      </c>
      <c r="AV8" s="370"/>
      <c r="AW8" s="370"/>
      <c r="AX8" s="370" t="s">
        <v>12</v>
      </c>
      <c r="AY8" s="370"/>
      <c r="AZ8" s="370"/>
      <c r="BA8" s="370" t="s">
        <v>11</v>
      </c>
      <c r="BB8" s="370"/>
      <c r="BC8" s="373"/>
      <c r="BD8" s="360"/>
      <c r="BE8" s="361"/>
      <c r="BF8" s="361"/>
      <c r="BG8" s="361"/>
      <c r="BH8" s="361"/>
      <c r="BI8" s="362"/>
    </row>
    <row r="9" spans="1:61" ht="21" customHeight="1" thickBot="1">
      <c r="A9" s="565"/>
      <c r="B9" s="566"/>
      <c r="C9" s="566"/>
      <c r="D9" s="566"/>
      <c r="E9" s="566"/>
      <c r="F9" s="566"/>
      <c r="G9" s="372"/>
      <c r="H9" s="372"/>
      <c r="I9" s="372"/>
      <c r="J9" s="372"/>
      <c r="K9" s="372"/>
      <c r="L9" s="566"/>
      <c r="M9" s="566"/>
      <c r="N9" s="566"/>
      <c r="O9" s="566"/>
      <c r="P9" s="566"/>
      <c r="Q9" s="566"/>
      <c r="R9" s="567"/>
      <c r="S9" s="29" t="s">
        <v>10</v>
      </c>
      <c r="T9" s="28" t="s">
        <v>9</v>
      </c>
      <c r="U9" s="28" t="s">
        <v>8</v>
      </c>
      <c r="V9" s="28" t="s">
        <v>7</v>
      </c>
      <c r="W9" s="28" t="s">
        <v>6</v>
      </c>
      <c r="X9" s="28" t="s">
        <v>5</v>
      </c>
      <c r="Y9" s="27" t="s">
        <v>4</v>
      </c>
      <c r="Z9" s="29" t="s">
        <v>10</v>
      </c>
      <c r="AA9" s="28" t="s">
        <v>9</v>
      </c>
      <c r="AB9" s="28" t="s">
        <v>8</v>
      </c>
      <c r="AC9" s="28" t="s">
        <v>7</v>
      </c>
      <c r="AD9" s="28" t="s">
        <v>6</v>
      </c>
      <c r="AE9" s="28" t="s">
        <v>5</v>
      </c>
      <c r="AF9" s="27" t="s">
        <v>4</v>
      </c>
      <c r="AG9" s="29" t="s">
        <v>10</v>
      </c>
      <c r="AH9" s="28" t="s">
        <v>9</v>
      </c>
      <c r="AI9" s="28" t="s">
        <v>8</v>
      </c>
      <c r="AJ9" s="28" t="s">
        <v>7</v>
      </c>
      <c r="AK9" s="28" t="s">
        <v>6</v>
      </c>
      <c r="AL9" s="28" t="s">
        <v>5</v>
      </c>
      <c r="AM9" s="27" t="s">
        <v>4</v>
      </c>
      <c r="AN9" s="29" t="s">
        <v>10</v>
      </c>
      <c r="AO9" s="28" t="s">
        <v>9</v>
      </c>
      <c r="AP9" s="28" t="s">
        <v>8</v>
      </c>
      <c r="AQ9" s="28" t="s">
        <v>7</v>
      </c>
      <c r="AR9" s="28" t="s">
        <v>6</v>
      </c>
      <c r="AS9" s="28" t="s">
        <v>5</v>
      </c>
      <c r="AT9" s="27" t="s">
        <v>4</v>
      </c>
      <c r="AU9" s="371"/>
      <c r="AV9" s="372"/>
      <c r="AW9" s="372"/>
      <c r="AX9" s="372"/>
      <c r="AY9" s="372"/>
      <c r="AZ9" s="372"/>
      <c r="BA9" s="372"/>
      <c r="BB9" s="372"/>
      <c r="BC9" s="374"/>
      <c r="BD9" s="360"/>
      <c r="BE9" s="361"/>
      <c r="BF9" s="361"/>
      <c r="BG9" s="361"/>
      <c r="BH9" s="361"/>
      <c r="BI9" s="362"/>
    </row>
    <row r="10" spans="1:61" ht="21" customHeight="1" thickTop="1">
      <c r="A10" s="1189"/>
      <c r="B10" s="1190"/>
      <c r="C10" s="1190"/>
      <c r="D10" s="1190"/>
      <c r="E10" s="1190"/>
      <c r="F10" s="1190"/>
      <c r="G10" s="1190"/>
      <c r="H10" s="1190"/>
      <c r="I10" s="1190"/>
      <c r="J10" s="1190"/>
      <c r="K10" s="1190"/>
      <c r="L10" s="1191"/>
      <c r="M10" s="1191"/>
      <c r="N10" s="1191"/>
      <c r="O10" s="1191"/>
      <c r="P10" s="1191"/>
      <c r="Q10" s="1191"/>
      <c r="R10" s="777"/>
      <c r="S10" s="22"/>
      <c r="T10" s="25"/>
      <c r="U10" s="25"/>
      <c r="V10" s="25"/>
      <c r="W10" s="25"/>
      <c r="X10" s="21"/>
      <c r="Y10" s="20"/>
      <c r="Z10" s="22"/>
      <c r="AA10" s="21"/>
      <c r="AB10" s="21"/>
      <c r="AC10" s="21"/>
      <c r="AD10" s="21"/>
      <c r="AE10" s="21"/>
      <c r="AF10" s="20"/>
      <c r="AG10" s="22"/>
      <c r="AH10" s="21"/>
      <c r="AI10" s="21"/>
      <c r="AJ10" s="21"/>
      <c r="AK10" s="21"/>
      <c r="AL10" s="21"/>
      <c r="AM10" s="20"/>
      <c r="AN10" s="99"/>
      <c r="AO10" s="21"/>
      <c r="AP10" s="21"/>
      <c r="AQ10" s="21"/>
      <c r="AR10" s="21"/>
      <c r="AS10" s="21"/>
      <c r="AT10" s="20"/>
      <c r="AU10" s="428"/>
      <c r="AV10" s="788"/>
      <c r="AW10" s="789"/>
      <c r="AX10" s="395"/>
      <c r="AY10" s="790"/>
      <c r="AZ10" s="791"/>
      <c r="BA10" s="395"/>
      <c r="BB10" s="790"/>
      <c r="BC10" s="1192"/>
      <c r="BD10" s="1193"/>
      <c r="BE10" s="1194"/>
      <c r="BF10" s="1194"/>
      <c r="BG10" s="1194"/>
      <c r="BH10" s="1194"/>
      <c r="BI10" s="1195"/>
    </row>
    <row r="11" spans="1:61" ht="21" customHeight="1">
      <c r="A11" s="1189"/>
      <c r="B11" s="1190"/>
      <c r="C11" s="1190"/>
      <c r="D11" s="1190"/>
      <c r="E11" s="1190"/>
      <c r="F11" s="1190"/>
      <c r="G11" s="1190"/>
      <c r="H11" s="1190"/>
      <c r="I11" s="1190"/>
      <c r="J11" s="1190"/>
      <c r="K11" s="1190"/>
      <c r="L11" s="1191"/>
      <c r="M11" s="1191"/>
      <c r="N11" s="1191"/>
      <c r="O11" s="1191"/>
      <c r="P11" s="1191"/>
      <c r="Q11" s="1191"/>
      <c r="R11" s="777"/>
      <c r="S11" s="22"/>
      <c r="T11" s="25"/>
      <c r="U11" s="25"/>
      <c r="V11" s="25"/>
      <c r="W11" s="25"/>
      <c r="X11" s="21"/>
      <c r="Y11" s="20"/>
      <c r="Z11" s="22"/>
      <c r="AA11" s="21"/>
      <c r="AB11" s="21"/>
      <c r="AC11" s="21"/>
      <c r="AD11" s="21"/>
      <c r="AE11" s="21"/>
      <c r="AF11" s="20"/>
      <c r="AG11" s="22"/>
      <c r="AH11" s="21"/>
      <c r="AI11" s="21"/>
      <c r="AJ11" s="21"/>
      <c r="AK11" s="21"/>
      <c r="AL11" s="21"/>
      <c r="AM11" s="20"/>
      <c r="AN11" s="99"/>
      <c r="AO11" s="21"/>
      <c r="AP11" s="21"/>
      <c r="AQ11" s="21"/>
      <c r="AR11" s="21"/>
      <c r="AS11" s="21"/>
      <c r="AT11" s="20"/>
      <c r="AU11" s="775">
        <f t="shared" ref="AU11:AU16" si="0">SUM(S11:AT11)</f>
        <v>0</v>
      </c>
      <c r="AV11" s="775"/>
      <c r="AW11" s="776"/>
      <c r="AX11" s="1196">
        <f t="shared" ref="AX11:AX16" si="1">ROUND(AU11/4,1)</f>
        <v>0</v>
      </c>
      <c r="AY11" s="1197"/>
      <c r="AZ11" s="1198"/>
      <c r="BA11" s="1199">
        <f>AX20/AU21</f>
        <v>0</v>
      </c>
      <c r="BB11" s="1200"/>
      <c r="BC11" s="1201"/>
      <c r="BD11" s="1208"/>
      <c r="BE11" s="1209"/>
      <c r="BF11" s="1209"/>
      <c r="BG11" s="1209"/>
      <c r="BH11" s="1209"/>
      <c r="BI11" s="1210"/>
    </row>
    <row r="12" spans="1:61" ht="21" customHeight="1">
      <c r="A12" s="1189"/>
      <c r="B12" s="1190"/>
      <c r="C12" s="1190"/>
      <c r="D12" s="1190"/>
      <c r="E12" s="1190"/>
      <c r="F12" s="1190"/>
      <c r="G12" s="1190"/>
      <c r="H12" s="1190"/>
      <c r="I12" s="1190"/>
      <c r="J12" s="1190"/>
      <c r="K12" s="1190"/>
      <c r="L12" s="1191"/>
      <c r="M12" s="1191"/>
      <c r="N12" s="1191"/>
      <c r="O12" s="1191"/>
      <c r="P12" s="1191"/>
      <c r="Q12" s="1191"/>
      <c r="R12" s="777"/>
      <c r="S12" s="22"/>
      <c r="T12" s="25"/>
      <c r="U12" s="25"/>
      <c r="V12" s="25"/>
      <c r="W12" s="25"/>
      <c r="X12" s="21"/>
      <c r="Y12" s="20"/>
      <c r="Z12" s="22"/>
      <c r="AA12" s="21"/>
      <c r="AB12" s="21"/>
      <c r="AC12" s="21"/>
      <c r="AD12" s="21"/>
      <c r="AE12" s="21"/>
      <c r="AF12" s="20"/>
      <c r="AG12" s="22"/>
      <c r="AH12" s="21"/>
      <c r="AI12" s="21"/>
      <c r="AJ12" s="21"/>
      <c r="AK12" s="21"/>
      <c r="AL12" s="21"/>
      <c r="AM12" s="20"/>
      <c r="AN12" s="99"/>
      <c r="AO12" s="21"/>
      <c r="AP12" s="21"/>
      <c r="AQ12" s="21"/>
      <c r="AR12" s="21"/>
      <c r="AS12" s="21"/>
      <c r="AT12" s="20"/>
      <c r="AU12" s="775">
        <f t="shared" si="0"/>
        <v>0</v>
      </c>
      <c r="AV12" s="775"/>
      <c r="AW12" s="776"/>
      <c r="AX12" s="1196">
        <f t="shared" si="1"/>
        <v>0</v>
      </c>
      <c r="AY12" s="1197"/>
      <c r="AZ12" s="1198"/>
      <c r="BA12" s="1202"/>
      <c r="BB12" s="1203"/>
      <c r="BC12" s="1204"/>
      <c r="BD12" s="1208"/>
      <c r="BE12" s="1209"/>
      <c r="BF12" s="1209"/>
      <c r="BG12" s="1209"/>
      <c r="BH12" s="1209"/>
      <c r="BI12" s="1210"/>
    </row>
    <row r="13" spans="1:61" ht="21" customHeight="1">
      <c r="A13" s="1189"/>
      <c r="B13" s="1190"/>
      <c r="C13" s="1190"/>
      <c r="D13" s="1190"/>
      <c r="E13" s="1190"/>
      <c r="F13" s="1190"/>
      <c r="G13" s="1190"/>
      <c r="H13" s="1190"/>
      <c r="I13" s="1190"/>
      <c r="J13" s="1190"/>
      <c r="K13" s="1190"/>
      <c r="L13" s="1191"/>
      <c r="M13" s="1191"/>
      <c r="N13" s="1191"/>
      <c r="O13" s="1191"/>
      <c r="P13" s="1191"/>
      <c r="Q13" s="1191"/>
      <c r="R13" s="777"/>
      <c r="S13" s="22"/>
      <c r="T13" s="25"/>
      <c r="U13" s="25"/>
      <c r="V13" s="25"/>
      <c r="W13" s="25"/>
      <c r="X13" s="21"/>
      <c r="Y13" s="20"/>
      <c r="Z13" s="22"/>
      <c r="AA13" s="25"/>
      <c r="AB13" s="25"/>
      <c r="AC13" s="25"/>
      <c r="AD13" s="25"/>
      <c r="AE13" s="21"/>
      <c r="AF13" s="20"/>
      <c r="AG13" s="22"/>
      <c r="AH13" s="25"/>
      <c r="AI13" s="25"/>
      <c r="AJ13" s="25"/>
      <c r="AK13" s="25"/>
      <c r="AL13" s="21"/>
      <c r="AM13" s="20"/>
      <c r="AN13" s="22"/>
      <c r="AO13" s="25"/>
      <c r="AP13" s="25"/>
      <c r="AQ13" s="25"/>
      <c r="AR13" s="25"/>
      <c r="AS13" s="21"/>
      <c r="AT13" s="20"/>
      <c r="AU13" s="775">
        <f t="shared" si="0"/>
        <v>0</v>
      </c>
      <c r="AV13" s="775"/>
      <c r="AW13" s="776"/>
      <c r="AX13" s="1196">
        <f t="shared" si="1"/>
        <v>0</v>
      </c>
      <c r="AY13" s="1197"/>
      <c r="AZ13" s="1198"/>
      <c r="BA13" s="1202"/>
      <c r="BB13" s="1203"/>
      <c r="BC13" s="1204"/>
      <c r="BD13" s="1208"/>
      <c r="BE13" s="1209"/>
      <c r="BF13" s="1209"/>
      <c r="BG13" s="1209"/>
      <c r="BH13" s="1209"/>
      <c r="BI13" s="1210"/>
    </row>
    <row r="14" spans="1:61" ht="21" customHeight="1">
      <c r="A14" s="1189"/>
      <c r="B14" s="1190"/>
      <c r="C14" s="1190"/>
      <c r="D14" s="1190"/>
      <c r="E14" s="1190"/>
      <c r="F14" s="1190"/>
      <c r="G14" s="1190"/>
      <c r="H14" s="1190"/>
      <c r="I14" s="1190"/>
      <c r="J14" s="1190"/>
      <c r="K14" s="1190"/>
      <c r="L14" s="1191"/>
      <c r="M14" s="1191"/>
      <c r="N14" s="1191"/>
      <c r="O14" s="1191"/>
      <c r="P14" s="1191"/>
      <c r="Q14" s="1191"/>
      <c r="R14" s="777"/>
      <c r="S14" s="22"/>
      <c r="T14" s="21"/>
      <c r="U14" s="21"/>
      <c r="V14" s="21"/>
      <c r="W14" s="21"/>
      <c r="X14" s="21"/>
      <c r="Y14" s="20"/>
      <c r="Z14" s="22"/>
      <c r="AA14" s="21"/>
      <c r="AB14" s="21"/>
      <c r="AC14" s="21"/>
      <c r="AD14" s="21"/>
      <c r="AE14" s="21"/>
      <c r="AF14" s="20"/>
      <c r="AG14" s="22"/>
      <c r="AH14" s="21"/>
      <c r="AI14" s="21"/>
      <c r="AJ14" s="21"/>
      <c r="AK14" s="21"/>
      <c r="AL14" s="21"/>
      <c r="AM14" s="20"/>
      <c r="AN14" s="99"/>
      <c r="AO14" s="21"/>
      <c r="AP14" s="21"/>
      <c r="AQ14" s="21"/>
      <c r="AR14" s="21"/>
      <c r="AS14" s="21"/>
      <c r="AT14" s="20"/>
      <c r="AU14" s="775">
        <f t="shared" si="0"/>
        <v>0</v>
      </c>
      <c r="AV14" s="775"/>
      <c r="AW14" s="776"/>
      <c r="AX14" s="1196">
        <f t="shared" si="1"/>
        <v>0</v>
      </c>
      <c r="AY14" s="1197"/>
      <c r="AZ14" s="1198"/>
      <c r="BA14" s="1202"/>
      <c r="BB14" s="1203"/>
      <c r="BC14" s="1204"/>
      <c r="BD14" s="1208"/>
      <c r="BE14" s="1209"/>
      <c r="BF14" s="1209"/>
      <c r="BG14" s="1209"/>
      <c r="BH14" s="1209"/>
      <c r="BI14" s="1210"/>
    </row>
    <row r="15" spans="1:61" ht="21" customHeight="1">
      <c r="A15" s="1189"/>
      <c r="B15" s="1190"/>
      <c r="C15" s="1190"/>
      <c r="D15" s="1190"/>
      <c r="E15" s="1190"/>
      <c r="F15" s="1190"/>
      <c r="G15" s="1190"/>
      <c r="H15" s="1190"/>
      <c r="I15" s="1190"/>
      <c r="J15" s="1190"/>
      <c r="K15" s="1190"/>
      <c r="L15" s="1191"/>
      <c r="M15" s="1191"/>
      <c r="N15" s="1191"/>
      <c r="O15" s="1191"/>
      <c r="P15" s="1191"/>
      <c r="Q15" s="1191"/>
      <c r="R15" s="777"/>
      <c r="S15" s="22"/>
      <c r="T15" s="21"/>
      <c r="U15" s="21"/>
      <c r="V15" s="21"/>
      <c r="W15" s="21"/>
      <c r="X15" s="21"/>
      <c r="Y15" s="20"/>
      <c r="Z15" s="22"/>
      <c r="AA15" s="21"/>
      <c r="AB15" s="21"/>
      <c r="AC15" s="21"/>
      <c r="AD15" s="21"/>
      <c r="AE15" s="21"/>
      <c r="AF15" s="20"/>
      <c r="AG15" s="22"/>
      <c r="AH15" s="21"/>
      <c r="AI15" s="21"/>
      <c r="AJ15" s="21"/>
      <c r="AK15" s="21"/>
      <c r="AL15" s="21"/>
      <c r="AM15" s="20"/>
      <c r="AN15" s="99"/>
      <c r="AO15" s="21"/>
      <c r="AP15" s="21"/>
      <c r="AQ15" s="21"/>
      <c r="AR15" s="21"/>
      <c r="AS15" s="21"/>
      <c r="AT15" s="20"/>
      <c r="AU15" s="775">
        <f t="shared" si="0"/>
        <v>0</v>
      </c>
      <c r="AV15" s="775"/>
      <c r="AW15" s="776"/>
      <c r="AX15" s="1196">
        <f t="shared" si="1"/>
        <v>0</v>
      </c>
      <c r="AY15" s="1197"/>
      <c r="AZ15" s="1198"/>
      <c r="BA15" s="1202"/>
      <c r="BB15" s="1203"/>
      <c r="BC15" s="1204"/>
      <c r="BD15" s="1208"/>
      <c r="BE15" s="1209"/>
      <c r="BF15" s="1209"/>
      <c r="BG15" s="1209"/>
      <c r="BH15" s="1209"/>
      <c r="BI15" s="1210"/>
    </row>
    <row r="16" spans="1:61" ht="21" customHeight="1">
      <c r="A16" s="1189"/>
      <c r="B16" s="1190"/>
      <c r="C16" s="1190"/>
      <c r="D16" s="1190"/>
      <c r="E16" s="1190"/>
      <c r="F16" s="1190"/>
      <c r="G16" s="1191"/>
      <c r="H16" s="1191"/>
      <c r="I16" s="1191"/>
      <c r="J16" s="1191"/>
      <c r="K16" s="1191"/>
      <c r="L16" s="1191"/>
      <c r="M16" s="1191"/>
      <c r="N16" s="1191"/>
      <c r="O16" s="1191"/>
      <c r="P16" s="1191"/>
      <c r="Q16" s="1191"/>
      <c r="R16" s="777"/>
      <c r="S16" s="22"/>
      <c r="T16" s="21"/>
      <c r="U16" s="21"/>
      <c r="V16" s="21"/>
      <c r="W16" s="21"/>
      <c r="X16" s="21"/>
      <c r="Y16" s="20"/>
      <c r="Z16" s="22"/>
      <c r="AA16" s="21"/>
      <c r="AB16" s="21"/>
      <c r="AC16" s="21"/>
      <c r="AD16" s="21"/>
      <c r="AE16" s="21"/>
      <c r="AF16" s="20"/>
      <c r="AG16" s="22"/>
      <c r="AH16" s="21"/>
      <c r="AI16" s="21"/>
      <c r="AJ16" s="21"/>
      <c r="AK16" s="21"/>
      <c r="AL16" s="21"/>
      <c r="AM16" s="20"/>
      <c r="AN16" s="99"/>
      <c r="AO16" s="21"/>
      <c r="AP16" s="21"/>
      <c r="AQ16" s="21"/>
      <c r="AR16" s="21"/>
      <c r="AS16" s="21"/>
      <c r="AT16" s="20"/>
      <c r="AU16" s="1211">
        <f t="shared" si="0"/>
        <v>0</v>
      </c>
      <c r="AV16" s="1211"/>
      <c r="AW16" s="1212"/>
      <c r="AX16" s="1199">
        <f t="shared" si="1"/>
        <v>0</v>
      </c>
      <c r="AY16" s="1200"/>
      <c r="AZ16" s="1201"/>
      <c r="BA16" s="1202"/>
      <c r="BB16" s="1203"/>
      <c r="BC16" s="1204"/>
      <c r="BD16" s="1208"/>
      <c r="BE16" s="1209"/>
      <c r="BF16" s="1209"/>
      <c r="BG16" s="1209"/>
      <c r="BH16" s="1209"/>
      <c r="BI16" s="1210"/>
    </row>
    <row r="17" spans="1:61" ht="21" customHeight="1">
      <c r="A17" s="661"/>
      <c r="B17" s="621"/>
      <c r="C17" s="621"/>
      <c r="D17" s="621"/>
      <c r="E17" s="621"/>
      <c r="F17" s="622"/>
      <c r="G17" s="567"/>
      <c r="H17" s="619"/>
      <c r="I17" s="619"/>
      <c r="J17" s="619"/>
      <c r="K17" s="620"/>
      <c r="L17" s="567"/>
      <c r="M17" s="619"/>
      <c r="N17" s="619"/>
      <c r="O17" s="619"/>
      <c r="P17" s="619"/>
      <c r="Q17" s="619"/>
      <c r="R17" s="623"/>
      <c r="S17" s="14"/>
      <c r="T17" s="12"/>
      <c r="U17" s="12"/>
      <c r="V17" s="12"/>
      <c r="W17" s="12"/>
      <c r="X17" s="12"/>
      <c r="Y17" s="11"/>
      <c r="Z17" s="14"/>
      <c r="AA17" s="12"/>
      <c r="AB17" s="12"/>
      <c r="AC17" s="12"/>
      <c r="AD17" s="12"/>
      <c r="AE17" s="12"/>
      <c r="AF17" s="11"/>
      <c r="AG17" s="14"/>
      <c r="AH17" s="12"/>
      <c r="AI17" s="12"/>
      <c r="AJ17" s="12"/>
      <c r="AK17" s="12"/>
      <c r="AL17" s="12"/>
      <c r="AM17" s="11"/>
      <c r="AN17" s="13"/>
      <c r="AO17" s="12"/>
      <c r="AP17" s="12"/>
      <c r="AQ17" s="12"/>
      <c r="AR17" s="12"/>
      <c r="AS17" s="12"/>
      <c r="AT17" s="11"/>
      <c r="AU17" s="1211">
        <f>SUM(S17:AT17)</f>
        <v>0</v>
      </c>
      <c r="AV17" s="1211"/>
      <c r="AW17" s="1212"/>
      <c r="AX17" s="1199">
        <f>ROUND(AU17/4,1)</f>
        <v>0</v>
      </c>
      <c r="AY17" s="1200"/>
      <c r="AZ17" s="1201"/>
      <c r="BA17" s="1202"/>
      <c r="BB17" s="1203"/>
      <c r="BC17" s="1204"/>
      <c r="BD17" s="1208"/>
      <c r="BE17" s="1209"/>
      <c r="BF17" s="1209"/>
      <c r="BG17" s="1209"/>
      <c r="BH17" s="1209"/>
      <c r="BI17" s="1210"/>
    </row>
    <row r="18" spans="1:61" ht="21" customHeight="1">
      <c r="A18" s="661"/>
      <c r="B18" s="621"/>
      <c r="C18" s="621"/>
      <c r="D18" s="621"/>
      <c r="E18" s="621"/>
      <c r="F18" s="622"/>
      <c r="G18" s="430"/>
      <c r="H18" s="621"/>
      <c r="I18" s="621"/>
      <c r="J18" s="621"/>
      <c r="K18" s="622"/>
      <c r="L18" s="567"/>
      <c r="M18" s="619"/>
      <c r="N18" s="619"/>
      <c r="O18" s="619"/>
      <c r="P18" s="619"/>
      <c r="Q18" s="619"/>
      <c r="R18" s="623"/>
      <c r="S18" s="14"/>
      <c r="T18" s="17"/>
      <c r="U18" s="17"/>
      <c r="V18" s="17"/>
      <c r="W18" s="17"/>
      <c r="X18" s="12"/>
      <c r="Y18" s="11"/>
      <c r="Z18" s="14"/>
      <c r="AA18" s="12"/>
      <c r="AB18" s="12"/>
      <c r="AC18" s="12"/>
      <c r="AD18" s="12"/>
      <c r="AE18" s="12"/>
      <c r="AF18" s="11"/>
      <c r="AG18" s="14"/>
      <c r="AH18" s="12"/>
      <c r="AI18" s="12"/>
      <c r="AJ18" s="12"/>
      <c r="AK18" s="12"/>
      <c r="AL18" s="12"/>
      <c r="AM18" s="11"/>
      <c r="AN18" s="13"/>
      <c r="AO18" s="12"/>
      <c r="AP18" s="12"/>
      <c r="AQ18" s="12"/>
      <c r="AR18" s="12"/>
      <c r="AS18" s="12"/>
      <c r="AT18" s="11"/>
      <c r="AU18" s="1211">
        <f>SUM(S18:AT18)</f>
        <v>0</v>
      </c>
      <c r="AV18" s="1211"/>
      <c r="AW18" s="1212"/>
      <c r="AX18" s="1199">
        <f>ROUND(AU18/4,1)</f>
        <v>0</v>
      </c>
      <c r="AY18" s="1200"/>
      <c r="AZ18" s="1201"/>
      <c r="BA18" s="1202"/>
      <c r="BB18" s="1203"/>
      <c r="BC18" s="1204"/>
      <c r="BD18" s="1208"/>
      <c r="BE18" s="1209"/>
      <c r="BF18" s="1209"/>
      <c r="BG18" s="1209"/>
      <c r="BH18" s="1209"/>
      <c r="BI18" s="1210"/>
    </row>
    <row r="19" spans="1:61" ht="21" customHeight="1" thickBot="1">
      <c r="A19" s="763"/>
      <c r="B19" s="471"/>
      <c r="C19" s="471"/>
      <c r="D19" s="471"/>
      <c r="E19" s="471"/>
      <c r="F19" s="472"/>
      <c r="G19" s="474"/>
      <c r="H19" s="475"/>
      <c r="I19" s="475"/>
      <c r="J19" s="475"/>
      <c r="K19" s="476"/>
      <c r="L19" s="474"/>
      <c r="M19" s="475"/>
      <c r="N19" s="475"/>
      <c r="O19" s="475"/>
      <c r="P19" s="475"/>
      <c r="Q19" s="475"/>
      <c r="R19" s="477"/>
      <c r="S19" s="14"/>
      <c r="T19" s="12"/>
      <c r="U19" s="12"/>
      <c r="V19" s="12"/>
      <c r="W19" s="12"/>
      <c r="X19" s="12"/>
      <c r="Y19" s="11"/>
      <c r="Z19" s="14"/>
      <c r="AA19" s="12"/>
      <c r="AB19" s="12"/>
      <c r="AC19" s="12"/>
      <c r="AD19" s="12"/>
      <c r="AE19" s="12"/>
      <c r="AF19" s="11"/>
      <c r="AG19" s="14"/>
      <c r="AH19" s="12"/>
      <c r="AI19" s="12"/>
      <c r="AJ19" s="12"/>
      <c r="AK19" s="12"/>
      <c r="AL19" s="12"/>
      <c r="AM19" s="11"/>
      <c r="AN19" s="13"/>
      <c r="AO19" s="12"/>
      <c r="AP19" s="12"/>
      <c r="AQ19" s="12"/>
      <c r="AR19" s="12"/>
      <c r="AS19" s="12"/>
      <c r="AT19" s="11"/>
      <c r="AU19" s="1211">
        <f>SUM(S19:AT19)</f>
        <v>0</v>
      </c>
      <c r="AV19" s="1211"/>
      <c r="AW19" s="1212"/>
      <c r="AX19" s="1199">
        <f>ROUND(AU19/4,1)</f>
        <v>0</v>
      </c>
      <c r="AY19" s="1200"/>
      <c r="AZ19" s="1201"/>
      <c r="BA19" s="1205"/>
      <c r="BB19" s="1206"/>
      <c r="BC19" s="1207"/>
      <c r="BD19" s="1208"/>
      <c r="BE19" s="1209"/>
      <c r="BF19" s="1209"/>
      <c r="BG19" s="1209"/>
      <c r="BH19" s="1209"/>
      <c r="BI19" s="1210"/>
    </row>
    <row r="20" spans="1:61" ht="21" customHeight="1" thickBot="1">
      <c r="A20" s="454" t="s">
        <v>2</v>
      </c>
      <c r="B20" s="455"/>
      <c r="C20" s="455"/>
      <c r="D20" s="455"/>
      <c r="E20" s="455"/>
      <c r="F20" s="455"/>
      <c r="G20" s="455"/>
      <c r="H20" s="455"/>
      <c r="I20" s="455"/>
      <c r="J20" s="455"/>
      <c r="K20" s="455"/>
      <c r="L20" s="455"/>
      <c r="M20" s="455"/>
      <c r="N20" s="455"/>
      <c r="O20" s="455"/>
      <c r="P20" s="455"/>
      <c r="Q20" s="455"/>
      <c r="R20" s="599"/>
      <c r="S20" s="9">
        <f t="shared" ref="S20:AT20" si="2">SUM(S11:S19)</f>
        <v>0</v>
      </c>
      <c r="T20" s="7">
        <f t="shared" si="2"/>
        <v>0</v>
      </c>
      <c r="U20" s="7">
        <f t="shared" si="2"/>
        <v>0</v>
      </c>
      <c r="V20" s="7">
        <f t="shared" si="2"/>
        <v>0</v>
      </c>
      <c r="W20" s="7">
        <f t="shared" si="2"/>
        <v>0</v>
      </c>
      <c r="X20" s="7">
        <f t="shared" si="2"/>
        <v>0</v>
      </c>
      <c r="Y20" s="6">
        <f t="shared" si="2"/>
        <v>0</v>
      </c>
      <c r="Z20" s="9">
        <f t="shared" si="2"/>
        <v>0</v>
      </c>
      <c r="AA20" s="7">
        <f t="shared" si="2"/>
        <v>0</v>
      </c>
      <c r="AB20" s="7">
        <f t="shared" si="2"/>
        <v>0</v>
      </c>
      <c r="AC20" s="7">
        <f t="shared" si="2"/>
        <v>0</v>
      </c>
      <c r="AD20" s="7">
        <f t="shared" si="2"/>
        <v>0</v>
      </c>
      <c r="AE20" s="7">
        <f t="shared" si="2"/>
        <v>0</v>
      </c>
      <c r="AF20" s="6">
        <f t="shared" si="2"/>
        <v>0</v>
      </c>
      <c r="AG20" s="9">
        <f t="shared" si="2"/>
        <v>0</v>
      </c>
      <c r="AH20" s="7">
        <f t="shared" si="2"/>
        <v>0</v>
      </c>
      <c r="AI20" s="7">
        <f t="shared" si="2"/>
        <v>0</v>
      </c>
      <c r="AJ20" s="7">
        <f t="shared" si="2"/>
        <v>0</v>
      </c>
      <c r="AK20" s="7">
        <f t="shared" si="2"/>
        <v>0</v>
      </c>
      <c r="AL20" s="7">
        <f t="shared" si="2"/>
        <v>0</v>
      </c>
      <c r="AM20" s="6">
        <f t="shared" si="2"/>
        <v>0</v>
      </c>
      <c r="AN20" s="9">
        <f t="shared" si="2"/>
        <v>0</v>
      </c>
      <c r="AO20" s="7">
        <f t="shared" si="2"/>
        <v>0</v>
      </c>
      <c r="AP20" s="7">
        <f t="shared" si="2"/>
        <v>0</v>
      </c>
      <c r="AQ20" s="7">
        <f t="shared" si="2"/>
        <v>0</v>
      </c>
      <c r="AR20" s="7">
        <f t="shared" si="2"/>
        <v>0</v>
      </c>
      <c r="AS20" s="7">
        <f t="shared" si="2"/>
        <v>0</v>
      </c>
      <c r="AT20" s="6">
        <f t="shared" si="2"/>
        <v>0</v>
      </c>
      <c r="AU20" s="459">
        <f>SUM(AU11:AW19)</f>
        <v>0</v>
      </c>
      <c r="AV20" s="459"/>
      <c r="AW20" s="751"/>
      <c r="AX20" s="1213">
        <f>SUM(AX11:AZ19)</f>
        <v>0</v>
      </c>
      <c r="AY20" s="1214"/>
      <c r="AZ20" s="1215"/>
      <c r="BA20" s="451"/>
      <c r="BB20" s="1216"/>
      <c r="BC20" s="1217"/>
      <c r="BD20" s="100"/>
      <c r="BE20" s="32"/>
      <c r="BF20" s="32"/>
      <c r="BG20" s="32"/>
      <c r="BH20" s="32"/>
      <c r="BI20" s="101"/>
    </row>
    <row r="21" spans="1:61" ht="21" customHeight="1" thickBot="1">
      <c r="A21" s="454" t="s">
        <v>1</v>
      </c>
      <c r="B21" s="455"/>
      <c r="C21" s="455"/>
      <c r="D21" s="455"/>
      <c r="E21" s="455"/>
      <c r="F21" s="455"/>
      <c r="G21" s="455"/>
      <c r="H21" s="455"/>
      <c r="I21" s="455"/>
      <c r="J21" s="455"/>
      <c r="K21" s="455"/>
      <c r="L21" s="455"/>
      <c r="M21" s="455"/>
      <c r="N21" s="455"/>
      <c r="O21" s="455"/>
      <c r="P21" s="455"/>
      <c r="Q21" s="455"/>
      <c r="R21" s="455"/>
      <c r="S21" s="456"/>
      <c r="T21" s="456"/>
      <c r="U21" s="456"/>
      <c r="V21" s="456"/>
      <c r="W21" s="456"/>
      <c r="X21" s="456"/>
      <c r="Y21" s="456"/>
      <c r="Z21" s="456"/>
      <c r="AA21" s="456"/>
      <c r="AB21" s="456"/>
      <c r="AC21" s="456"/>
      <c r="AD21" s="456"/>
      <c r="AE21" s="456"/>
      <c r="AF21" s="456"/>
      <c r="AG21" s="456"/>
      <c r="AH21" s="456"/>
      <c r="AI21" s="456"/>
      <c r="AJ21" s="456"/>
      <c r="AK21" s="456"/>
      <c r="AL21" s="456"/>
      <c r="AM21" s="456"/>
      <c r="AN21" s="456"/>
      <c r="AO21" s="456"/>
      <c r="AP21" s="456"/>
      <c r="AQ21" s="456"/>
      <c r="AR21" s="456"/>
      <c r="AS21" s="456"/>
      <c r="AT21" s="457"/>
      <c r="AU21" s="458">
        <v>40</v>
      </c>
      <c r="AV21" s="459"/>
      <c r="AW21" s="459"/>
      <c r="AX21" s="459"/>
      <c r="AY21" s="459"/>
      <c r="AZ21" s="459"/>
      <c r="BA21" s="459"/>
      <c r="BB21" s="459"/>
      <c r="BC21" s="460"/>
      <c r="BD21" s="102"/>
      <c r="BE21" s="103"/>
      <c r="BF21" s="103"/>
      <c r="BG21" s="103"/>
      <c r="BH21" s="103"/>
      <c r="BI21" s="104"/>
    </row>
    <row r="22" spans="1:61" ht="30.75" customHeight="1">
      <c r="A22" s="443" t="s">
        <v>49</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B22" s="443"/>
      <c r="BC22" s="443"/>
      <c r="BD22" s="443"/>
    </row>
    <row r="23" spans="1:61" ht="21" customHeight="1">
      <c r="A23" s="442" t="s">
        <v>50</v>
      </c>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2"/>
      <c r="AM23" s="442"/>
      <c r="AN23" s="442"/>
      <c r="AO23" s="442"/>
      <c r="AP23" s="442"/>
      <c r="AQ23" s="442"/>
      <c r="AR23" s="442"/>
      <c r="AS23" s="442"/>
      <c r="AT23" s="442"/>
      <c r="AU23" s="442"/>
      <c r="AV23" s="442"/>
      <c r="AW23" s="442"/>
      <c r="AX23" s="442"/>
      <c r="AY23" s="442"/>
      <c r="AZ23" s="442"/>
      <c r="BA23" s="442"/>
      <c r="BB23" s="442"/>
      <c r="BC23" s="442"/>
      <c r="BD23" s="442"/>
    </row>
    <row r="24" spans="1:61" ht="34.5" customHeight="1">
      <c r="A24" s="442" t="s">
        <v>51</v>
      </c>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c r="AZ24" s="442"/>
      <c r="BA24" s="442"/>
      <c r="BB24" s="442"/>
      <c r="BC24" s="442"/>
      <c r="BD24" s="442"/>
    </row>
  </sheetData>
  <mergeCells count="92">
    <mergeCell ref="A23:BD23"/>
    <mergeCell ref="A24:BD24"/>
    <mergeCell ref="A20:R20"/>
    <mergeCell ref="AU20:AW20"/>
    <mergeCell ref="AX20:AZ20"/>
    <mergeCell ref="BA20:BC20"/>
    <mergeCell ref="A21:AT21"/>
    <mergeCell ref="AU21:BC21"/>
    <mergeCell ref="BD18:BI18"/>
    <mergeCell ref="A19:F19"/>
    <mergeCell ref="G19:K19"/>
    <mergeCell ref="L19:R19"/>
    <mergeCell ref="A22:BD22"/>
    <mergeCell ref="AU19:AW19"/>
    <mergeCell ref="AX19:AZ19"/>
    <mergeCell ref="BD19:BI19"/>
    <mergeCell ref="A18:F18"/>
    <mergeCell ref="G18:K18"/>
    <mergeCell ref="L18:R18"/>
    <mergeCell ref="AU18:AW18"/>
    <mergeCell ref="AX18:AZ18"/>
    <mergeCell ref="BD17:BI17"/>
    <mergeCell ref="A16:F16"/>
    <mergeCell ref="G16:K16"/>
    <mergeCell ref="L16:R16"/>
    <mergeCell ref="AU16:AW16"/>
    <mergeCell ref="AX16:AZ16"/>
    <mergeCell ref="BD16:BI16"/>
    <mergeCell ref="A17:F17"/>
    <mergeCell ref="G17:K17"/>
    <mergeCell ref="L17:R17"/>
    <mergeCell ref="AU17:AW17"/>
    <mergeCell ref="AX17:AZ17"/>
    <mergeCell ref="A15:F15"/>
    <mergeCell ref="G15:K15"/>
    <mergeCell ref="L15:R15"/>
    <mergeCell ref="AU15:AW15"/>
    <mergeCell ref="AX15:AZ15"/>
    <mergeCell ref="BD13:BI13"/>
    <mergeCell ref="BD14:BI14"/>
    <mergeCell ref="A13:F13"/>
    <mergeCell ref="G13:K13"/>
    <mergeCell ref="L13:R13"/>
    <mergeCell ref="AU13:AW13"/>
    <mergeCell ref="AX13:AZ13"/>
    <mergeCell ref="A14:F14"/>
    <mergeCell ref="G14:K14"/>
    <mergeCell ref="L14:R14"/>
    <mergeCell ref="AU14:AW14"/>
    <mergeCell ref="AX14:AZ14"/>
    <mergeCell ref="G12:K12"/>
    <mergeCell ref="BA10:BC10"/>
    <mergeCell ref="BD10:BI10"/>
    <mergeCell ref="A11:F11"/>
    <mergeCell ref="G11:K11"/>
    <mergeCell ref="L11:R11"/>
    <mergeCell ref="AU11:AW11"/>
    <mergeCell ref="AX11:AZ11"/>
    <mergeCell ref="BA11:BC19"/>
    <mergeCell ref="BD11:BI11"/>
    <mergeCell ref="A12:F12"/>
    <mergeCell ref="L12:R12"/>
    <mergeCell ref="AU12:AW12"/>
    <mergeCell ref="AX12:AZ12"/>
    <mergeCell ref="BD12:BI12"/>
    <mergeCell ref="BD15:BI15"/>
    <mergeCell ref="A10:F10"/>
    <mergeCell ref="G10:K10"/>
    <mergeCell ref="L10:R10"/>
    <mergeCell ref="AU10:AW10"/>
    <mergeCell ref="AX10:AZ10"/>
    <mergeCell ref="BD6:BI9"/>
    <mergeCell ref="A7:R7"/>
    <mergeCell ref="S7:AE7"/>
    <mergeCell ref="AF7:AM7"/>
    <mergeCell ref="AN7:BC7"/>
    <mergeCell ref="A8:F9"/>
    <mergeCell ref="G8:K9"/>
    <mergeCell ref="L8:R9"/>
    <mergeCell ref="S8:Y8"/>
    <mergeCell ref="Z8:AF8"/>
    <mergeCell ref="AG8:AM8"/>
    <mergeCell ref="AN8:AT8"/>
    <mergeCell ref="AU8:AW9"/>
    <mergeCell ref="AX8:AZ9"/>
    <mergeCell ref="BA8:BC9"/>
    <mergeCell ref="A1:AW1"/>
    <mergeCell ref="A3:BC3"/>
    <mergeCell ref="A6:R6"/>
    <mergeCell ref="S6:AE6"/>
    <mergeCell ref="AF6:AM6"/>
    <mergeCell ref="AN6:BC6"/>
  </mergeCells>
  <phoneticPr fontId="2"/>
  <printOptions horizontalCentered="1"/>
  <pageMargins left="0.39370078740157483" right="0.39370078740157483" top="0.19685039370078741" bottom="0.19685039370078741" header="0.39370078740157483" footer="0.39370078740157483"/>
  <pageSetup paperSize="9" scale="8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BH27"/>
  <sheetViews>
    <sheetView view="pageBreakPreview" zoomScaleNormal="100" zoomScaleSheetLayoutView="100" workbookViewId="0">
      <selection activeCell="AO14" sqref="AO14"/>
    </sheetView>
  </sheetViews>
  <sheetFormatPr defaultRowHeight="21" customHeight="1"/>
  <cols>
    <col min="1" max="4" width="2.625" style="3" customWidth="1"/>
    <col min="5" max="8" width="2.625" style="2" customWidth="1"/>
    <col min="9" max="10" width="3" style="2" bestFit="1" customWidth="1"/>
    <col min="11" max="22" width="2.625" style="2" customWidth="1"/>
    <col min="23" max="50" width="2.875" style="2" customWidth="1"/>
    <col min="51" max="74" width="2.625" style="2" customWidth="1"/>
    <col min="75" max="16384" width="9" style="2"/>
  </cols>
  <sheetData>
    <row r="2" spans="1:59" ht="21" customHeight="1">
      <c r="A2" s="554"/>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row>
    <row r="3" spans="1:59" ht="21" customHeight="1">
      <c r="A3" s="335" t="s">
        <v>71</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row>
    <row r="4" spans="1:59" ht="21" customHeight="1" thickBot="1">
      <c r="A4" s="4"/>
      <c r="B4" s="4"/>
      <c r="C4" s="4"/>
      <c r="D4" s="4"/>
      <c r="E4" s="4"/>
      <c r="F4" s="4"/>
      <c r="G4" s="4"/>
    </row>
    <row r="5" spans="1:59" ht="21" customHeight="1" thickBot="1">
      <c r="A5" s="555" t="s">
        <v>70</v>
      </c>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t="s">
        <v>69</v>
      </c>
      <c r="AK5" s="464"/>
      <c r="AL5" s="464"/>
      <c r="AM5" s="464"/>
      <c r="AN5" s="464"/>
      <c r="AO5" s="464"/>
      <c r="AP5" s="464"/>
      <c r="AQ5" s="464"/>
      <c r="AR5" s="464"/>
      <c r="AS5" s="464"/>
      <c r="AT5" s="464"/>
      <c r="AU5" s="464"/>
      <c r="AV5" s="464"/>
      <c r="AW5" s="464"/>
      <c r="AX5" s="464"/>
      <c r="AY5" s="464"/>
      <c r="AZ5" s="464"/>
      <c r="BA5" s="464"/>
      <c r="BB5" s="464"/>
      <c r="BC5" s="464"/>
      <c r="BD5" s="464"/>
      <c r="BE5" s="464"/>
      <c r="BF5" s="464"/>
      <c r="BG5" s="556"/>
    </row>
    <row r="6" spans="1:59" ht="21" customHeight="1">
      <c r="A6" s="387" t="s">
        <v>68</v>
      </c>
      <c r="B6" s="679"/>
      <c r="C6" s="679"/>
      <c r="D6" s="679"/>
      <c r="E6" s="679"/>
      <c r="F6" s="679"/>
      <c r="G6" s="679"/>
      <c r="H6" s="680"/>
      <c r="I6" s="465" t="s">
        <v>67</v>
      </c>
      <c r="J6" s="1218"/>
      <c r="K6" s="1218"/>
      <c r="L6" s="1218"/>
      <c r="M6" s="1218"/>
      <c r="N6" s="1218"/>
      <c r="O6" s="1219"/>
      <c r="P6" s="367" t="s">
        <v>66</v>
      </c>
      <c r="Q6" s="367"/>
      <c r="R6" s="367"/>
      <c r="S6" s="367"/>
      <c r="T6" s="367"/>
      <c r="U6" s="367"/>
      <c r="V6" s="391"/>
      <c r="W6" s="394" t="s">
        <v>65</v>
      </c>
      <c r="X6" s="367"/>
      <c r="Y6" s="367"/>
      <c r="Z6" s="367"/>
      <c r="AA6" s="367"/>
      <c r="AB6" s="367"/>
      <c r="AC6" s="368"/>
      <c r="AD6" s="394" t="s">
        <v>64</v>
      </c>
      <c r="AE6" s="367"/>
      <c r="AF6" s="367"/>
      <c r="AG6" s="367"/>
      <c r="AH6" s="367"/>
      <c r="AI6" s="367"/>
      <c r="AJ6" s="368"/>
      <c r="AK6" s="394" t="s">
        <v>63</v>
      </c>
      <c r="AL6" s="367"/>
      <c r="AM6" s="367"/>
      <c r="AN6" s="367"/>
      <c r="AO6" s="367"/>
      <c r="AP6" s="367"/>
      <c r="AQ6" s="368"/>
      <c r="AR6" s="366" t="s">
        <v>62</v>
      </c>
      <c r="AS6" s="367"/>
      <c r="AT6" s="367"/>
      <c r="AU6" s="367"/>
      <c r="AV6" s="367"/>
      <c r="AW6" s="367"/>
      <c r="AX6" s="368"/>
      <c r="AY6" s="369" t="s">
        <v>61</v>
      </c>
      <c r="AZ6" s="370"/>
      <c r="BA6" s="370"/>
      <c r="BB6" s="370" t="s">
        <v>60</v>
      </c>
      <c r="BC6" s="370"/>
      <c r="BD6" s="370"/>
      <c r="BE6" s="370" t="s">
        <v>59</v>
      </c>
      <c r="BF6" s="370"/>
      <c r="BG6" s="373"/>
    </row>
    <row r="7" spans="1:59" ht="21" customHeight="1">
      <c r="A7" s="375"/>
      <c r="B7" s="681"/>
      <c r="C7" s="681"/>
      <c r="D7" s="681"/>
      <c r="E7" s="681"/>
      <c r="F7" s="681"/>
      <c r="G7" s="681"/>
      <c r="H7" s="682"/>
      <c r="I7" s="688"/>
      <c r="J7" s="1220"/>
      <c r="K7" s="1220"/>
      <c r="L7" s="1220"/>
      <c r="M7" s="1220"/>
      <c r="N7" s="1220"/>
      <c r="O7" s="1221"/>
      <c r="P7" s="566"/>
      <c r="Q7" s="566"/>
      <c r="R7" s="566"/>
      <c r="S7" s="566"/>
      <c r="T7" s="566"/>
      <c r="U7" s="566"/>
      <c r="V7" s="567"/>
      <c r="W7" s="46">
        <v>1</v>
      </c>
      <c r="X7" s="28">
        <v>2</v>
      </c>
      <c r="Y7" s="28">
        <v>3</v>
      </c>
      <c r="Z7" s="28">
        <v>4</v>
      </c>
      <c r="AA7" s="28">
        <v>5</v>
      </c>
      <c r="AB7" s="28">
        <v>6</v>
      </c>
      <c r="AC7" s="27">
        <v>7</v>
      </c>
      <c r="AD7" s="46">
        <v>8</v>
      </c>
      <c r="AE7" s="28">
        <v>9</v>
      </c>
      <c r="AF7" s="28">
        <v>10</v>
      </c>
      <c r="AG7" s="28">
        <v>11</v>
      </c>
      <c r="AH7" s="28">
        <v>12</v>
      </c>
      <c r="AI7" s="28">
        <v>13</v>
      </c>
      <c r="AJ7" s="27">
        <v>14</v>
      </c>
      <c r="AK7" s="46">
        <v>15</v>
      </c>
      <c r="AL7" s="28">
        <v>16</v>
      </c>
      <c r="AM7" s="28">
        <v>17</v>
      </c>
      <c r="AN7" s="28">
        <v>18</v>
      </c>
      <c r="AO7" s="28">
        <v>19</v>
      </c>
      <c r="AP7" s="28">
        <v>20</v>
      </c>
      <c r="AQ7" s="27">
        <v>21</v>
      </c>
      <c r="AR7" s="217">
        <v>22</v>
      </c>
      <c r="AS7" s="28">
        <v>23</v>
      </c>
      <c r="AT7" s="28">
        <v>24</v>
      </c>
      <c r="AU7" s="28">
        <v>25</v>
      </c>
      <c r="AV7" s="28">
        <v>26</v>
      </c>
      <c r="AW7" s="28">
        <v>27</v>
      </c>
      <c r="AX7" s="27">
        <v>28</v>
      </c>
      <c r="AY7" s="371"/>
      <c r="AZ7" s="372"/>
      <c r="BA7" s="372"/>
      <c r="BB7" s="372"/>
      <c r="BC7" s="372"/>
      <c r="BD7" s="372"/>
      <c r="BE7" s="372"/>
      <c r="BF7" s="372"/>
      <c r="BG7" s="374"/>
    </row>
    <row r="8" spans="1:59" ht="21" customHeight="1">
      <c r="A8" s="683"/>
      <c r="B8" s="684"/>
      <c r="C8" s="684"/>
      <c r="D8" s="684"/>
      <c r="E8" s="684"/>
      <c r="F8" s="684"/>
      <c r="G8" s="684"/>
      <c r="H8" s="685"/>
      <c r="I8" s="592"/>
      <c r="J8" s="1222"/>
      <c r="K8" s="1222"/>
      <c r="L8" s="1222"/>
      <c r="M8" s="1222"/>
      <c r="N8" s="1222"/>
      <c r="O8" s="1223"/>
      <c r="P8" s="566"/>
      <c r="Q8" s="566"/>
      <c r="R8" s="566"/>
      <c r="S8" s="566"/>
      <c r="T8" s="566"/>
      <c r="U8" s="566"/>
      <c r="V8" s="567"/>
      <c r="W8" s="29" t="s">
        <v>58</v>
      </c>
      <c r="X8" s="216" t="s">
        <v>29</v>
      </c>
      <c r="Y8" s="216" t="s">
        <v>30</v>
      </c>
      <c r="Z8" s="216" t="s">
        <v>31</v>
      </c>
      <c r="AA8" s="216" t="s">
        <v>32</v>
      </c>
      <c r="AB8" s="216" t="s">
        <v>33</v>
      </c>
      <c r="AC8" s="121" t="s">
        <v>34</v>
      </c>
      <c r="AD8" s="29" t="s">
        <v>58</v>
      </c>
      <c r="AE8" s="216" t="s">
        <v>29</v>
      </c>
      <c r="AF8" s="216" t="s">
        <v>30</v>
      </c>
      <c r="AG8" s="216" t="s">
        <v>31</v>
      </c>
      <c r="AH8" s="216" t="s">
        <v>32</v>
      </c>
      <c r="AI8" s="216" t="s">
        <v>33</v>
      </c>
      <c r="AJ8" s="121" t="s">
        <v>34</v>
      </c>
      <c r="AK8" s="29" t="s">
        <v>58</v>
      </c>
      <c r="AL8" s="216" t="s">
        <v>29</v>
      </c>
      <c r="AM8" s="216" t="s">
        <v>30</v>
      </c>
      <c r="AN8" s="216" t="s">
        <v>31</v>
      </c>
      <c r="AO8" s="216" t="s">
        <v>32</v>
      </c>
      <c r="AP8" s="216" t="s">
        <v>33</v>
      </c>
      <c r="AQ8" s="121" t="s">
        <v>34</v>
      </c>
      <c r="AR8" s="29" t="s">
        <v>58</v>
      </c>
      <c r="AS8" s="216" t="s">
        <v>29</v>
      </c>
      <c r="AT8" s="216" t="s">
        <v>30</v>
      </c>
      <c r="AU8" s="216" t="s">
        <v>31</v>
      </c>
      <c r="AV8" s="216" t="s">
        <v>32</v>
      </c>
      <c r="AW8" s="216" t="s">
        <v>33</v>
      </c>
      <c r="AX8" s="121" t="s">
        <v>34</v>
      </c>
      <c r="AY8" s="371"/>
      <c r="AZ8" s="372"/>
      <c r="BA8" s="372"/>
      <c r="BB8" s="372"/>
      <c r="BC8" s="372"/>
      <c r="BD8" s="372"/>
      <c r="BE8" s="372"/>
      <c r="BF8" s="372"/>
      <c r="BG8" s="374"/>
    </row>
    <row r="9" spans="1:59" ht="21" customHeight="1">
      <c r="A9" s="668" t="s">
        <v>90</v>
      </c>
      <c r="B9" s="669"/>
      <c r="C9" s="669"/>
      <c r="D9" s="669"/>
      <c r="E9" s="669"/>
      <c r="F9" s="669"/>
      <c r="G9" s="669"/>
      <c r="H9" s="670"/>
      <c r="I9" s="671"/>
      <c r="J9" s="1224"/>
      <c r="K9" s="1224"/>
      <c r="L9" s="1224"/>
      <c r="M9" s="1224"/>
      <c r="N9" s="1224"/>
      <c r="O9" s="1225"/>
      <c r="P9" s="674"/>
      <c r="Q9" s="674"/>
      <c r="R9" s="674"/>
      <c r="S9" s="674"/>
      <c r="T9" s="674"/>
      <c r="U9" s="674"/>
      <c r="V9" s="671"/>
      <c r="W9" s="119"/>
      <c r="X9" s="120"/>
      <c r="Y9" s="120"/>
      <c r="Z9" s="120"/>
      <c r="AA9" s="120"/>
      <c r="AB9" s="117"/>
      <c r="AC9" s="116"/>
      <c r="AD9" s="119"/>
      <c r="AE9" s="117"/>
      <c r="AF9" s="117"/>
      <c r="AG9" s="117"/>
      <c r="AH9" s="117"/>
      <c r="AI9" s="117"/>
      <c r="AJ9" s="116"/>
      <c r="AK9" s="119"/>
      <c r="AL9" s="117"/>
      <c r="AM9" s="117"/>
      <c r="AN9" s="117"/>
      <c r="AO9" s="117"/>
      <c r="AP9" s="117"/>
      <c r="AQ9" s="116"/>
      <c r="AR9" s="118"/>
      <c r="AS9" s="117"/>
      <c r="AT9" s="117"/>
      <c r="AU9" s="117"/>
      <c r="AV9" s="117"/>
      <c r="AW9" s="117"/>
      <c r="AX9" s="116"/>
      <c r="AY9" s="669">
        <f t="shared" ref="AY9:AY18" si="0">SUM(W9:AX9)</f>
        <v>0</v>
      </c>
      <c r="AZ9" s="669"/>
      <c r="BA9" s="670"/>
      <c r="BB9" s="675">
        <f t="shared" ref="BB9:BB18" si="1">ROUND(AY9/4,1)</f>
        <v>0</v>
      </c>
      <c r="BC9" s="676"/>
      <c r="BD9" s="677"/>
      <c r="BE9" s="675" t="e">
        <f t="shared" ref="BE9:BE18" si="2">ROUND(BB9/$AY$20,1)</f>
        <v>#DIV/0!</v>
      </c>
      <c r="BF9" s="676"/>
      <c r="BG9" s="678"/>
    </row>
    <row r="10" spans="1:59" ht="21" customHeight="1">
      <c r="A10" s="661" t="s">
        <v>213</v>
      </c>
      <c r="B10" s="621"/>
      <c r="C10" s="621"/>
      <c r="D10" s="621"/>
      <c r="E10" s="621"/>
      <c r="F10" s="621"/>
      <c r="G10" s="621"/>
      <c r="H10" s="622"/>
      <c r="I10" s="430"/>
      <c r="J10" s="1226"/>
      <c r="K10" s="1226"/>
      <c r="L10" s="1226"/>
      <c r="M10" s="1226"/>
      <c r="N10" s="1226"/>
      <c r="O10" s="1227"/>
      <c r="P10" s="570"/>
      <c r="Q10" s="570"/>
      <c r="R10" s="570"/>
      <c r="S10" s="570"/>
      <c r="T10" s="570"/>
      <c r="U10" s="570"/>
      <c r="V10" s="430"/>
      <c r="W10" s="46"/>
      <c r="X10" s="28"/>
      <c r="Y10" s="28"/>
      <c r="Z10" s="28"/>
      <c r="AA10" s="28"/>
      <c r="AB10" s="28"/>
      <c r="AC10" s="27"/>
      <c r="AD10" s="46"/>
      <c r="AE10" s="28"/>
      <c r="AF10" s="28"/>
      <c r="AG10" s="28"/>
      <c r="AH10" s="28"/>
      <c r="AI10" s="28"/>
      <c r="AJ10" s="27"/>
      <c r="AK10" s="46"/>
      <c r="AL10" s="28"/>
      <c r="AM10" s="28"/>
      <c r="AN10" s="28"/>
      <c r="AO10" s="28"/>
      <c r="AP10" s="28"/>
      <c r="AQ10" s="27"/>
      <c r="AR10" s="46"/>
      <c r="AS10" s="28"/>
      <c r="AT10" s="28"/>
      <c r="AU10" s="28"/>
      <c r="AV10" s="28"/>
      <c r="AW10" s="28"/>
      <c r="AX10" s="27"/>
      <c r="AY10" s="621">
        <f t="shared" si="0"/>
        <v>0</v>
      </c>
      <c r="AZ10" s="621"/>
      <c r="BA10" s="622"/>
      <c r="BB10" s="664">
        <f t="shared" si="1"/>
        <v>0</v>
      </c>
      <c r="BC10" s="665"/>
      <c r="BD10" s="666"/>
      <c r="BE10" s="664" t="e">
        <f t="shared" si="2"/>
        <v>#DIV/0!</v>
      </c>
      <c r="BF10" s="665"/>
      <c r="BG10" s="667"/>
    </row>
    <row r="11" spans="1:59" ht="21" customHeight="1">
      <c r="A11" s="661"/>
      <c r="B11" s="621"/>
      <c r="C11" s="621"/>
      <c r="D11" s="621"/>
      <c r="E11" s="621"/>
      <c r="F11" s="621"/>
      <c r="G11" s="621"/>
      <c r="H11" s="622"/>
      <c r="I11" s="430"/>
      <c r="J11" s="1226"/>
      <c r="K11" s="1226"/>
      <c r="L11" s="1226"/>
      <c r="M11" s="1226"/>
      <c r="N11" s="1226"/>
      <c r="O11" s="1227"/>
      <c r="P11" s="430"/>
      <c r="Q11" s="621"/>
      <c r="R11" s="621"/>
      <c r="S11" s="621"/>
      <c r="T11" s="621"/>
      <c r="U11" s="621"/>
      <c r="V11" s="694"/>
      <c r="W11" s="46"/>
      <c r="X11" s="28"/>
      <c r="Y11" s="28"/>
      <c r="Z11" s="28"/>
      <c r="AA11" s="28"/>
      <c r="AB11" s="28"/>
      <c r="AC11" s="27"/>
      <c r="AD11" s="46"/>
      <c r="AE11" s="28"/>
      <c r="AF11" s="28"/>
      <c r="AG11" s="28"/>
      <c r="AH11" s="28"/>
      <c r="AI11" s="28"/>
      <c r="AJ11" s="27"/>
      <c r="AK11" s="46"/>
      <c r="AL11" s="28"/>
      <c r="AM11" s="28"/>
      <c r="AN11" s="28"/>
      <c r="AO11" s="28"/>
      <c r="AP11" s="28"/>
      <c r="AQ11" s="27"/>
      <c r="AR11" s="46"/>
      <c r="AS11" s="28"/>
      <c r="AT11" s="28"/>
      <c r="AU11" s="28"/>
      <c r="AV11" s="28"/>
      <c r="AW11" s="28"/>
      <c r="AX11" s="27"/>
      <c r="AY11" s="621">
        <f t="shared" si="0"/>
        <v>0</v>
      </c>
      <c r="AZ11" s="621"/>
      <c r="BA11" s="622"/>
      <c r="BB11" s="664">
        <f t="shared" si="1"/>
        <v>0</v>
      </c>
      <c r="BC11" s="665"/>
      <c r="BD11" s="666"/>
      <c r="BE11" s="664" t="e">
        <f t="shared" si="2"/>
        <v>#DIV/0!</v>
      </c>
      <c r="BF11" s="665"/>
      <c r="BG11" s="667"/>
    </row>
    <row r="12" spans="1:59" ht="21" customHeight="1">
      <c r="A12" s="661"/>
      <c r="B12" s="621"/>
      <c r="C12" s="621"/>
      <c r="D12" s="621"/>
      <c r="E12" s="621"/>
      <c r="F12" s="621"/>
      <c r="G12" s="621"/>
      <c r="H12" s="622"/>
      <c r="I12" s="430"/>
      <c r="J12" s="1226"/>
      <c r="K12" s="1226"/>
      <c r="L12" s="1226"/>
      <c r="M12" s="1226"/>
      <c r="N12" s="1226"/>
      <c r="O12" s="1227"/>
      <c r="P12" s="570"/>
      <c r="Q12" s="570"/>
      <c r="R12" s="570"/>
      <c r="S12" s="570"/>
      <c r="T12" s="570"/>
      <c r="U12" s="570"/>
      <c r="V12" s="430"/>
      <c r="W12" s="46"/>
      <c r="X12" s="28"/>
      <c r="Y12" s="28"/>
      <c r="Z12" s="28"/>
      <c r="AA12" s="28"/>
      <c r="AB12" s="28"/>
      <c r="AC12" s="48"/>
      <c r="AD12" s="46"/>
      <c r="AE12" s="28"/>
      <c r="AF12" s="28"/>
      <c r="AG12" s="28"/>
      <c r="AH12" s="28"/>
      <c r="AI12" s="28"/>
      <c r="AJ12" s="27"/>
      <c r="AK12" s="217"/>
      <c r="AL12" s="28"/>
      <c r="AM12" s="28"/>
      <c r="AN12" s="28"/>
      <c r="AO12" s="28"/>
      <c r="AP12" s="28"/>
      <c r="AQ12" s="48"/>
      <c r="AR12" s="46"/>
      <c r="AS12" s="28"/>
      <c r="AT12" s="28"/>
      <c r="AU12" s="28"/>
      <c r="AV12" s="28"/>
      <c r="AW12" s="28"/>
      <c r="AX12" s="27"/>
      <c r="AY12" s="621">
        <f t="shared" si="0"/>
        <v>0</v>
      </c>
      <c r="AZ12" s="621"/>
      <c r="BA12" s="622"/>
      <c r="BB12" s="664">
        <f t="shared" si="1"/>
        <v>0</v>
      </c>
      <c r="BC12" s="665"/>
      <c r="BD12" s="666"/>
      <c r="BE12" s="664" t="e">
        <f t="shared" si="2"/>
        <v>#DIV/0!</v>
      </c>
      <c r="BF12" s="665"/>
      <c r="BG12" s="667"/>
    </row>
    <row r="13" spans="1:59" ht="21" customHeight="1">
      <c r="A13" s="661"/>
      <c r="B13" s="621"/>
      <c r="C13" s="621"/>
      <c r="D13" s="621"/>
      <c r="E13" s="621"/>
      <c r="F13" s="621"/>
      <c r="G13" s="621"/>
      <c r="H13" s="622"/>
      <c r="I13" s="430"/>
      <c r="J13" s="1226"/>
      <c r="K13" s="1226"/>
      <c r="L13" s="1226"/>
      <c r="M13" s="1226"/>
      <c r="N13" s="1226"/>
      <c r="O13" s="1227"/>
      <c r="P13" s="570"/>
      <c r="Q13" s="570"/>
      <c r="R13" s="570"/>
      <c r="S13" s="570"/>
      <c r="T13" s="570"/>
      <c r="U13" s="570"/>
      <c r="V13" s="430"/>
      <c r="W13" s="46"/>
      <c r="X13" s="28"/>
      <c r="Y13" s="28"/>
      <c r="Z13" s="28"/>
      <c r="AA13" s="28"/>
      <c r="AB13" s="28"/>
      <c r="AC13" s="48"/>
      <c r="AD13" s="46"/>
      <c r="AE13" s="28"/>
      <c r="AF13" s="28"/>
      <c r="AG13" s="28"/>
      <c r="AH13" s="28"/>
      <c r="AI13" s="28"/>
      <c r="AJ13" s="48"/>
      <c r="AK13" s="46"/>
      <c r="AL13" s="28"/>
      <c r="AM13" s="28"/>
      <c r="AN13" s="28"/>
      <c r="AO13" s="28"/>
      <c r="AP13" s="28"/>
      <c r="AQ13" s="48"/>
      <c r="AR13" s="46"/>
      <c r="AS13" s="28"/>
      <c r="AT13" s="28"/>
      <c r="AU13" s="28"/>
      <c r="AV13" s="28"/>
      <c r="AW13" s="28"/>
      <c r="AX13" s="27"/>
      <c r="AY13" s="621">
        <f t="shared" si="0"/>
        <v>0</v>
      </c>
      <c r="AZ13" s="621"/>
      <c r="BA13" s="622"/>
      <c r="BB13" s="664">
        <f t="shared" si="1"/>
        <v>0</v>
      </c>
      <c r="BC13" s="665"/>
      <c r="BD13" s="666"/>
      <c r="BE13" s="664" t="e">
        <f t="shared" si="2"/>
        <v>#DIV/0!</v>
      </c>
      <c r="BF13" s="665"/>
      <c r="BG13" s="667"/>
    </row>
    <row r="14" spans="1:59" ht="21" customHeight="1">
      <c r="A14" s="695"/>
      <c r="B14" s="696"/>
      <c r="C14" s="696"/>
      <c r="D14" s="696"/>
      <c r="E14" s="696"/>
      <c r="F14" s="696"/>
      <c r="G14" s="696"/>
      <c r="H14" s="697"/>
      <c r="I14" s="430"/>
      <c r="J14" s="1226"/>
      <c r="K14" s="1226"/>
      <c r="L14" s="1226"/>
      <c r="M14" s="1226"/>
      <c r="N14" s="1226"/>
      <c r="O14" s="1227"/>
      <c r="P14" s="570"/>
      <c r="Q14" s="570"/>
      <c r="R14" s="570"/>
      <c r="S14" s="570"/>
      <c r="T14" s="570"/>
      <c r="U14" s="570"/>
      <c r="V14" s="430"/>
      <c r="W14" s="46"/>
      <c r="X14" s="28"/>
      <c r="Y14" s="28"/>
      <c r="Z14" s="28"/>
      <c r="AA14" s="28"/>
      <c r="AB14" s="28"/>
      <c r="AC14" s="27"/>
      <c r="AD14" s="46"/>
      <c r="AE14" s="28"/>
      <c r="AF14" s="28"/>
      <c r="AG14" s="28"/>
      <c r="AH14" s="28"/>
      <c r="AI14" s="28"/>
      <c r="AJ14" s="27"/>
      <c r="AK14" s="46"/>
      <c r="AL14" s="28"/>
      <c r="AM14" s="28"/>
      <c r="AN14" s="28"/>
      <c r="AO14" s="28"/>
      <c r="AP14" s="28"/>
      <c r="AQ14" s="27"/>
      <c r="AR14" s="217"/>
      <c r="AS14" s="28"/>
      <c r="AT14" s="28"/>
      <c r="AU14" s="28"/>
      <c r="AV14" s="28"/>
      <c r="AW14" s="28"/>
      <c r="AX14" s="27"/>
      <c r="AY14" s="621">
        <f t="shared" si="0"/>
        <v>0</v>
      </c>
      <c r="AZ14" s="621"/>
      <c r="BA14" s="622"/>
      <c r="BB14" s="664">
        <f t="shared" si="1"/>
        <v>0</v>
      </c>
      <c r="BC14" s="665"/>
      <c r="BD14" s="666"/>
      <c r="BE14" s="664" t="e">
        <f t="shared" si="2"/>
        <v>#DIV/0!</v>
      </c>
      <c r="BF14" s="665"/>
      <c r="BG14" s="667"/>
    </row>
    <row r="15" spans="1:59" ht="21" customHeight="1">
      <c r="A15" s="695"/>
      <c r="B15" s="696"/>
      <c r="C15" s="696"/>
      <c r="D15" s="696"/>
      <c r="E15" s="696"/>
      <c r="F15" s="696"/>
      <c r="G15" s="696"/>
      <c r="H15" s="697"/>
      <c r="I15" s="430"/>
      <c r="J15" s="1226"/>
      <c r="K15" s="1226"/>
      <c r="L15" s="1226"/>
      <c r="M15" s="1226"/>
      <c r="N15" s="1226"/>
      <c r="O15" s="1227"/>
      <c r="P15" s="570"/>
      <c r="Q15" s="570"/>
      <c r="R15" s="570"/>
      <c r="S15" s="570"/>
      <c r="T15" s="570"/>
      <c r="U15" s="570"/>
      <c r="V15" s="430"/>
      <c r="W15" s="46"/>
      <c r="X15" s="28"/>
      <c r="Y15" s="28"/>
      <c r="Z15" s="28"/>
      <c r="AA15" s="28"/>
      <c r="AB15" s="28"/>
      <c r="AC15" s="27"/>
      <c r="AD15" s="46"/>
      <c r="AE15" s="28"/>
      <c r="AF15" s="28"/>
      <c r="AG15" s="28"/>
      <c r="AH15" s="28"/>
      <c r="AI15" s="28"/>
      <c r="AJ15" s="27"/>
      <c r="AK15" s="46"/>
      <c r="AL15" s="28"/>
      <c r="AM15" s="28"/>
      <c r="AN15" s="28"/>
      <c r="AO15" s="28"/>
      <c r="AP15" s="28"/>
      <c r="AQ15" s="27"/>
      <c r="AR15" s="217"/>
      <c r="AS15" s="28"/>
      <c r="AT15" s="28"/>
      <c r="AU15" s="28"/>
      <c r="AV15" s="28"/>
      <c r="AW15" s="28"/>
      <c r="AX15" s="27"/>
      <c r="AY15" s="621">
        <f t="shared" si="0"/>
        <v>0</v>
      </c>
      <c r="AZ15" s="621"/>
      <c r="BA15" s="622"/>
      <c r="BB15" s="664">
        <f t="shared" si="1"/>
        <v>0</v>
      </c>
      <c r="BC15" s="665"/>
      <c r="BD15" s="666"/>
      <c r="BE15" s="664" t="e">
        <f t="shared" si="2"/>
        <v>#DIV/0!</v>
      </c>
      <c r="BF15" s="665"/>
      <c r="BG15" s="667"/>
    </row>
    <row r="16" spans="1:59" ht="21" customHeight="1">
      <c r="A16" s="695"/>
      <c r="B16" s="696"/>
      <c r="C16" s="696"/>
      <c r="D16" s="696"/>
      <c r="E16" s="696"/>
      <c r="F16" s="696"/>
      <c r="G16" s="696"/>
      <c r="H16" s="697"/>
      <c r="I16" s="430"/>
      <c r="J16" s="1226"/>
      <c r="K16" s="1226"/>
      <c r="L16" s="1226"/>
      <c r="M16" s="1226"/>
      <c r="N16" s="1226"/>
      <c r="O16" s="1227"/>
      <c r="P16" s="570"/>
      <c r="Q16" s="570"/>
      <c r="R16" s="570"/>
      <c r="S16" s="570"/>
      <c r="T16" s="570"/>
      <c r="U16" s="570"/>
      <c r="V16" s="430"/>
      <c r="W16" s="46"/>
      <c r="X16" s="28"/>
      <c r="Y16" s="28"/>
      <c r="Z16" s="28"/>
      <c r="AA16" s="28"/>
      <c r="AB16" s="28"/>
      <c r="AC16" s="27"/>
      <c r="AD16" s="46"/>
      <c r="AE16" s="28"/>
      <c r="AF16" s="28"/>
      <c r="AG16" s="28"/>
      <c r="AH16" s="28"/>
      <c r="AI16" s="28"/>
      <c r="AJ16" s="27"/>
      <c r="AK16" s="46"/>
      <c r="AL16" s="28"/>
      <c r="AM16" s="28"/>
      <c r="AN16" s="28"/>
      <c r="AO16" s="28"/>
      <c r="AP16" s="28"/>
      <c r="AQ16" s="27"/>
      <c r="AR16" s="217"/>
      <c r="AS16" s="28"/>
      <c r="AT16" s="28"/>
      <c r="AU16" s="28"/>
      <c r="AV16" s="28"/>
      <c r="AW16" s="28"/>
      <c r="AX16" s="27"/>
      <c r="AY16" s="621">
        <f t="shared" si="0"/>
        <v>0</v>
      </c>
      <c r="AZ16" s="621"/>
      <c r="BA16" s="622"/>
      <c r="BB16" s="664">
        <f t="shared" si="1"/>
        <v>0</v>
      </c>
      <c r="BC16" s="665"/>
      <c r="BD16" s="666"/>
      <c r="BE16" s="664" t="e">
        <f t="shared" si="2"/>
        <v>#DIV/0!</v>
      </c>
      <c r="BF16" s="665"/>
      <c r="BG16" s="667"/>
    </row>
    <row r="17" spans="1:60" ht="21" customHeight="1">
      <c r="A17" s="695"/>
      <c r="B17" s="696"/>
      <c r="C17" s="696"/>
      <c r="D17" s="696"/>
      <c r="E17" s="696"/>
      <c r="F17" s="696"/>
      <c r="G17" s="696"/>
      <c r="H17" s="697"/>
      <c r="I17" s="430"/>
      <c r="J17" s="1226"/>
      <c r="K17" s="1226"/>
      <c r="L17" s="1226"/>
      <c r="M17" s="1226"/>
      <c r="N17" s="1226"/>
      <c r="O17" s="1227"/>
      <c r="P17" s="570"/>
      <c r="Q17" s="570"/>
      <c r="R17" s="570"/>
      <c r="S17" s="570"/>
      <c r="T17" s="570"/>
      <c r="U17" s="570"/>
      <c r="V17" s="430"/>
      <c r="W17" s="46"/>
      <c r="X17" s="115"/>
      <c r="Y17" s="115"/>
      <c r="Z17" s="115"/>
      <c r="AA17" s="115"/>
      <c r="AB17" s="28"/>
      <c r="AC17" s="27"/>
      <c r="AD17" s="46"/>
      <c r="AE17" s="28"/>
      <c r="AF17" s="28"/>
      <c r="AG17" s="28"/>
      <c r="AH17" s="28"/>
      <c r="AI17" s="28"/>
      <c r="AJ17" s="27"/>
      <c r="AK17" s="46"/>
      <c r="AL17" s="28"/>
      <c r="AM17" s="28"/>
      <c r="AN17" s="28"/>
      <c r="AO17" s="28"/>
      <c r="AP17" s="28"/>
      <c r="AQ17" s="27"/>
      <c r="AR17" s="217"/>
      <c r="AS17" s="28"/>
      <c r="AT17" s="28"/>
      <c r="AU17" s="28"/>
      <c r="AV17" s="28"/>
      <c r="AW17" s="28"/>
      <c r="AX17" s="27"/>
      <c r="AY17" s="621">
        <f t="shared" si="0"/>
        <v>0</v>
      </c>
      <c r="AZ17" s="621"/>
      <c r="BA17" s="622"/>
      <c r="BB17" s="664">
        <f t="shared" si="1"/>
        <v>0</v>
      </c>
      <c r="BC17" s="665"/>
      <c r="BD17" s="666"/>
      <c r="BE17" s="664" t="e">
        <f t="shared" si="2"/>
        <v>#DIV/0!</v>
      </c>
      <c r="BF17" s="665"/>
      <c r="BG17" s="667"/>
    </row>
    <row r="18" spans="1:60" ht="21" customHeight="1" thickBot="1">
      <c r="A18" s="698"/>
      <c r="B18" s="699"/>
      <c r="C18" s="699"/>
      <c r="D18" s="699"/>
      <c r="E18" s="699"/>
      <c r="F18" s="699"/>
      <c r="G18" s="699"/>
      <c r="H18" s="700"/>
      <c r="I18" s="435"/>
      <c r="J18" s="1228"/>
      <c r="K18" s="1228"/>
      <c r="L18" s="1228"/>
      <c r="M18" s="1228"/>
      <c r="N18" s="1228"/>
      <c r="O18" s="1229"/>
      <c r="P18" s="570"/>
      <c r="Q18" s="570"/>
      <c r="R18" s="570"/>
      <c r="S18" s="570"/>
      <c r="T18" s="570"/>
      <c r="U18" s="570"/>
      <c r="V18" s="430"/>
      <c r="W18" s="46"/>
      <c r="X18" s="28"/>
      <c r="Y18" s="28"/>
      <c r="Z18" s="28"/>
      <c r="AA18" s="28"/>
      <c r="AB18" s="28"/>
      <c r="AC18" s="27"/>
      <c r="AD18" s="46"/>
      <c r="AE18" s="28"/>
      <c r="AF18" s="28"/>
      <c r="AG18" s="28"/>
      <c r="AH18" s="28"/>
      <c r="AI18" s="28"/>
      <c r="AJ18" s="27"/>
      <c r="AK18" s="46"/>
      <c r="AL18" s="28"/>
      <c r="AM18" s="28"/>
      <c r="AN18" s="28"/>
      <c r="AO18" s="28"/>
      <c r="AP18" s="28"/>
      <c r="AQ18" s="27"/>
      <c r="AR18" s="217"/>
      <c r="AS18" s="28"/>
      <c r="AT18" s="28"/>
      <c r="AU18" s="28"/>
      <c r="AV18" s="28"/>
      <c r="AW18" s="28"/>
      <c r="AX18" s="27"/>
      <c r="AY18" s="621">
        <f t="shared" si="0"/>
        <v>0</v>
      </c>
      <c r="AZ18" s="621"/>
      <c r="BA18" s="622"/>
      <c r="BB18" s="664">
        <f t="shared" si="1"/>
        <v>0</v>
      </c>
      <c r="BC18" s="665"/>
      <c r="BD18" s="666"/>
      <c r="BE18" s="664" t="e">
        <f t="shared" si="2"/>
        <v>#DIV/0!</v>
      </c>
      <c r="BF18" s="665"/>
      <c r="BG18" s="667"/>
    </row>
    <row r="19" spans="1:60" ht="21" customHeight="1" thickBot="1">
      <c r="A19" s="703" t="s">
        <v>57</v>
      </c>
      <c r="B19" s="704"/>
      <c r="C19" s="704"/>
      <c r="D19" s="704"/>
      <c r="E19" s="704"/>
      <c r="F19" s="704"/>
      <c r="G19" s="704"/>
      <c r="H19" s="704"/>
      <c r="I19" s="384"/>
      <c r="J19" s="384"/>
      <c r="K19" s="384"/>
      <c r="L19" s="384"/>
      <c r="M19" s="384"/>
      <c r="N19" s="384"/>
      <c r="O19" s="384"/>
      <c r="P19" s="384"/>
      <c r="Q19" s="384"/>
      <c r="R19" s="384"/>
      <c r="S19" s="384"/>
      <c r="T19" s="384"/>
      <c r="U19" s="384"/>
      <c r="V19" s="705"/>
      <c r="W19" s="114">
        <f t="shared" ref="W19:AX19" si="3">SUM(W9:W18)</f>
        <v>0</v>
      </c>
      <c r="X19" s="112">
        <f t="shared" si="3"/>
        <v>0</v>
      </c>
      <c r="Y19" s="112">
        <f t="shared" si="3"/>
        <v>0</v>
      </c>
      <c r="Z19" s="112">
        <f t="shared" si="3"/>
        <v>0</v>
      </c>
      <c r="AA19" s="112">
        <f t="shared" si="3"/>
        <v>0</v>
      </c>
      <c r="AB19" s="112">
        <f t="shared" si="3"/>
        <v>0</v>
      </c>
      <c r="AC19" s="111">
        <f t="shared" si="3"/>
        <v>0</v>
      </c>
      <c r="AD19" s="113">
        <f t="shared" si="3"/>
        <v>0</v>
      </c>
      <c r="AE19" s="112">
        <f t="shared" si="3"/>
        <v>0</v>
      </c>
      <c r="AF19" s="112">
        <f t="shared" si="3"/>
        <v>0</v>
      </c>
      <c r="AG19" s="112">
        <f t="shared" si="3"/>
        <v>0</v>
      </c>
      <c r="AH19" s="112">
        <f t="shared" si="3"/>
        <v>0</v>
      </c>
      <c r="AI19" s="112">
        <f t="shared" si="3"/>
        <v>0</v>
      </c>
      <c r="AJ19" s="111">
        <f t="shared" si="3"/>
        <v>0</v>
      </c>
      <c r="AK19" s="113">
        <f t="shared" si="3"/>
        <v>0</v>
      </c>
      <c r="AL19" s="112">
        <f t="shared" si="3"/>
        <v>0</v>
      </c>
      <c r="AM19" s="112">
        <f t="shared" si="3"/>
        <v>0</v>
      </c>
      <c r="AN19" s="112">
        <f t="shared" si="3"/>
        <v>0</v>
      </c>
      <c r="AO19" s="112">
        <f t="shared" si="3"/>
        <v>0</v>
      </c>
      <c r="AP19" s="112">
        <f t="shared" si="3"/>
        <v>0</v>
      </c>
      <c r="AQ19" s="111">
        <f t="shared" si="3"/>
        <v>0</v>
      </c>
      <c r="AR19" s="113">
        <f t="shared" si="3"/>
        <v>0</v>
      </c>
      <c r="AS19" s="112">
        <f t="shared" si="3"/>
        <v>0</v>
      </c>
      <c r="AT19" s="112">
        <f t="shared" si="3"/>
        <v>0</v>
      </c>
      <c r="AU19" s="112">
        <f t="shared" si="3"/>
        <v>0</v>
      </c>
      <c r="AV19" s="112">
        <f t="shared" si="3"/>
        <v>0</v>
      </c>
      <c r="AW19" s="112">
        <f t="shared" si="3"/>
        <v>0</v>
      </c>
      <c r="AX19" s="111">
        <f t="shared" si="3"/>
        <v>0</v>
      </c>
      <c r="AY19" s="384">
        <f>SUM(AY10:BA18)</f>
        <v>0</v>
      </c>
      <c r="AZ19" s="384"/>
      <c r="BA19" s="558"/>
      <c r="BB19" s="706">
        <f>SUM(BB10:BD18)</f>
        <v>0</v>
      </c>
      <c r="BC19" s="707"/>
      <c r="BD19" s="708"/>
      <c r="BE19" s="706" t="e">
        <f>SUM(BE10:BG18)</f>
        <v>#DIV/0!</v>
      </c>
      <c r="BF19" s="707"/>
      <c r="BG19" s="709"/>
    </row>
    <row r="20" spans="1:60" ht="21" customHeight="1" thickBot="1">
      <c r="A20" s="454" t="s">
        <v>56</v>
      </c>
      <c r="B20" s="455"/>
      <c r="C20" s="455"/>
      <c r="D20" s="455"/>
      <c r="E20" s="455"/>
      <c r="F20" s="455"/>
      <c r="G20" s="455"/>
      <c r="H20" s="455"/>
      <c r="I20" s="455"/>
      <c r="J20" s="455"/>
      <c r="K20" s="455"/>
      <c r="L20" s="455"/>
      <c r="M20" s="455"/>
      <c r="N20" s="455"/>
      <c r="O20" s="455"/>
      <c r="P20" s="455"/>
      <c r="Q20" s="455"/>
      <c r="R20" s="455"/>
      <c r="S20" s="455"/>
      <c r="T20" s="455"/>
      <c r="U20" s="455"/>
      <c r="V20" s="455"/>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c r="AV20" s="456"/>
      <c r="AW20" s="456"/>
      <c r="AX20" s="457"/>
      <c r="AY20" s="454"/>
      <c r="AZ20" s="455"/>
      <c r="BA20" s="455"/>
      <c r="BB20" s="455"/>
      <c r="BC20" s="455"/>
      <c r="BD20" s="455"/>
      <c r="BE20" s="455"/>
      <c r="BF20" s="455"/>
      <c r="BG20" s="599"/>
    </row>
    <row r="21" spans="1:60" ht="21" customHeight="1" thickBot="1">
      <c r="A21" s="608" t="s">
        <v>55</v>
      </c>
      <c r="B21" s="609"/>
      <c r="C21" s="609"/>
      <c r="D21" s="609"/>
      <c r="E21" s="609"/>
      <c r="F21" s="609"/>
      <c r="G21" s="609"/>
      <c r="H21" s="609"/>
      <c r="I21" s="609"/>
      <c r="J21" s="609"/>
      <c r="K21" s="609"/>
      <c r="L21" s="609"/>
      <c r="M21" s="609"/>
      <c r="N21" s="609"/>
      <c r="O21" s="609"/>
      <c r="P21" s="609"/>
      <c r="Q21" s="609"/>
      <c r="R21" s="609"/>
      <c r="S21" s="609"/>
      <c r="T21" s="609"/>
      <c r="U21" s="609"/>
      <c r="V21" s="557"/>
      <c r="W21" s="109"/>
      <c r="X21" s="108"/>
      <c r="Y21" s="108"/>
      <c r="Z21" s="108"/>
      <c r="AA21" s="108"/>
      <c r="AB21" s="108"/>
      <c r="AC21" s="110"/>
      <c r="AD21" s="109"/>
      <c r="AE21" s="108"/>
      <c r="AF21" s="108"/>
      <c r="AG21" s="108"/>
      <c r="AH21" s="108"/>
      <c r="AI21" s="108"/>
      <c r="AJ21" s="107"/>
      <c r="AK21" s="109"/>
      <c r="AL21" s="108"/>
      <c r="AM21" s="108"/>
      <c r="AN21" s="108"/>
      <c r="AO21" s="108"/>
      <c r="AP21" s="108"/>
      <c r="AQ21" s="107"/>
      <c r="AR21" s="109"/>
      <c r="AS21" s="108"/>
      <c r="AT21" s="108"/>
      <c r="AU21" s="108"/>
      <c r="AV21" s="108"/>
      <c r="AW21" s="108"/>
      <c r="AX21" s="107"/>
      <c r="AY21" s="455">
        <f>SUM(W21:AX21)</f>
        <v>0</v>
      </c>
      <c r="AZ21" s="455"/>
      <c r="BA21" s="562"/>
      <c r="BB21" s="613"/>
      <c r="BC21" s="614"/>
      <c r="BD21" s="615"/>
      <c r="BE21" s="613"/>
      <c r="BF21" s="614"/>
      <c r="BG21" s="616"/>
    </row>
    <row r="22" spans="1:60" ht="30.75" customHeight="1">
      <c r="A22" s="443" t="s">
        <v>54</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B22" s="443"/>
      <c r="BC22" s="443"/>
      <c r="BD22" s="443"/>
      <c r="BE22" s="443"/>
      <c r="BF22" s="443"/>
      <c r="BG22" s="443"/>
      <c r="BH22" s="443"/>
    </row>
    <row r="23" spans="1:60" ht="21" customHeight="1">
      <c r="A23" s="443" t="s">
        <v>53</v>
      </c>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row>
    <row r="24" spans="1:60" ht="35.25" customHeight="1">
      <c r="A24" s="442" t="s">
        <v>235</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c r="BG24" s="443"/>
      <c r="BH24" s="443"/>
    </row>
    <row r="25" spans="1:60" ht="21" customHeight="1">
      <c r="A25" s="443" t="s">
        <v>236</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c r="BE25" s="443"/>
      <c r="BF25" s="443"/>
    </row>
    <row r="26" spans="1:60" ht="35.25" customHeight="1">
      <c r="A26" s="442" t="s">
        <v>52</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c r="AZ26" s="443"/>
      <c r="BA26" s="443"/>
      <c r="BB26" s="443"/>
      <c r="BC26" s="443"/>
      <c r="BD26" s="443"/>
      <c r="BE26" s="443"/>
      <c r="BF26" s="443"/>
    </row>
    <row r="27" spans="1:60" ht="21" customHeight="1">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row>
  </sheetData>
  <mergeCells count="91">
    <mergeCell ref="A24:BH24"/>
    <mergeCell ref="A25:BF25"/>
    <mergeCell ref="A26:BF26"/>
    <mergeCell ref="A21:V21"/>
    <mergeCell ref="AY21:BA21"/>
    <mergeCell ref="BB21:BD21"/>
    <mergeCell ref="BE21:BG21"/>
    <mergeCell ref="A22:BH22"/>
    <mergeCell ref="A23:BH23"/>
    <mergeCell ref="A19:V19"/>
    <mergeCell ref="AY19:BA19"/>
    <mergeCell ref="BB19:BD19"/>
    <mergeCell ref="BE19:BG19"/>
    <mergeCell ref="A20:AX20"/>
    <mergeCell ref="AY20:BG20"/>
    <mergeCell ref="BE18:BG18"/>
    <mergeCell ref="A17:H17"/>
    <mergeCell ref="I17:O17"/>
    <mergeCell ref="P17:V17"/>
    <mergeCell ref="AY17:BA17"/>
    <mergeCell ref="BB17:BD17"/>
    <mergeCell ref="BE17:BG17"/>
    <mergeCell ref="A18:H18"/>
    <mergeCell ref="I18:O18"/>
    <mergeCell ref="P18:V18"/>
    <mergeCell ref="AY18:BA18"/>
    <mergeCell ref="BB18:BD18"/>
    <mergeCell ref="BE16:BG16"/>
    <mergeCell ref="A15:H15"/>
    <mergeCell ref="I15:O15"/>
    <mergeCell ref="P15:V15"/>
    <mergeCell ref="AY15:BA15"/>
    <mergeCell ref="BB15:BD15"/>
    <mergeCell ref="BE15:BG15"/>
    <mergeCell ref="A16:H16"/>
    <mergeCell ref="I16:O16"/>
    <mergeCell ref="P16:V16"/>
    <mergeCell ref="AY16:BA16"/>
    <mergeCell ref="BB16:BD16"/>
    <mergeCell ref="BE14:BG14"/>
    <mergeCell ref="A13:H13"/>
    <mergeCell ref="I13:O13"/>
    <mergeCell ref="P13:V13"/>
    <mergeCell ref="AY13:BA13"/>
    <mergeCell ref="BB13:BD13"/>
    <mergeCell ref="BE13:BG13"/>
    <mergeCell ref="A14:H14"/>
    <mergeCell ref="I14:O14"/>
    <mergeCell ref="P14:V14"/>
    <mergeCell ref="AY14:BA14"/>
    <mergeCell ref="BB14:BD14"/>
    <mergeCell ref="BE12:BG12"/>
    <mergeCell ref="A11:H11"/>
    <mergeCell ref="I11:O11"/>
    <mergeCell ref="P11:V11"/>
    <mergeCell ref="AY11:BA11"/>
    <mergeCell ref="BB11:BD11"/>
    <mergeCell ref="BE11:BG11"/>
    <mergeCell ref="A12:H12"/>
    <mergeCell ref="I12:O12"/>
    <mergeCell ref="P12:V12"/>
    <mergeCell ref="AY12:BA12"/>
    <mergeCell ref="BB12:BD12"/>
    <mergeCell ref="A10:H10"/>
    <mergeCell ref="I10:O10"/>
    <mergeCell ref="P10:V10"/>
    <mergeCell ref="AY10:BA10"/>
    <mergeCell ref="BB10:BD10"/>
    <mergeCell ref="BE10:BG10"/>
    <mergeCell ref="AR6:AX6"/>
    <mergeCell ref="AY6:BA8"/>
    <mergeCell ref="BB6:BD8"/>
    <mergeCell ref="BE6:BG8"/>
    <mergeCell ref="BE9:BG9"/>
    <mergeCell ref="A9:H9"/>
    <mergeCell ref="I9:O9"/>
    <mergeCell ref="P9:V9"/>
    <mergeCell ref="AY9:BA9"/>
    <mergeCell ref="BB9:BD9"/>
    <mergeCell ref="AK6:AQ6"/>
    <mergeCell ref="A2:BA2"/>
    <mergeCell ref="A3:BG3"/>
    <mergeCell ref="A5:V5"/>
    <mergeCell ref="W5:AI5"/>
    <mergeCell ref="AJ5:AQ5"/>
    <mergeCell ref="AR5:BG5"/>
    <mergeCell ref="A6:H8"/>
    <mergeCell ref="I6:O8"/>
    <mergeCell ref="P6:V8"/>
    <mergeCell ref="W6:AC6"/>
    <mergeCell ref="AD6:AJ6"/>
  </mergeCells>
  <phoneticPr fontId="42"/>
  <printOptions horizontalCentered="1"/>
  <pageMargins left="0.39370078740157483" right="0.39370078740157483" top="0.78740157480314965" bottom="0.19685039370078741" header="0.39370078740157483" footer="0.39370078740157483"/>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BH27"/>
  <sheetViews>
    <sheetView view="pageBreakPreview" zoomScaleNormal="100" zoomScaleSheetLayoutView="100" workbookViewId="0">
      <selection activeCell="AA12" sqref="AA12"/>
    </sheetView>
  </sheetViews>
  <sheetFormatPr defaultRowHeight="21" customHeight="1"/>
  <cols>
    <col min="1" max="4" width="2.625" style="3" customWidth="1"/>
    <col min="5" max="8" width="2.625" style="2" customWidth="1"/>
    <col min="9" max="10" width="3" style="2" bestFit="1" customWidth="1"/>
    <col min="11" max="22" width="2.625" style="2" customWidth="1"/>
    <col min="23" max="50" width="2.875" style="2" customWidth="1"/>
    <col min="51" max="74" width="2.625" style="2" customWidth="1"/>
    <col min="75" max="16384" width="9" style="2"/>
  </cols>
  <sheetData>
    <row r="2" spans="1:59" ht="21" customHeight="1">
      <c r="A2" s="554"/>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row>
    <row r="3" spans="1:59" ht="21" customHeight="1">
      <c r="A3" s="335" t="s">
        <v>71</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row>
    <row r="4" spans="1:59" ht="21" customHeight="1" thickBot="1">
      <c r="A4" s="4"/>
      <c r="B4" s="4"/>
      <c r="C4" s="4"/>
      <c r="D4" s="4"/>
      <c r="E4" s="4"/>
      <c r="F4" s="4"/>
      <c r="G4" s="4"/>
    </row>
    <row r="5" spans="1:59" ht="21" customHeight="1" thickBot="1">
      <c r="A5" s="555" t="s">
        <v>70</v>
      </c>
      <c r="B5" s="464"/>
      <c r="C5" s="464"/>
      <c r="D5" s="464"/>
      <c r="E5" s="464"/>
      <c r="F5" s="464"/>
      <c r="G5" s="464"/>
      <c r="H5" s="464"/>
      <c r="I5" s="464"/>
      <c r="J5" s="464"/>
      <c r="K5" s="464"/>
      <c r="L5" s="464"/>
      <c r="M5" s="464"/>
      <c r="N5" s="464"/>
      <c r="O5" s="464"/>
      <c r="P5" s="464"/>
      <c r="Q5" s="464"/>
      <c r="R5" s="464"/>
      <c r="S5" s="464"/>
      <c r="T5" s="464"/>
      <c r="U5" s="464"/>
      <c r="V5" s="464"/>
      <c r="W5" s="464" t="s">
        <v>237</v>
      </c>
      <c r="X5" s="464"/>
      <c r="Y5" s="464"/>
      <c r="Z5" s="464"/>
      <c r="AA5" s="464"/>
      <c r="AB5" s="464"/>
      <c r="AC5" s="464"/>
      <c r="AD5" s="464"/>
      <c r="AE5" s="464"/>
      <c r="AF5" s="464"/>
      <c r="AG5" s="464"/>
      <c r="AH5" s="464"/>
      <c r="AI5" s="464"/>
      <c r="AJ5" s="464" t="s">
        <v>69</v>
      </c>
      <c r="AK5" s="464"/>
      <c r="AL5" s="464"/>
      <c r="AM5" s="464"/>
      <c r="AN5" s="464"/>
      <c r="AO5" s="464"/>
      <c r="AP5" s="464"/>
      <c r="AQ5" s="464"/>
      <c r="AR5" s="464" t="s">
        <v>238</v>
      </c>
      <c r="AS5" s="464"/>
      <c r="AT5" s="464"/>
      <c r="AU5" s="464"/>
      <c r="AV5" s="464"/>
      <c r="AW5" s="464"/>
      <c r="AX5" s="464"/>
      <c r="AY5" s="464"/>
      <c r="AZ5" s="464"/>
      <c r="BA5" s="464"/>
      <c r="BB5" s="464"/>
      <c r="BC5" s="464"/>
      <c r="BD5" s="464"/>
      <c r="BE5" s="464"/>
      <c r="BF5" s="464"/>
      <c r="BG5" s="556"/>
    </row>
    <row r="6" spans="1:59" ht="21" customHeight="1">
      <c r="A6" s="387" t="s">
        <v>68</v>
      </c>
      <c r="B6" s="679"/>
      <c r="C6" s="679"/>
      <c r="D6" s="679"/>
      <c r="E6" s="679"/>
      <c r="F6" s="679"/>
      <c r="G6" s="679"/>
      <c r="H6" s="680"/>
      <c r="I6" s="465" t="s">
        <v>67</v>
      </c>
      <c r="J6" s="1218"/>
      <c r="K6" s="1218"/>
      <c r="L6" s="1218"/>
      <c r="M6" s="1218"/>
      <c r="N6" s="1218"/>
      <c r="O6" s="1219"/>
      <c r="P6" s="367" t="s">
        <v>66</v>
      </c>
      <c r="Q6" s="367"/>
      <c r="R6" s="367"/>
      <c r="S6" s="367"/>
      <c r="T6" s="367"/>
      <c r="U6" s="367"/>
      <c r="V6" s="391"/>
      <c r="W6" s="394" t="s">
        <v>65</v>
      </c>
      <c r="X6" s="367"/>
      <c r="Y6" s="367"/>
      <c r="Z6" s="367"/>
      <c r="AA6" s="367"/>
      <c r="AB6" s="367"/>
      <c r="AC6" s="368"/>
      <c r="AD6" s="394" t="s">
        <v>64</v>
      </c>
      <c r="AE6" s="367"/>
      <c r="AF6" s="367"/>
      <c r="AG6" s="367"/>
      <c r="AH6" s="367"/>
      <c r="AI6" s="367"/>
      <c r="AJ6" s="368"/>
      <c r="AK6" s="394" t="s">
        <v>63</v>
      </c>
      <c r="AL6" s="367"/>
      <c r="AM6" s="367"/>
      <c r="AN6" s="367"/>
      <c r="AO6" s="367"/>
      <c r="AP6" s="367"/>
      <c r="AQ6" s="368"/>
      <c r="AR6" s="366" t="s">
        <v>62</v>
      </c>
      <c r="AS6" s="367"/>
      <c r="AT6" s="367"/>
      <c r="AU6" s="367"/>
      <c r="AV6" s="367"/>
      <c r="AW6" s="367"/>
      <c r="AX6" s="368"/>
      <c r="AY6" s="369" t="s">
        <v>61</v>
      </c>
      <c r="AZ6" s="370"/>
      <c r="BA6" s="370"/>
      <c r="BB6" s="370" t="s">
        <v>60</v>
      </c>
      <c r="BC6" s="370"/>
      <c r="BD6" s="370"/>
      <c r="BE6" s="370" t="s">
        <v>59</v>
      </c>
      <c r="BF6" s="370"/>
      <c r="BG6" s="373"/>
    </row>
    <row r="7" spans="1:59" ht="21" customHeight="1">
      <c r="A7" s="375"/>
      <c r="B7" s="681"/>
      <c r="C7" s="681"/>
      <c r="D7" s="681"/>
      <c r="E7" s="681"/>
      <c r="F7" s="681"/>
      <c r="G7" s="681"/>
      <c r="H7" s="682"/>
      <c r="I7" s="688"/>
      <c r="J7" s="1220"/>
      <c r="K7" s="1220"/>
      <c r="L7" s="1220"/>
      <c r="M7" s="1220"/>
      <c r="N7" s="1220"/>
      <c r="O7" s="1221"/>
      <c r="P7" s="566"/>
      <c r="Q7" s="566"/>
      <c r="R7" s="566"/>
      <c r="S7" s="566"/>
      <c r="T7" s="566"/>
      <c r="U7" s="566"/>
      <c r="V7" s="567"/>
      <c r="W7" s="46">
        <v>1</v>
      </c>
      <c r="X7" s="28">
        <v>2</v>
      </c>
      <c r="Y7" s="28">
        <v>3</v>
      </c>
      <c r="Z7" s="28">
        <v>4</v>
      </c>
      <c r="AA7" s="28">
        <v>5</v>
      </c>
      <c r="AB7" s="28">
        <v>6</v>
      </c>
      <c r="AC7" s="27">
        <v>7</v>
      </c>
      <c r="AD7" s="46">
        <v>8</v>
      </c>
      <c r="AE7" s="28">
        <v>9</v>
      </c>
      <c r="AF7" s="28">
        <v>10</v>
      </c>
      <c r="AG7" s="28">
        <v>11</v>
      </c>
      <c r="AH7" s="28">
        <v>12</v>
      </c>
      <c r="AI7" s="28">
        <v>13</v>
      </c>
      <c r="AJ7" s="27">
        <v>14</v>
      </c>
      <c r="AK7" s="46">
        <v>15</v>
      </c>
      <c r="AL7" s="28">
        <v>16</v>
      </c>
      <c r="AM7" s="28">
        <v>17</v>
      </c>
      <c r="AN7" s="28">
        <v>18</v>
      </c>
      <c r="AO7" s="28">
        <v>19</v>
      </c>
      <c r="AP7" s="28">
        <v>20</v>
      </c>
      <c r="AQ7" s="27">
        <v>21</v>
      </c>
      <c r="AR7" s="217">
        <v>22</v>
      </c>
      <c r="AS7" s="28">
        <v>23</v>
      </c>
      <c r="AT7" s="28">
        <v>24</v>
      </c>
      <c r="AU7" s="28">
        <v>25</v>
      </c>
      <c r="AV7" s="28">
        <v>26</v>
      </c>
      <c r="AW7" s="28">
        <v>27</v>
      </c>
      <c r="AX7" s="27">
        <v>28</v>
      </c>
      <c r="AY7" s="371"/>
      <c r="AZ7" s="372"/>
      <c r="BA7" s="372"/>
      <c r="BB7" s="372"/>
      <c r="BC7" s="372"/>
      <c r="BD7" s="372"/>
      <c r="BE7" s="372"/>
      <c r="BF7" s="372"/>
      <c r="BG7" s="374"/>
    </row>
    <row r="8" spans="1:59" ht="21" customHeight="1">
      <c r="A8" s="683"/>
      <c r="B8" s="684"/>
      <c r="C8" s="684"/>
      <c r="D8" s="684"/>
      <c r="E8" s="684"/>
      <c r="F8" s="684"/>
      <c r="G8" s="684"/>
      <c r="H8" s="685"/>
      <c r="I8" s="592"/>
      <c r="J8" s="1222"/>
      <c r="K8" s="1222"/>
      <c r="L8" s="1222"/>
      <c r="M8" s="1222"/>
      <c r="N8" s="1222"/>
      <c r="O8" s="1223"/>
      <c r="P8" s="566"/>
      <c r="Q8" s="566"/>
      <c r="R8" s="566"/>
      <c r="S8" s="566"/>
      <c r="T8" s="566"/>
      <c r="U8" s="566"/>
      <c r="V8" s="567"/>
      <c r="W8" s="29" t="s">
        <v>58</v>
      </c>
      <c r="X8" s="216" t="s">
        <v>29</v>
      </c>
      <c r="Y8" s="216" t="s">
        <v>30</v>
      </c>
      <c r="Z8" s="216" t="s">
        <v>31</v>
      </c>
      <c r="AA8" s="216" t="s">
        <v>32</v>
      </c>
      <c r="AB8" s="216" t="s">
        <v>33</v>
      </c>
      <c r="AC8" s="121" t="s">
        <v>34</v>
      </c>
      <c r="AD8" s="29" t="s">
        <v>58</v>
      </c>
      <c r="AE8" s="216" t="s">
        <v>29</v>
      </c>
      <c r="AF8" s="216" t="s">
        <v>30</v>
      </c>
      <c r="AG8" s="216" t="s">
        <v>31</v>
      </c>
      <c r="AH8" s="216" t="s">
        <v>32</v>
      </c>
      <c r="AI8" s="216" t="s">
        <v>33</v>
      </c>
      <c r="AJ8" s="121" t="s">
        <v>34</v>
      </c>
      <c r="AK8" s="29" t="s">
        <v>58</v>
      </c>
      <c r="AL8" s="216" t="s">
        <v>29</v>
      </c>
      <c r="AM8" s="216" t="s">
        <v>30</v>
      </c>
      <c r="AN8" s="216" t="s">
        <v>31</v>
      </c>
      <c r="AO8" s="216" t="s">
        <v>32</v>
      </c>
      <c r="AP8" s="216" t="s">
        <v>33</v>
      </c>
      <c r="AQ8" s="121" t="s">
        <v>34</v>
      </c>
      <c r="AR8" s="29" t="s">
        <v>58</v>
      </c>
      <c r="AS8" s="216" t="s">
        <v>29</v>
      </c>
      <c r="AT8" s="216" t="s">
        <v>30</v>
      </c>
      <c r="AU8" s="216" t="s">
        <v>31</v>
      </c>
      <c r="AV8" s="216" t="s">
        <v>32</v>
      </c>
      <c r="AW8" s="216" t="s">
        <v>33</v>
      </c>
      <c r="AX8" s="121" t="s">
        <v>34</v>
      </c>
      <c r="AY8" s="371"/>
      <c r="AZ8" s="372"/>
      <c r="BA8" s="372"/>
      <c r="BB8" s="372"/>
      <c r="BC8" s="372"/>
      <c r="BD8" s="372"/>
      <c r="BE8" s="372"/>
      <c r="BF8" s="372"/>
      <c r="BG8" s="374"/>
    </row>
    <row r="9" spans="1:59" ht="21" customHeight="1">
      <c r="A9" s="668" t="s">
        <v>90</v>
      </c>
      <c r="B9" s="669"/>
      <c r="C9" s="669"/>
      <c r="D9" s="669"/>
      <c r="E9" s="669"/>
      <c r="F9" s="669"/>
      <c r="G9" s="669"/>
      <c r="H9" s="670"/>
      <c r="I9" s="671" t="s">
        <v>85</v>
      </c>
      <c r="J9" s="669"/>
      <c r="K9" s="669"/>
      <c r="L9" s="669"/>
      <c r="M9" s="669"/>
      <c r="N9" s="669"/>
      <c r="O9" s="670"/>
      <c r="P9" s="674" t="s">
        <v>239</v>
      </c>
      <c r="Q9" s="674"/>
      <c r="R9" s="674"/>
      <c r="S9" s="674"/>
      <c r="T9" s="674"/>
      <c r="U9" s="674"/>
      <c r="V9" s="671"/>
      <c r="W9" s="119">
        <v>8</v>
      </c>
      <c r="X9" s="120">
        <v>8</v>
      </c>
      <c r="Y9" s="120">
        <v>8</v>
      </c>
      <c r="Z9" s="120">
        <v>8</v>
      </c>
      <c r="AA9" s="120">
        <v>8</v>
      </c>
      <c r="AB9" s="117"/>
      <c r="AC9" s="116"/>
      <c r="AD9" s="119">
        <v>8</v>
      </c>
      <c r="AE9" s="120">
        <v>8</v>
      </c>
      <c r="AF9" s="120">
        <v>8</v>
      </c>
      <c r="AG9" s="120">
        <v>8</v>
      </c>
      <c r="AH9" s="120">
        <v>8</v>
      </c>
      <c r="AI9" s="117"/>
      <c r="AJ9" s="116"/>
      <c r="AK9" s="119">
        <v>8</v>
      </c>
      <c r="AL9" s="120">
        <v>8</v>
      </c>
      <c r="AM9" s="120">
        <v>8</v>
      </c>
      <c r="AN9" s="120">
        <v>8</v>
      </c>
      <c r="AO9" s="120">
        <v>8</v>
      </c>
      <c r="AP9" s="117"/>
      <c r="AQ9" s="116"/>
      <c r="AR9" s="119">
        <v>8</v>
      </c>
      <c r="AS9" s="120">
        <v>8</v>
      </c>
      <c r="AT9" s="120">
        <v>8</v>
      </c>
      <c r="AU9" s="120">
        <v>8</v>
      </c>
      <c r="AV9" s="120">
        <v>8</v>
      </c>
      <c r="AW9" s="117"/>
      <c r="AX9" s="116"/>
      <c r="AY9" s="669">
        <f t="shared" ref="AY9:AY18" si="0">SUM(W9:AX9)</f>
        <v>160</v>
      </c>
      <c r="AZ9" s="669"/>
      <c r="BA9" s="670"/>
      <c r="BB9" s="675">
        <f t="shared" ref="BB9:BB18" si="1">ROUND(AY9/4,1)</f>
        <v>40</v>
      </c>
      <c r="BC9" s="676"/>
      <c r="BD9" s="677"/>
      <c r="BE9" s="675">
        <f t="shared" ref="BE9:BE18" si="2">ROUND(BB9/$AY$20,1)</f>
        <v>1</v>
      </c>
      <c r="BF9" s="676"/>
      <c r="BG9" s="678"/>
    </row>
    <row r="10" spans="1:59" ht="21" customHeight="1">
      <c r="A10" s="661" t="s">
        <v>213</v>
      </c>
      <c r="B10" s="621"/>
      <c r="C10" s="621"/>
      <c r="D10" s="621"/>
      <c r="E10" s="621"/>
      <c r="F10" s="621"/>
      <c r="G10" s="621"/>
      <c r="H10" s="622"/>
      <c r="I10" s="430" t="s">
        <v>85</v>
      </c>
      <c r="J10" s="1226"/>
      <c r="K10" s="1226"/>
      <c r="L10" s="1226"/>
      <c r="M10" s="1226"/>
      <c r="N10" s="1226"/>
      <c r="O10" s="1227"/>
      <c r="P10" s="570" t="s">
        <v>112</v>
      </c>
      <c r="Q10" s="570"/>
      <c r="R10" s="570"/>
      <c r="S10" s="570"/>
      <c r="T10" s="570"/>
      <c r="U10" s="570"/>
      <c r="V10" s="430"/>
      <c r="W10" s="46">
        <v>8</v>
      </c>
      <c r="X10" s="28">
        <v>8</v>
      </c>
      <c r="Y10" s="28">
        <v>8</v>
      </c>
      <c r="Z10" s="28">
        <v>8</v>
      </c>
      <c r="AA10" s="28">
        <v>8</v>
      </c>
      <c r="AB10" s="28"/>
      <c r="AC10" s="27"/>
      <c r="AD10" s="46">
        <v>8</v>
      </c>
      <c r="AE10" s="28">
        <v>8</v>
      </c>
      <c r="AF10" s="28">
        <v>8</v>
      </c>
      <c r="AG10" s="28">
        <v>8</v>
      </c>
      <c r="AH10" s="28">
        <v>8</v>
      </c>
      <c r="AI10" s="28"/>
      <c r="AJ10" s="27"/>
      <c r="AK10" s="46">
        <v>8</v>
      </c>
      <c r="AL10" s="28">
        <v>8</v>
      </c>
      <c r="AM10" s="28">
        <v>8</v>
      </c>
      <c r="AN10" s="28">
        <v>8</v>
      </c>
      <c r="AO10" s="28">
        <v>8</v>
      </c>
      <c r="AP10" s="28"/>
      <c r="AQ10" s="27"/>
      <c r="AR10" s="46">
        <v>8</v>
      </c>
      <c r="AS10" s="28">
        <v>8</v>
      </c>
      <c r="AT10" s="28">
        <v>8</v>
      </c>
      <c r="AU10" s="28">
        <v>8</v>
      </c>
      <c r="AV10" s="28">
        <v>8</v>
      </c>
      <c r="AW10" s="28"/>
      <c r="AX10" s="27"/>
      <c r="AY10" s="621">
        <f t="shared" si="0"/>
        <v>160</v>
      </c>
      <c r="AZ10" s="621"/>
      <c r="BA10" s="622"/>
      <c r="BB10" s="664">
        <f t="shared" si="1"/>
        <v>40</v>
      </c>
      <c r="BC10" s="665"/>
      <c r="BD10" s="666"/>
      <c r="BE10" s="664">
        <f t="shared" si="2"/>
        <v>1</v>
      </c>
      <c r="BF10" s="665"/>
      <c r="BG10" s="667"/>
    </row>
    <row r="11" spans="1:59" ht="21" customHeight="1">
      <c r="A11" s="661" t="s">
        <v>213</v>
      </c>
      <c r="B11" s="621"/>
      <c r="C11" s="621"/>
      <c r="D11" s="621"/>
      <c r="E11" s="621"/>
      <c r="F11" s="621"/>
      <c r="G11" s="621"/>
      <c r="H11" s="622"/>
      <c r="I11" s="430" t="s">
        <v>86</v>
      </c>
      <c r="J11" s="1226"/>
      <c r="K11" s="1226"/>
      <c r="L11" s="1226"/>
      <c r="M11" s="1226"/>
      <c r="N11" s="1226"/>
      <c r="O11" s="1227"/>
      <c r="P11" s="430" t="s">
        <v>206</v>
      </c>
      <c r="Q11" s="621"/>
      <c r="R11" s="621"/>
      <c r="S11" s="621"/>
      <c r="T11" s="621"/>
      <c r="U11" s="621"/>
      <c r="V11" s="694"/>
      <c r="W11" s="46">
        <v>8</v>
      </c>
      <c r="X11" s="28">
        <v>8</v>
      </c>
      <c r="Y11" s="28">
        <v>8</v>
      </c>
      <c r="Z11" s="28">
        <v>8</v>
      </c>
      <c r="AA11" s="28">
        <v>8</v>
      </c>
      <c r="AB11" s="28"/>
      <c r="AC11" s="27"/>
      <c r="AD11" s="46">
        <v>8</v>
      </c>
      <c r="AE11" s="28">
        <v>8</v>
      </c>
      <c r="AF11" s="28">
        <v>8</v>
      </c>
      <c r="AG11" s="28">
        <v>8</v>
      </c>
      <c r="AH11" s="28">
        <v>8</v>
      </c>
      <c r="AI11" s="28"/>
      <c r="AJ11" s="27"/>
      <c r="AK11" s="46">
        <v>8</v>
      </c>
      <c r="AL11" s="28">
        <v>8</v>
      </c>
      <c r="AM11" s="28">
        <v>8</v>
      </c>
      <c r="AN11" s="28">
        <v>8</v>
      </c>
      <c r="AO11" s="28">
        <v>8</v>
      </c>
      <c r="AP11" s="28"/>
      <c r="AQ11" s="27"/>
      <c r="AR11" s="46">
        <v>8</v>
      </c>
      <c r="AS11" s="28">
        <v>8</v>
      </c>
      <c r="AT11" s="28">
        <v>8</v>
      </c>
      <c r="AU11" s="28">
        <v>8</v>
      </c>
      <c r="AV11" s="28">
        <v>8</v>
      </c>
      <c r="AW11" s="28"/>
      <c r="AX11" s="27"/>
      <c r="AY11" s="621">
        <f t="shared" si="0"/>
        <v>160</v>
      </c>
      <c r="AZ11" s="621"/>
      <c r="BA11" s="622"/>
      <c r="BB11" s="664">
        <f t="shared" si="1"/>
        <v>40</v>
      </c>
      <c r="BC11" s="665"/>
      <c r="BD11" s="666"/>
      <c r="BE11" s="664">
        <f t="shared" si="2"/>
        <v>1</v>
      </c>
      <c r="BF11" s="665"/>
      <c r="BG11" s="667"/>
    </row>
    <row r="12" spans="1:59" ht="21" customHeight="1">
      <c r="A12" s="661" t="s">
        <v>213</v>
      </c>
      <c r="B12" s="621"/>
      <c r="C12" s="621"/>
      <c r="D12" s="621"/>
      <c r="E12" s="621"/>
      <c r="F12" s="621"/>
      <c r="G12" s="621"/>
      <c r="H12" s="622"/>
      <c r="I12" s="430" t="s">
        <v>84</v>
      </c>
      <c r="J12" s="1226"/>
      <c r="K12" s="1226"/>
      <c r="L12" s="1226"/>
      <c r="M12" s="1226"/>
      <c r="N12" s="1226"/>
      <c r="O12" s="1227"/>
      <c r="P12" s="570" t="s">
        <v>205</v>
      </c>
      <c r="Q12" s="570"/>
      <c r="R12" s="570"/>
      <c r="S12" s="570"/>
      <c r="T12" s="570"/>
      <c r="U12" s="570"/>
      <c r="V12" s="430"/>
      <c r="W12" s="46">
        <v>6</v>
      </c>
      <c r="X12" s="28"/>
      <c r="Y12" s="28">
        <v>6</v>
      </c>
      <c r="Z12" s="28"/>
      <c r="AA12" s="28">
        <v>6</v>
      </c>
      <c r="AB12" s="28"/>
      <c r="AC12" s="27"/>
      <c r="AD12" s="46"/>
      <c r="AE12" s="28">
        <v>6</v>
      </c>
      <c r="AF12" s="28"/>
      <c r="AG12" s="28">
        <v>6</v>
      </c>
      <c r="AH12" s="28"/>
      <c r="AI12" s="28"/>
      <c r="AJ12" s="27"/>
      <c r="AK12" s="46">
        <v>6</v>
      </c>
      <c r="AL12" s="28"/>
      <c r="AM12" s="28">
        <v>6</v>
      </c>
      <c r="AN12" s="28"/>
      <c r="AO12" s="28">
        <v>6</v>
      </c>
      <c r="AP12" s="28"/>
      <c r="AQ12" s="27"/>
      <c r="AR12" s="46"/>
      <c r="AS12" s="28">
        <v>6</v>
      </c>
      <c r="AT12" s="28"/>
      <c r="AU12" s="28">
        <v>6</v>
      </c>
      <c r="AV12" s="28"/>
      <c r="AW12" s="28"/>
      <c r="AX12" s="27"/>
      <c r="AY12" s="621">
        <f t="shared" si="0"/>
        <v>60</v>
      </c>
      <c r="AZ12" s="621"/>
      <c r="BA12" s="622"/>
      <c r="BB12" s="664">
        <f t="shared" si="1"/>
        <v>15</v>
      </c>
      <c r="BC12" s="665"/>
      <c r="BD12" s="666"/>
      <c r="BE12" s="664">
        <f t="shared" si="2"/>
        <v>0.4</v>
      </c>
      <c r="BF12" s="665"/>
      <c r="BG12" s="667"/>
    </row>
    <row r="13" spans="1:59" ht="21" customHeight="1">
      <c r="A13" s="661"/>
      <c r="B13" s="621"/>
      <c r="C13" s="621"/>
      <c r="D13" s="621"/>
      <c r="E13" s="621"/>
      <c r="F13" s="621"/>
      <c r="G13" s="621"/>
      <c r="H13" s="622"/>
      <c r="I13" s="430"/>
      <c r="J13" s="1226"/>
      <c r="K13" s="1226"/>
      <c r="L13" s="1226"/>
      <c r="M13" s="1226"/>
      <c r="N13" s="1226"/>
      <c r="O13" s="1227"/>
      <c r="P13" s="570"/>
      <c r="Q13" s="570"/>
      <c r="R13" s="570"/>
      <c r="S13" s="570"/>
      <c r="T13" s="570"/>
      <c r="U13" s="570"/>
      <c r="V13" s="430"/>
      <c r="W13" s="46"/>
      <c r="X13" s="28"/>
      <c r="Y13" s="28"/>
      <c r="Z13" s="28"/>
      <c r="AA13" s="28"/>
      <c r="AB13" s="28"/>
      <c r="AC13" s="48"/>
      <c r="AD13" s="46"/>
      <c r="AE13" s="28"/>
      <c r="AF13" s="28"/>
      <c r="AG13" s="28"/>
      <c r="AH13" s="28"/>
      <c r="AI13" s="28"/>
      <c r="AJ13" s="48"/>
      <c r="AK13" s="46"/>
      <c r="AL13" s="28"/>
      <c r="AM13" s="28"/>
      <c r="AN13" s="28"/>
      <c r="AO13" s="28"/>
      <c r="AP13" s="28"/>
      <c r="AQ13" s="48"/>
      <c r="AR13" s="46"/>
      <c r="AS13" s="28"/>
      <c r="AT13" s="28"/>
      <c r="AU13" s="28"/>
      <c r="AV13" s="28"/>
      <c r="AW13" s="28"/>
      <c r="AX13" s="27"/>
      <c r="AY13" s="621">
        <f t="shared" si="0"/>
        <v>0</v>
      </c>
      <c r="AZ13" s="621"/>
      <c r="BA13" s="622"/>
      <c r="BB13" s="664">
        <f t="shared" si="1"/>
        <v>0</v>
      </c>
      <c r="BC13" s="665"/>
      <c r="BD13" s="666"/>
      <c r="BE13" s="664">
        <f t="shared" si="2"/>
        <v>0</v>
      </c>
      <c r="BF13" s="665"/>
      <c r="BG13" s="667"/>
    </row>
    <row r="14" spans="1:59" ht="21" customHeight="1">
      <c r="A14" s="695"/>
      <c r="B14" s="696"/>
      <c r="C14" s="696"/>
      <c r="D14" s="696"/>
      <c r="E14" s="696"/>
      <c r="F14" s="696"/>
      <c r="G14" s="696"/>
      <c r="H14" s="697"/>
      <c r="I14" s="430"/>
      <c r="J14" s="1226"/>
      <c r="K14" s="1226"/>
      <c r="L14" s="1226"/>
      <c r="M14" s="1226"/>
      <c r="N14" s="1226"/>
      <c r="O14" s="1227"/>
      <c r="P14" s="570"/>
      <c r="Q14" s="570"/>
      <c r="R14" s="570"/>
      <c r="S14" s="570"/>
      <c r="T14" s="570"/>
      <c r="U14" s="570"/>
      <c r="V14" s="430"/>
      <c r="W14" s="46"/>
      <c r="X14" s="28"/>
      <c r="Y14" s="28"/>
      <c r="Z14" s="28"/>
      <c r="AA14" s="28"/>
      <c r="AB14" s="28"/>
      <c r="AC14" s="27"/>
      <c r="AD14" s="46"/>
      <c r="AE14" s="28"/>
      <c r="AF14" s="28"/>
      <c r="AG14" s="28"/>
      <c r="AH14" s="28"/>
      <c r="AI14" s="28"/>
      <c r="AJ14" s="27"/>
      <c r="AK14" s="46"/>
      <c r="AL14" s="28"/>
      <c r="AM14" s="28"/>
      <c r="AN14" s="28"/>
      <c r="AO14" s="28"/>
      <c r="AP14" s="28"/>
      <c r="AQ14" s="27"/>
      <c r="AR14" s="217"/>
      <c r="AS14" s="28"/>
      <c r="AT14" s="28"/>
      <c r="AU14" s="28"/>
      <c r="AV14" s="28"/>
      <c r="AW14" s="28"/>
      <c r="AX14" s="27"/>
      <c r="AY14" s="621">
        <f t="shared" si="0"/>
        <v>0</v>
      </c>
      <c r="AZ14" s="621"/>
      <c r="BA14" s="622"/>
      <c r="BB14" s="664">
        <f t="shared" si="1"/>
        <v>0</v>
      </c>
      <c r="BC14" s="665"/>
      <c r="BD14" s="666"/>
      <c r="BE14" s="664">
        <f t="shared" si="2"/>
        <v>0</v>
      </c>
      <c r="BF14" s="665"/>
      <c r="BG14" s="667"/>
    </row>
    <row r="15" spans="1:59" ht="21" customHeight="1">
      <c r="A15" s="695"/>
      <c r="B15" s="696"/>
      <c r="C15" s="696"/>
      <c r="D15" s="696"/>
      <c r="E15" s="696"/>
      <c r="F15" s="696"/>
      <c r="G15" s="696"/>
      <c r="H15" s="697"/>
      <c r="I15" s="430"/>
      <c r="J15" s="1226"/>
      <c r="K15" s="1226"/>
      <c r="L15" s="1226"/>
      <c r="M15" s="1226"/>
      <c r="N15" s="1226"/>
      <c r="O15" s="1227"/>
      <c r="P15" s="570"/>
      <c r="Q15" s="570"/>
      <c r="R15" s="570"/>
      <c r="S15" s="570"/>
      <c r="T15" s="570"/>
      <c r="U15" s="570"/>
      <c r="V15" s="430"/>
      <c r="W15" s="46"/>
      <c r="X15" s="28"/>
      <c r="Y15" s="28"/>
      <c r="Z15" s="28"/>
      <c r="AA15" s="28"/>
      <c r="AB15" s="28"/>
      <c r="AC15" s="27"/>
      <c r="AD15" s="46"/>
      <c r="AE15" s="28"/>
      <c r="AF15" s="28"/>
      <c r="AG15" s="28"/>
      <c r="AH15" s="28"/>
      <c r="AI15" s="28"/>
      <c r="AJ15" s="27"/>
      <c r="AK15" s="46"/>
      <c r="AL15" s="28"/>
      <c r="AM15" s="28"/>
      <c r="AN15" s="28"/>
      <c r="AO15" s="28"/>
      <c r="AP15" s="28"/>
      <c r="AQ15" s="27"/>
      <c r="AR15" s="217"/>
      <c r="AS15" s="28"/>
      <c r="AT15" s="28"/>
      <c r="AU15" s="28"/>
      <c r="AV15" s="28"/>
      <c r="AW15" s="28"/>
      <c r="AX15" s="27"/>
      <c r="AY15" s="621">
        <f t="shared" si="0"/>
        <v>0</v>
      </c>
      <c r="AZ15" s="621"/>
      <c r="BA15" s="622"/>
      <c r="BB15" s="664">
        <f t="shared" si="1"/>
        <v>0</v>
      </c>
      <c r="BC15" s="665"/>
      <c r="BD15" s="666"/>
      <c r="BE15" s="664">
        <f t="shared" si="2"/>
        <v>0</v>
      </c>
      <c r="BF15" s="665"/>
      <c r="BG15" s="667"/>
    </row>
    <row r="16" spans="1:59" ht="21" customHeight="1">
      <c r="A16" s="695"/>
      <c r="B16" s="696"/>
      <c r="C16" s="696"/>
      <c r="D16" s="696"/>
      <c r="E16" s="696"/>
      <c r="F16" s="696"/>
      <c r="G16" s="696"/>
      <c r="H16" s="697"/>
      <c r="I16" s="430"/>
      <c r="J16" s="1226"/>
      <c r="K16" s="1226"/>
      <c r="L16" s="1226"/>
      <c r="M16" s="1226"/>
      <c r="N16" s="1226"/>
      <c r="O16" s="1227"/>
      <c r="P16" s="570"/>
      <c r="Q16" s="570"/>
      <c r="R16" s="570"/>
      <c r="S16" s="570"/>
      <c r="T16" s="570"/>
      <c r="U16" s="570"/>
      <c r="V16" s="430"/>
      <c r="W16" s="46"/>
      <c r="X16" s="28"/>
      <c r="Y16" s="28"/>
      <c r="Z16" s="28"/>
      <c r="AA16" s="28"/>
      <c r="AB16" s="28"/>
      <c r="AC16" s="27"/>
      <c r="AD16" s="46"/>
      <c r="AE16" s="28"/>
      <c r="AF16" s="28"/>
      <c r="AG16" s="28"/>
      <c r="AH16" s="28"/>
      <c r="AI16" s="28"/>
      <c r="AJ16" s="27"/>
      <c r="AK16" s="46"/>
      <c r="AL16" s="28"/>
      <c r="AM16" s="28"/>
      <c r="AN16" s="28"/>
      <c r="AO16" s="28"/>
      <c r="AP16" s="28"/>
      <c r="AQ16" s="27"/>
      <c r="AR16" s="217"/>
      <c r="AS16" s="28"/>
      <c r="AT16" s="28"/>
      <c r="AU16" s="28"/>
      <c r="AV16" s="28"/>
      <c r="AW16" s="28"/>
      <c r="AX16" s="27"/>
      <c r="AY16" s="621">
        <f t="shared" si="0"/>
        <v>0</v>
      </c>
      <c r="AZ16" s="621"/>
      <c r="BA16" s="622"/>
      <c r="BB16" s="664">
        <f t="shared" si="1"/>
        <v>0</v>
      </c>
      <c r="BC16" s="665"/>
      <c r="BD16" s="666"/>
      <c r="BE16" s="664">
        <f t="shared" si="2"/>
        <v>0</v>
      </c>
      <c r="BF16" s="665"/>
      <c r="BG16" s="667"/>
    </row>
    <row r="17" spans="1:60" ht="21" customHeight="1">
      <c r="A17" s="695"/>
      <c r="B17" s="696"/>
      <c r="C17" s="696"/>
      <c r="D17" s="696"/>
      <c r="E17" s="696"/>
      <c r="F17" s="696"/>
      <c r="G17" s="696"/>
      <c r="H17" s="697"/>
      <c r="I17" s="430"/>
      <c r="J17" s="1226"/>
      <c r="K17" s="1226"/>
      <c r="L17" s="1226"/>
      <c r="M17" s="1226"/>
      <c r="N17" s="1226"/>
      <c r="O17" s="1227"/>
      <c r="P17" s="570"/>
      <c r="Q17" s="570"/>
      <c r="R17" s="570"/>
      <c r="S17" s="570"/>
      <c r="T17" s="570"/>
      <c r="U17" s="570"/>
      <c r="V17" s="430"/>
      <c r="W17" s="46"/>
      <c r="X17" s="115"/>
      <c r="Y17" s="115"/>
      <c r="Z17" s="115"/>
      <c r="AA17" s="115"/>
      <c r="AB17" s="28"/>
      <c r="AC17" s="27"/>
      <c r="AD17" s="46"/>
      <c r="AE17" s="28"/>
      <c r="AF17" s="28"/>
      <c r="AG17" s="28"/>
      <c r="AH17" s="28"/>
      <c r="AI17" s="28"/>
      <c r="AJ17" s="27"/>
      <c r="AK17" s="46"/>
      <c r="AL17" s="28"/>
      <c r="AM17" s="28"/>
      <c r="AN17" s="28"/>
      <c r="AO17" s="28"/>
      <c r="AP17" s="28"/>
      <c r="AQ17" s="27"/>
      <c r="AR17" s="217"/>
      <c r="AS17" s="28"/>
      <c r="AT17" s="28"/>
      <c r="AU17" s="28"/>
      <c r="AV17" s="28"/>
      <c r="AW17" s="28"/>
      <c r="AX17" s="27"/>
      <c r="AY17" s="621">
        <f t="shared" si="0"/>
        <v>0</v>
      </c>
      <c r="AZ17" s="621"/>
      <c r="BA17" s="622"/>
      <c r="BB17" s="664">
        <f t="shared" si="1"/>
        <v>0</v>
      </c>
      <c r="BC17" s="665"/>
      <c r="BD17" s="666"/>
      <c r="BE17" s="664">
        <f t="shared" si="2"/>
        <v>0</v>
      </c>
      <c r="BF17" s="665"/>
      <c r="BG17" s="667"/>
    </row>
    <row r="18" spans="1:60" ht="21" customHeight="1" thickBot="1">
      <c r="A18" s="698"/>
      <c r="B18" s="699"/>
      <c r="C18" s="699"/>
      <c r="D18" s="699"/>
      <c r="E18" s="699"/>
      <c r="F18" s="699"/>
      <c r="G18" s="699"/>
      <c r="H18" s="700"/>
      <c r="I18" s="435"/>
      <c r="J18" s="1228"/>
      <c r="K18" s="1228"/>
      <c r="L18" s="1228"/>
      <c r="M18" s="1228"/>
      <c r="N18" s="1228"/>
      <c r="O18" s="1229"/>
      <c r="P18" s="570"/>
      <c r="Q18" s="570"/>
      <c r="R18" s="570"/>
      <c r="S18" s="570"/>
      <c r="T18" s="570"/>
      <c r="U18" s="570"/>
      <c r="V18" s="430"/>
      <c r="W18" s="46"/>
      <c r="X18" s="28"/>
      <c r="Y18" s="28"/>
      <c r="Z18" s="28"/>
      <c r="AA18" s="28"/>
      <c r="AB18" s="28"/>
      <c r="AC18" s="27"/>
      <c r="AD18" s="46"/>
      <c r="AE18" s="28"/>
      <c r="AF18" s="28"/>
      <c r="AG18" s="28"/>
      <c r="AH18" s="28"/>
      <c r="AI18" s="28"/>
      <c r="AJ18" s="27"/>
      <c r="AK18" s="46"/>
      <c r="AL18" s="28"/>
      <c r="AM18" s="28"/>
      <c r="AN18" s="28"/>
      <c r="AO18" s="28"/>
      <c r="AP18" s="28"/>
      <c r="AQ18" s="27"/>
      <c r="AR18" s="217"/>
      <c r="AS18" s="28"/>
      <c r="AT18" s="28"/>
      <c r="AU18" s="28"/>
      <c r="AV18" s="28"/>
      <c r="AW18" s="28"/>
      <c r="AX18" s="27"/>
      <c r="AY18" s="621">
        <f t="shared" si="0"/>
        <v>0</v>
      </c>
      <c r="AZ18" s="621"/>
      <c r="BA18" s="622"/>
      <c r="BB18" s="664">
        <f t="shared" si="1"/>
        <v>0</v>
      </c>
      <c r="BC18" s="665"/>
      <c r="BD18" s="666"/>
      <c r="BE18" s="664">
        <f t="shared" si="2"/>
        <v>0</v>
      </c>
      <c r="BF18" s="665"/>
      <c r="BG18" s="667"/>
    </row>
    <row r="19" spans="1:60" ht="21" customHeight="1" thickBot="1">
      <c r="A19" s="703" t="s">
        <v>57</v>
      </c>
      <c r="B19" s="704"/>
      <c r="C19" s="704"/>
      <c r="D19" s="704"/>
      <c r="E19" s="704"/>
      <c r="F19" s="704"/>
      <c r="G19" s="704"/>
      <c r="H19" s="704"/>
      <c r="I19" s="384"/>
      <c r="J19" s="384"/>
      <c r="K19" s="384"/>
      <c r="L19" s="384"/>
      <c r="M19" s="384"/>
      <c r="N19" s="384"/>
      <c r="O19" s="384"/>
      <c r="P19" s="384"/>
      <c r="Q19" s="384"/>
      <c r="R19" s="384"/>
      <c r="S19" s="384"/>
      <c r="T19" s="384"/>
      <c r="U19" s="384"/>
      <c r="V19" s="705"/>
      <c r="W19" s="114">
        <f t="shared" ref="W19:AX19" si="3">SUM(W9:W18)</f>
        <v>30</v>
      </c>
      <c r="X19" s="112">
        <f t="shared" si="3"/>
        <v>24</v>
      </c>
      <c r="Y19" s="112">
        <f t="shared" si="3"/>
        <v>30</v>
      </c>
      <c r="Z19" s="112">
        <f t="shared" si="3"/>
        <v>24</v>
      </c>
      <c r="AA19" s="112">
        <f t="shared" si="3"/>
        <v>30</v>
      </c>
      <c r="AB19" s="112">
        <f t="shared" si="3"/>
        <v>0</v>
      </c>
      <c r="AC19" s="111">
        <f t="shared" si="3"/>
        <v>0</v>
      </c>
      <c r="AD19" s="113">
        <f t="shared" si="3"/>
        <v>24</v>
      </c>
      <c r="AE19" s="112">
        <f t="shared" si="3"/>
        <v>30</v>
      </c>
      <c r="AF19" s="112">
        <f t="shared" si="3"/>
        <v>24</v>
      </c>
      <c r="AG19" s="112">
        <f t="shared" si="3"/>
        <v>30</v>
      </c>
      <c r="AH19" s="112">
        <f t="shared" si="3"/>
        <v>24</v>
      </c>
      <c r="AI19" s="112">
        <f t="shared" si="3"/>
        <v>0</v>
      </c>
      <c r="AJ19" s="111">
        <f t="shared" si="3"/>
        <v>0</v>
      </c>
      <c r="AK19" s="113">
        <f t="shared" si="3"/>
        <v>30</v>
      </c>
      <c r="AL19" s="112">
        <f t="shared" si="3"/>
        <v>24</v>
      </c>
      <c r="AM19" s="112">
        <f t="shared" si="3"/>
        <v>30</v>
      </c>
      <c r="AN19" s="112">
        <f t="shared" si="3"/>
        <v>24</v>
      </c>
      <c r="AO19" s="112">
        <f t="shared" si="3"/>
        <v>30</v>
      </c>
      <c r="AP19" s="112">
        <f t="shared" si="3"/>
        <v>0</v>
      </c>
      <c r="AQ19" s="111">
        <f t="shared" si="3"/>
        <v>0</v>
      </c>
      <c r="AR19" s="113">
        <f t="shared" si="3"/>
        <v>24</v>
      </c>
      <c r="AS19" s="112">
        <f t="shared" si="3"/>
        <v>30</v>
      </c>
      <c r="AT19" s="112">
        <f t="shared" si="3"/>
        <v>24</v>
      </c>
      <c r="AU19" s="112">
        <f t="shared" si="3"/>
        <v>30</v>
      </c>
      <c r="AV19" s="112">
        <f t="shared" si="3"/>
        <v>24</v>
      </c>
      <c r="AW19" s="112">
        <f t="shared" si="3"/>
        <v>0</v>
      </c>
      <c r="AX19" s="111">
        <f t="shared" si="3"/>
        <v>0</v>
      </c>
      <c r="AY19" s="384">
        <f>SUM(AY10:BA18)</f>
        <v>380</v>
      </c>
      <c r="AZ19" s="384"/>
      <c r="BA19" s="558"/>
      <c r="BB19" s="706">
        <f>SUM(BB10:BD18)</f>
        <v>95</v>
      </c>
      <c r="BC19" s="707"/>
      <c r="BD19" s="708"/>
      <c r="BE19" s="706">
        <f>SUM(BE10:BG18)</f>
        <v>2.4</v>
      </c>
      <c r="BF19" s="707"/>
      <c r="BG19" s="709"/>
    </row>
    <row r="20" spans="1:60" ht="21" customHeight="1" thickBot="1">
      <c r="A20" s="454" t="s">
        <v>56</v>
      </c>
      <c r="B20" s="455"/>
      <c r="C20" s="455"/>
      <c r="D20" s="455"/>
      <c r="E20" s="455"/>
      <c r="F20" s="455"/>
      <c r="G20" s="455"/>
      <c r="H20" s="455"/>
      <c r="I20" s="455"/>
      <c r="J20" s="455"/>
      <c r="K20" s="455"/>
      <c r="L20" s="455"/>
      <c r="M20" s="455"/>
      <c r="N20" s="455"/>
      <c r="O20" s="455"/>
      <c r="P20" s="455"/>
      <c r="Q20" s="455"/>
      <c r="R20" s="455"/>
      <c r="S20" s="455"/>
      <c r="T20" s="455"/>
      <c r="U20" s="455"/>
      <c r="V20" s="455"/>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c r="AV20" s="456"/>
      <c r="AW20" s="456"/>
      <c r="AX20" s="457"/>
      <c r="AY20" s="454">
        <v>40</v>
      </c>
      <c r="AZ20" s="455"/>
      <c r="BA20" s="455"/>
      <c r="BB20" s="455"/>
      <c r="BC20" s="455"/>
      <c r="BD20" s="455"/>
      <c r="BE20" s="455"/>
      <c r="BF20" s="455"/>
      <c r="BG20" s="599"/>
    </row>
    <row r="21" spans="1:60" ht="21" customHeight="1" thickBot="1">
      <c r="A21" s="608" t="s">
        <v>55</v>
      </c>
      <c r="B21" s="609"/>
      <c r="C21" s="609"/>
      <c r="D21" s="609"/>
      <c r="E21" s="609"/>
      <c r="F21" s="609"/>
      <c r="G21" s="609"/>
      <c r="H21" s="609"/>
      <c r="I21" s="609"/>
      <c r="J21" s="609"/>
      <c r="K21" s="609"/>
      <c r="L21" s="609"/>
      <c r="M21" s="609"/>
      <c r="N21" s="609"/>
      <c r="O21" s="609"/>
      <c r="P21" s="609"/>
      <c r="Q21" s="609"/>
      <c r="R21" s="609"/>
      <c r="S21" s="609"/>
      <c r="T21" s="609"/>
      <c r="U21" s="609"/>
      <c r="V21" s="557"/>
      <c r="W21" s="109">
        <v>8</v>
      </c>
      <c r="X21" s="108">
        <v>8</v>
      </c>
      <c r="Y21" s="108">
        <v>8</v>
      </c>
      <c r="Z21" s="108">
        <v>8</v>
      </c>
      <c r="AA21" s="108">
        <v>8</v>
      </c>
      <c r="AB21" s="108"/>
      <c r="AC21" s="110"/>
      <c r="AD21" s="109">
        <v>8</v>
      </c>
      <c r="AE21" s="108">
        <v>8</v>
      </c>
      <c r="AF21" s="108">
        <v>8</v>
      </c>
      <c r="AG21" s="108">
        <v>8</v>
      </c>
      <c r="AH21" s="108">
        <v>8</v>
      </c>
      <c r="AI21" s="108"/>
      <c r="AJ21" s="110"/>
      <c r="AK21" s="109">
        <v>8</v>
      </c>
      <c r="AL21" s="108">
        <v>8</v>
      </c>
      <c r="AM21" s="108">
        <v>8</v>
      </c>
      <c r="AN21" s="108">
        <v>8</v>
      </c>
      <c r="AO21" s="108">
        <v>8</v>
      </c>
      <c r="AP21" s="108"/>
      <c r="AQ21" s="110"/>
      <c r="AR21" s="109">
        <v>8</v>
      </c>
      <c r="AS21" s="108">
        <v>8</v>
      </c>
      <c r="AT21" s="108">
        <v>8</v>
      </c>
      <c r="AU21" s="108">
        <v>8</v>
      </c>
      <c r="AV21" s="108">
        <v>8</v>
      </c>
      <c r="AW21" s="108"/>
      <c r="AX21" s="110"/>
      <c r="AY21" s="455">
        <f>SUM(W21:AX21)</f>
        <v>160</v>
      </c>
      <c r="AZ21" s="455"/>
      <c r="BA21" s="562"/>
      <c r="BB21" s="613"/>
      <c r="BC21" s="614"/>
      <c r="BD21" s="615"/>
      <c r="BE21" s="613"/>
      <c r="BF21" s="614"/>
      <c r="BG21" s="616"/>
    </row>
    <row r="22" spans="1:60" ht="30.75" customHeight="1">
      <c r="A22" s="443" t="s">
        <v>54</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B22" s="443"/>
      <c r="BC22" s="443"/>
      <c r="BD22" s="443"/>
      <c r="BE22" s="443"/>
      <c r="BF22" s="443"/>
      <c r="BG22" s="443"/>
      <c r="BH22" s="443"/>
    </row>
    <row r="23" spans="1:60" ht="21" customHeight="1">
      <c r="A23" s="443" t="s">
        <v>53</v>
      </c>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row>
    <row r="24" spans="1:60" ht="35.25" customHeight="1">
      <c r="A24" s="442" t="s">
        <v>235</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c r="BG24" s="443"/>
      <c r="BH24" s="443"/>
    </row>
    <row r="25" spans="1:60" ht="21" customHeight="1">
      <c r="A25" s="443" t="s">
        <v>236</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c r="BE25" s="443"/>
      <c r="BF25" s="443"/>
    </row>
    <row r="26" spans="1:60" ht="35.25" customHeight="1">
      <c r="A26" s="442" t="s">
        <v>52</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c r="AZ26" s="443"/>
      <c r="BA26" s="443"/>
      <c r="BB26" s="443"/>
      <c r="BC26" s="443"/>
      <c r="BD26" s="443"/>
      <c r="BE26" s="443"/>
      <c r="BF26" s="443"/>
    </row>
    <row r="27" spans="1:60" ht="21" customHeight="1">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row>
  </sheetData>
  <mergeCells count="91">
    <mergeCell ref="A24:BH24"/>
    <mergeCell ref="A25:BF25"/>
    <mergeCell ref="A26:BF26"/>
    <mergeCell ref="A21:V21"/>
    <mergeCell ref="AY21:BA21"/>
    <mergeCell ref="BB21:BD21"/>
    <mergeCell ref="BE21:BG21"/>
    <mergeCell ref="A22:BH22"/>
    <mergeCell ref="A23:BH23"/>
    <mergeCell ref="A19:V19"/>
    <mergeCell ref="AY19:BA19"/>
    <mergeCell ref="BB19:BD19"/>
    <mergeCell ref="BE19:BG19"/>
    <mergeCell ref="A20:AX20"/>
    <mergeCell ref="AY20:BG20"/>
    <mergeCell ref="BE18:BG18"/>
    <mergeCell ref="A17:H17"/>
    <mergeCell ref="I17:O17"/>
    <mergeCell ref="P17:V17"/>
    <mergeCell ref="AY17:BA17"/>
    <mergeCell ref="BB17:BD17"/>
    <mergeCell ref="BE17:BG17"/>
    <mergeCell ref="A18:H18"/>
    <mergeCell ref="I18:O18"/>
    <mergeCell ref="P18:V18"/>
    <mergeCell ref="AY18:BA18"/>
    <mergeCell ref="BB18:BD18"/>
    <mergeCell ref="BE16:BG16"/>
    <mergeCell ref="A15:H15"/>
    <mergeCell ref="I15:O15"/>
    <mergeCell ref="P15:V15"/>
    <mergeCell ref="AY15:BA15"/>
    <mergeCell ref="BB15:BD15"/>
    <mergeCell ref="BE15:BG15"/>
    <mergeCell ref="A16:H16"/>
    <mergeCell ref="I16:O16"/>
    <mergeCell ref="P16:V16"/>
    <mergeCell ref="AY16:BA16"/>
    <mergeCell ref="BB16:BD16"/>
    <mergeCell ref="BE14:BG14"/>
    <mergeCell ref="A13:H13"/>
    <mergeCell ref="I13:O13"/>
    <mergeCell ref="P13:V13"/>
    <mergeCell ref="AY13:BA13"/>
    <mergeCell ref="BB13:BD13"/>
    <mergeCell ref="BE13:BG13"/>
    <mergeCell ref="A14:H14"/>
    <mergeCell ref="I14:O14"/>
    <mergeCell ref="P14:V14"/>
    <mergeCell ref="AY14:BA14"/>
    <mergeCell ref="BB14:BD14"/>
    <mergeCell ref="BE12:BG12"/>
    <mergeCell ref="A11:H11"/>
    <mergeCell ref="I11:O11"/>
    <mergeCell ref="P11:V11"/>
    <mergeCell ref="AY11:BA11"/>
    <mergeCell ref="BB11:BD11"/>
    <mergeCell ref="BE11:BG11"/>
    <mergeCell ref="A12:H12"/>
    <mergeCell ref="I12:O12"/>
    <mergeCell ref="P12:V12"/>
    <mergeCell ref="AY12:BA12"/>
    <mergeCell ref="BB12:BD12"/>
    <mergeCell ref="A10:H10"/>
    <mergeCell ref="I10:O10"/>
    <mergeCell ref="P10:V10"/>
    <mergeCell ref="AY10:BA10"/>
    <mergeCell ref="BB10:BD10"/>
    <mergeCell ref="BE10:BG10"/>
    <mergeCell ref="AR6:AX6"/>
    <mergeCell ref="AY6:BA8"/>
    <mergeCell ref="BB6:BD8"/>
    <mergeCell ref="BE6:BG8"/>
    <mergeCell ref="BE9:BG9"/>
    <mergeCell ref="A9:H9"/>
    <mergeCell ref="I9:O9"/>
    <mergeCell ref="P9:V9"/>
    <mergeCell ref="AY9:BA9"/>
    <mergeCell ref="BB9:BD9"/>
    <mergeCell ref="AK6:AQ6"/>
    <mergeCell ref="A2:BA2"/>
    <mergeCell ref="A3:BG3"/>
    <mergeCell ref="A5:V5"/>
    <mergeCell ref="W5:AI5"/>
    <mergeCell ref="AJ5:AQ5"/>
    <mergeCell ref="AR5:BG5"/>
    <mergeCell ref="A6:H8"/>
    <mergeCell ref="I6:O8"/>
    <mergeCell ref="P6:V8"/>
    <mergeCell ref="W6:AC6"/>
    <mergeCell ref="AD6:AJ6"/>
  </mergeCells>
  <phoneticPr fontId="42"/>
  <printOptions horizontalCentered="1"/>
  <pageMargins left="0.39370078740157483" right="0.39370078740157483" top="0.78740157480314965" bottom="0.19685039370078741" header="0.39370078740157483" footer="0.39370078740157483"/>
  <pageSetup paperSize="9" scale="85"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BH26"/>
  <sheetViews>
    <sheetView view="pageBreakPreview" zoomScaleNormal="100" zoomScaleSheetLayoutView="100" workbookViewId="0">
      <selection activeCell="AO14" sqref="AO14"/>
    </sheetView>
  </sheetViews>
  <sheetFormatPr defaultRowHeight="21" customHeight="1"/>
  <cols>
    <col min="1" max="4" width="2.625" style="3" customWidth="1"/>
    <col min="5" max="8" width="2.625" style="2" customWidth="1"/>
    <col min="9" max="10" width="3" style="2" bestFit="1" customWidth="1"/>
    <col min="11" max="22" width="2.625" style="2" customWidth="1"/>
    <col min="23" max="50" width="2.875" style="2" customWidth="1"/>
    <col min="51" max="74" width="2.625" style="2" customWidth="1"/>
    <col min="75" max="16384" width="9" style="2"/>
  </cols>
  <sheetData>
    <row r="2" spans="1:59" ht="21" customHeight="1">
      <c r="A2" s="554"/>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row>
    <row r="3" spans="1:59" ht="21" customHeight="1">
      <c r="A3" s="335" t="s">
        <v>71</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row>
    <row r="4" spans="1:59" ht="21" customHeight="1" thickBot="1">
      <c r="A4" s="4"/>
      <c r="B4" s="4"/>
      <c r="C4" s="4"/>
      <c r="D4" s="4"/>
      <c r="E4" s="4"/>
      <c r="F4" s="4"/>
      <c r="G4" s="4"/>
    </row>
    <row r="5" spans="1:59" ht="21" customHeight="1" thickBot="1">
      <c r="A5" s="555" t="s">
        <v>70</v>
      </c>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t="s">
        <v>69</v>
      </c>
      <c r="AK5" s="464"/>
      <c r="AL5" s="464"/>
      <c r="AM5" s="464"/>
      <c r="AN5" s="464"/>
      <c r="AO5" s="464"/>
      <c r="AP5" s="464"/>
      <c r="AQ5" s="464"/>
      <c r="AR5" s="464"/>
      <c r="AS5" s="464"/>
      <c r="AT5" s="464"/>
      <c r="AU5" s="464"/>
      <c r="AV5" s="464"/>
      <c r="AW5" s="464"/>
      <c r="AX5" s="464"/>
      <c r="AY5" s="464"/>
      <c r="AZ5" s="464"/>
      <c r="BA5" s="464"/>
      <c r="BB5" s="464"/>
      <c r="BC5" s="464"/>
      <c r="BD5" s="464"/>
      <c r="BE5" s="464"/>
      <c r="BF5" s="464"/>
      <c r="BG5" s="556"/>
    </row>
    <row r="6" spans="1:59" ht="21" customHeight="1">
      <c r="A6" s="387" t="s">
        <v>68</v>
      </c>
      <c r="B6" s="679"/>
      <c r="C6" s="679"/>
      <c r="D6" s="679"/>
      <c r="E6" s="679"/>
      <c r="F6" s="679"/>
      <c r="G6" s="679"/>
      <c r="H6" s="680"/>
      <c r="I6" s="1230" t="s">
        <v>240</v>
      </c>
      <c r="J6" s="1230" t="s">
        <v>73</v>
      </c>
      <c r="K6" s="370" t="s">
        <v>67</v>
      </c>
      <c r="L6" s="370"/>
      <c r="M6" s="370"/>
      <c r="N6" s="370"/>
      <c r="O6" s="370"/>
      <c r="P6" s="367" t="s">
        <v>66</v>
      </c>
      <c r="Q6" s="367"/>
      <c r="R6" s="367"/>
      <c r="S6" s="367"/>
      <c r="T6" s="367"/>
      <c r="U6" s="367"/>
      <c r="V6" s="391"/>
      <c r="W6" s="394" t="s">
        <v>65</v>
      </c>
      <c r="X6" s="367"/>
      <c r="Y6" s="367"/>
      <c r="Z6" s="367"/>
      <c r="AA6" s="367"/>
      <c r="AB6" s="367"/>
      <c r="AC6" s="368"/>
      <c r="AD6" s="394" t="s">
        <v>64</v>
      </c>
      <c r="AE6" s="367"/>
      <c r="AF6" s="367"/>
      <c r="AG6" s="367"/>
      <c r="AH6" s="367"/>
      <c r="AI6" s="367"/>
      <c r="AJ6" s="368"/>
      <c r="AK6" s="394" t="s">
        <v>63</v>
      </c>
      <c r="AL6" s="367"/>
      <c r="AM6" s="367"/>
      <c r="AN6" s="367"/>
      <c r="AO6" s="367"/>
      <c r="AP6" s="367"/>
      <c r="AQ6" s="368"/>
      <c r="AR6" s="366" t="s">
        <v>62</v>
      </c>
      <c r="AS6" s="367"/>
      <c r="AT6" s="367"/>
      <c r="AU6" s="367"/>
      <c r="AV6" s="367"/>
      <c r="AW6" s="367"/>
      <c r="AX6" s="368"/>
      <c r="AY6" s="369" t="s">
        <v>61</v>
      </c>
      <c r="AZ6" s="370"/>
      <c r="BA6" s="370"/>
      <c r="BB6" s="370" t="s">
        <v>60</v>
      </c>
      <c r="BC6" s="370"/>
      <c r="BD6" s="370"/>
      <c r="BE6" s="370" t="s">
        <v>59</v>
      </c>
      <c r="BF6" s="370"/>
      <c r="BG6" s="373"/>
    </row>
    <row r="7" spans="1:59" ht="21" customHeight="1">
      <c r="A7" s="375"/>
      <c r="B7" s="681"/>
      <c r="C7" s="681"/>
      <c r="D7" s="681"/>
      <c r="E7" s="681"/>
      <c r="F7" s="681"/>
      <c r="G7" s="681"/>
      <c r="H7" s="682"/>
      <c r="I7" s="1231"/>
      <c r="J7" s="1231"/>
      <c r="K7" s="372"/>
      <c r="L7" s="372"/>
      <c r="M7" s="372"/>
      <c r="N7" s="372"/>
      <c r="O7" s="372"/>
      <c r="P7" s="566"/>
      <c r="Q7" s="566"/>
      <c r="R7" s="566"/>
      <c r="S7" s="566"/>
      <c r="T7" s="566"/>
      <c r="U7" s="566"/>
      <c r="V7" s="567"/>
      <c r="W7" s="46">
        <v>1</v>
      </c>
      <c r="X7" s="28">
        <v>2</v>
      </c>
      <c r="Y7" s="28">
        <v>3</v>
      </c>
      <c r="Z7" s="28">
        <v>4</v>
      </c>
      <c r="AA7" s="28">
        <v>5</v>
      </c>
      <c r="AB7" s="28">
        <v>6</v>
      </c>
      <c r="AC7" s="27">
        <v>7</v>
      </c>
      <c r="AD7" s="46">
        <v>8</v>
      </c>
      <c r="AE7" s="28">
        <v>9</v>
      </c>
      <c r="AF7" s="28">
        <v>10</v>
      </c>
      <c r="AG7" s="28">
        <v>11</v>
      </c>
      <c r="AH7" s="28">
        <v>12</v>
      </c>
      <c r="AI7" s="28">
        <v>13</v>
      </c>
      <c r="AJ7" s="27">
        <v>14</v>
      </c>
      <c r="AK7" s="46">
        <v>15</v>
      </c>
      <c r="AL7" s="28">
        <v>16</v>
      </c>
      <c r="AM7" s="28">
        <v>17</v>
      </c>
      <c r="AN7" s="28">
        <v>18</v>
      </c>
      <c r="AO7" s="28">
        <v>19</v>
      </c>
      <c r="AP7" s="28">
        <v>20</v>
      </c>
      <c r="AQ7" s="27">
        <v>21</v>
      </c>
      <c r="AR7" s="217">
        <v>22</v>
      </c>
      <c r="AS7" s="28">
        <v>23</v>
      </c>
      <c r="AT7" s="28">
        <v>24</v>
      </c>
      <c r="AU7" s="28">
        <v>25</v>
      </c>
      <c r="AV7" s="28">
        <v>26</v>
      </c>
      <c r="AW7" s="28">
        <v>27</v>
      </c>
      <c r="AX7" s="27">
        <v>28</v>
      </c>
      <c r="AY7" s="371"/>
      <c r="AZ7" s="372"/>
      <c r="BA7" s="372"/>
      <c r="BB7" s="372"/>
      <c r="BC7" s="372"/>
      <c r="BD7" s="372"/>
      <c r="BE7" s="372"/>
      <c r="BF7" s="372"/>
      <c r="BG7" s="374"/>
    </row>
    <row r="8" spans="1:59" ht="21" customHeight="1">
      <c r="A8" s="683"/>
      <c r="B8" s="684"/>
      <c r="C8" s="684"/>
      <c r="D8" s="684"/>
      <c r="E8" s="684"/>
      <c r="F8" s="684"/>
      <c r="G8" s="684"/>
      <c r="H8" s="685"/>
      <c r="I8" s="1232"/>
      <c r="J8" s="1232"/>
      <c r="K8" s="372"/>
      <c r="L8" s="372"/>
      <c r="M8" s="372"/>
      <c r="N8" s="372"/>
      <c r="O8" s="372"/>
      <c r="P8" s="566"/>
      <c r="Q8" s="566"/>
      <c r="R8" s="566"/>
      <c r="S8" s="566"/>
      <c r="T8" s="566"/>
      <c r="U8" s="566"/>
      <c r="V8" s="567"/>
      <c r="W8" s="29" t="s">
        <v>58</v>
      </c>
      <c r="X8" s="216" t="s">
        <v>29</v>
      </c>
      <c r="Y8" s="216" t="s">
        <v>30</v>
      </c>
      <c r="Z8" s="216" t="s">
        <v>31</v>
      </c>
      <c r="AA8" s="216" t="s">
        <v>32</v>
      </c>
      <c r="AB8" s="216" t="s">
        <v>33</v>
      </c>
      <c r="AC8" s="121" t="s">
        <v>34</v>
      </c>
      <c r="AD8" s="29" t="s">
        <v>58</v>
      </c>
      <c r="AE8" s="216" t="s">
        <v>29</v>
      </c>
      <c r="AF8" s="216" t="s">
        <v>30</v>
      </c>
      <c r="AG8" s="216" t="s">
        <v>31</v>
      </c>
      <c r="AH8" s="216" t="s">
        <v>32</v>
      </c>
      <c r="AI8" s="216" t="s">
        <v>33</v>
      </c>
      <c r="AJ8" s="121" t="s">
        <v>34</v>
      </c>
      <c r="AK8" s="29" t="s">
        <v>58</v>
      </c>
      <c r="AL8" s="216" t="s">
        <v>29</v>
      </c>
      <c r="AM8" s="216" t="s">
        <v>30</v>
      </c>
      <c r="AN8" s="216" t="s">
        <v>31</v>
      </c>
      <c r="AO8" s="216" t="s">
        <v>32</v>
      </c>
      <c r="AP8" s="216" t="s">
        <v>33</v>
      </c>
      <c r="AQ8" s="121" t="s">
        <v>34</v>
      </c>
      <c r="AR8" s="29" t="s">
        <v>58</v>
      </c>
      <c r="AS8" s="216" t="s">
        <v>29</v>
      </c>
      <c r="AT8" s="216" t="s">
        <v>30</v>
      </c>
      <c r="AU8" s="216" t="s">
        <v>31</v>
      </c>
      <c r="AV8" s="216" t="s">
        <v>32</v>
      </c>
      <c r="AW8" s="216" t="s">
        <v>33</v>
      </c>
      <c r="AX8" s="121" t="s">
        <v>34</v>
      </c>
      <c r="AY8" s="371"/>
      <c r="AZ8" s="372"/>
      <c r="BA8" s="372"/>
      <c r="BB8" s="372"/>
      <c r="BC8" s="372"/>
      <c r="BD8" s="372"/>
      <c r="BE8" s="372"/>
      <c r="BF8" s="372"/>
      <c r="BG8" s="374"/>
    </row>
    <row r="9" spans="1:59" ht="21" customHeight="1">
      <c r="A9" s="567"/>
      <c r="B9" s="619"/>
      <c r="C9" s="619"/>
      <c r="D9" s="619"/>
      <c r="E9" s="619"/>
      <c r="F9" s="619"/>
      <c r="G9" s="619"/>
      <c r="H9" s="620"/>
      <c r="I9" s="208"/>
      <c r="J9" s="208"/>
      <c r="K9" s="570"/>
      <c r="L9" s="570"/>
      <c r="M9" s="570"/>
      <c r="N9" s="570"/>
      <c r="O9" s="570"/>
      <c r="P9" s="566"/>
      <c r="Q9" s="566"/>
      <c r="R9" s="566"/>
      <c r="S9" s="566"/>
      <c r="T9" s="566"/>
      <c r="U9" s="566"/>
      <c r="V9" s="567"/>
      <c r="W9" s="14"/>
      <c r="X9" s="17"/>
      <c r="Y9" s="17"/>
      <c r="Z9" s="17"/>
      <c r="AA9" s="17"/>
      <c r="AB9" s="12"/>
      <c r="AC9" s="11"/>
      <c r="AD9" s="14"/>
      <c r="AE9" s="12"/>
      <c r="AF9" s="12"/>
      <c r="AG9" s="12"/>
      <c r="AH9" s="12"/>
      <c r="AI9" s="12"/>
      <c r="AJ9" s="11"/>
      <c r="AK9" s="14"/>
      <c r="AL9" s="12"/>
      <c r="AM9" s="12"/>
      <c r="AN9" s="12"/>
      <c r="AO9" s="12"/>
      <c r="AP9" s="12"/>
      <c r="AQ9" s="11"/>
      <c r="AR9" s="13"/>
      <c r="AS9" s="12"/>
      <c r="AT9" s="12"/>
      <c r="AU9" s="12"/>
      <c r="AV9" s="12"/>
      <c r="AW9" s="12"/>
      <c r="AX9" s="11"/>
      <c r="AY9" s="619">
        <f t="shared" ref="AY9:AY18" si="0">SUM(W9:AX9)</f>
        <v>0</v>
      </c>
      <c r="AZ9" s="619"/>
      <c r="BA9" s="620"/>
      <c r="BB9" s="1233">
        <f t="shared" ref="BB9:BB18" si="1">ROUND(AY9/4,1)</f>
        <v>0</v>
      </c>
      <c r="BC9" s="1234"/>
      <c r="BD9" s="1236"/>
      <c r="BE9" s="1233" t="e">
        <f t="shared" ref="BE9:BE18" si="2">ROUND(BB9/$AY$20,1)</f>
        <v>#DIV/0!</v>
      </c>
      <c r="BF9" s="1234"/>
      <c r="BG9" s="1235"/>
    </row>
    <row r="10" spans="1:59" ht="21" customHeight="1">
      <c r="A10" s="430"/>
      <c r="B10" s="621"/>
      <c r="C10" s="621"/>
      <c r="D10" s="621"/>
      <c r="E10" s="621"/>
      <c r="F10" s="621"/>
      <c r="G10" s="621"/>
      <c r="H10" s="622"/>
      <c r="I10" s="209"/>
      <c r="J10" s="209"/>
      <c r="K10" s="570"/>
      <c r="L10" s="570"/>
      <c r="M10" s="570"/>
      <c r="N10" s="570"/>
      <c r="O10" s="570"/>
      <c r="P10" s="566"/>
      <c r="Q10" s="566"/>
      <c r="R10" s="566"/>
      <c r="S10" s="566"/>
      <c r="T10" s="566"/>
      <c r="U10" s="566"/>
      <c r="V10" s="567"/>
      <c r="W10" s="14"/>
      <c r="X10" s="12"/>
      <c r="Y10" s="12"/>
      <c r="Z10" s="12"/>
      <c r="AA10" s="12"/>
      <c r="AB10" s="12"/>
      <c r="AC10" s="11"/>
      <c r="AD10" s="14"/>
      <c r="AE10" s="12"/>
      <c r="AF10" s="12"/>
      <c r="AG10" s="12"/>
      <c r="AH10" s="12"/>
      <c r="AI10" s="12"/>
      <c r="AJ10" s="11"/>
      <c r="AK10" s="14"/>
      <c r="AL10" s="12"/>
      <c r="AM10" s="12"/>
      <c r="AN10" s="12"/>
      <c r="AO10" s="12"/>
      <c r="AP10" s="12"/>
      <c r="AQ10" s="11"/>
      <c r="AR10" s="14"/>
      <c r="AS10" s="12"/>
      <c r="AT10" s="12"/>
      <c r="AU10" s="12"/>
      <c r="AV10" s="12"/>
      <c r="AW10" s="12"/>
      <c r="AX10" s="11"/>
      <c r="AY10" s="619">
        <f t="shared" si="0"/>
        <v>0</v>
      </c>
      <c r="AZ10" s="619"/>
      <c r="BA10" s="620"/>
      <c r="BB10" s="1233">
        <f t="shared" si="1"/>
        <v>0</v>
      </c>
      <c r="BC10" s="1234"/>
      <c r="BD10" s="1236"/>
      <c r="BE10" s="1233" t="e">
        <f t="shared" si="2"/>
        <v>#DIV/0!</v>
      </c>
      <c r="BF10" s="1234"/>
      <c r="BG10" s="1235"/>
    </row>
    <row r="11" spans="1:59" ht="21" customHeight="1">
      <c r="A11" s="1237"/>
      <c r="B11" s="1238"/>
      <c r="C11" s="1238"/>
      <c r="D11" s="1238"/>
      <c r="E11" s="1238"/>
      <c r="F11" s="1238"/>
      <c r="G11" s="1238"/>
      <c r="H11" s="1239"/>
      <c r="I11" s="209"/>
      <c r="J11" s="209"/>
      <c r="K11" s="570"/>
      <c r="L11" s="570"/>
      <c r="M11" s="570"/>
      <c r="N11" s="570"/>
      <c r="O11" s="570"/>
      <c r="P11" s="567"/>
      <c r="Q11" s="619"/>
      <c r="R11" s="619"/>
      <c r="S11" s="619"/>
      <c r="T11" s="619"/>
      <c r="U11" s="619"/>
      <c r="V11" s="623"/>
      <c r="W11" s="14"/>
      <c r="X11" s="12"/>
      <c r="Y11" s="12"/>
      <c r="Z11" s="12"/>
      <c r="AA11" s="12"/>
      <c r="AB11" s="12"/>
      <c r="AC11" s="11"/>
      <c r="AD11" s="14"/>
      <c r="AE11" s="12"/>
      <c r="AF11" s="12"/>
      <c r="AG11" s="12"/>
      <c r="AH11" s="12"/>
      <c r="AI11" s="12"/>
      <c r="AJ11" s="11"/>
      <c r="AK11" s="14"/>
      <c r="AL11" s="12"/>
      <c r="AM11" s="12"/>
      <c r="AN11" s="12"/>
      <c r="AO11" s="12"/>
      <c r="AP11" s="12"/>
      <c r="AQ11" s="11"/>
      <c r="AR11" s="14"/>
      <c r="AS11" s="12"/>
      <c r="AT11" s="12"/>
      <c r="AU11" s="12"/>
      <c r="AV11" s="12"/>
      <c r="AW11" s="12"/>
      <c r="AX11" s="11"/>
      <c r="AY11" s="619">
        <f t="shared" si="0"/>
        <v>0</v>
      </c>
      <c r="AZ11" s="619"/>
      <c r="BA11" s="620"/>
      <c r="BB11" s="1233">
        <f t="shared" si="1"/>
        <v>0</v>
      </c>
      <c r="BC11" s="1234"/>
      <c r="BD11" s="1236"/>
      <c r="BE11" s="1233" t="e">
        <f t="shared" si="2"/>
        <v>#DIV/0!</v>
      </c>
      <c r="BF11" s="1234"/>
      <c r="BG11" s="1235"/>
    </row>
    <row r="12" spans="1:59" ht="21" customHeight="1">
      <c r="A12" s="1237"/>
      <c r="B12" s="621"/>
      <c r="C12" s="621"/>
      <c r="D12" s="621"/>
      <c r="E12" s="621"/>
      <c r="F12" s="621"/>
      <c r="G12" s="621"/>
      <c r="H12" s="622"/>
      <c r="I12" s="209"/>
      <c r="J12" s="209"/>
      <c r="K12" s="570"/>
      <c r="L12" s="570"/>
      <c r="M12" s="570"/>
      <c r="N12" s="570"/>
      <c r="O12" s="570"/>
      <c r="P12" s="566"/>
      <c r="Q12" s="566"/>
      <c r="R12" s="566"/>
      <c r="S12" s="566"/>
      <c r="T12" s="566"/>
      <c r="U12" s="566"/>
      <c r="V12" s="567"/>
      <c r="W12" s="14"/>
      <c r="X12" s="12"/>
      <c r="Y12" s="12"/>
      <c r="Z12" s="12"/>
      <c r="AA12" s="12"/>
      <c r="AB12" s="12"/>
      <c r="AC12" s="123"/>
      <c r="AD12" s="14"/>
      <c r="AE12" s="12"/>
      <c r="AF12" s="12"/>
      <c r="AG12" s="12"/>
      <c r="AH12" s="12"/>
      <c r="AI12" s="12"/>
      <c r="AJ12" s="11"/>
      <c r="AK12" s="13"/>
      <c r="AL12" s="12"/>
      <c r="AM12" s="12"/>
      <c r="AN12" s="12"/>
      <c r="AO12" s="12"/>
      <c r="AP12" s="12"/>
      <c r="AQ12" s="123"/>
      <c r="AR12" s="14"/>
      <c r="AS12" s="12"/>
      <c r="AT12" s="12"/>
      <c r="AU12" s="12"/>
      <c r="AV12" s="12"/>
      <c r="AW12" s="12"/>
      <c r="AX12" s="11"/>
      <c r="AY12" s="619">
        <f t="shared" si="0"/>
        <v>0</v>
      </c>
      <c r="AZ12" s="619"/>
      <c r="BA12" s="620"/>
      <c r="BB12" s="1233">
        <f t="shared" si="1"/>
        <v>0</v>
      </c>
      <c r="BC12" s="1234"/>
      <c r="BD12" s="1236"/>
      <c r="BE12" s="1233" t="e">
        <f t="shared" si="2"/>
        <v>#DIV/0!</v>
      </c>
      <c r="BF12" s="1234"/>
      <c r="BG12" s="1235"/>
    </row>
    <row r="13" spans="1:59" ht="21" customHeight="1">
      <c r="A13" s="430"/>
      <c r="B13" s="621"/>
      <c r="C13" s="621"/>
      <c r="D13" s="621"/>
      <c r="E13" s="621"/>
      <c r="F13" s="621"/>
      <c r="G13" s="621"/>
      <c r="H13" s="622"/>
      <c r="I13" s="209"/>
      <c r="J13" s="209"/>
      <c r="K13" s="570"/>
      <c r="L13" s="570"/>
      <c r="M13" s="570"/>
      <c r="N13" s="570"/>
      <c r="O13" s="570"/>
      <c r="P13" s="566"/>
      <c r="Q13" s="566"/>
      <c r="R13" s="566"/>
      <c r="S13" s="566"/>
      <c r="T13" s="566"/>
      <c r="U13" s="566"/>
      <c r="V13" s="567"/>
      <c r="W13" s="14"/>
      <c r="X13" s="12"/>
      <c r="Y13" s="12"/>
      <c r="Z13" s="12"/>
      <c r="AA13" s="12"/>
      <c r="AB13" s="12"/>
      <c r="AC13" s="123"/>
      <c r="AD13" s="14"/>
      <c r="AE13" s="12"/>
      <c r="AF13" s="12"/>
      <c r="AG13" s="12"/>
      <c r="AH13" s="12"/>
      <c r="AI13" s="12"/>
      <c r="AJ13" s="123"/>
      <c r="AK13" s="14"/>
      <c r="AL13" s="12"/>
      <c r="AM13" s="12"/>
      <c r="AN13" s="12"/>
      <c r="AO13" s="12"/>
      <c r="AP13" s="12"/>
      <c r="AQ13" s="123"/>
      <c r="AR13" s="14"/>
      <c r="AS13" s="12"/>
      <c r="AT13" s="12"/>
      <c r="AU13" s="12"/>
      <c r="AV13" s="12"/>
      <c r="AW13" s="12"/>
      <c r="AX13" s="11"/>
      <c r="AY13" s="619">
        <f t="shared" si="0"/>
        <v>0</v>
      </c>
      <c r="AZ13" s="619"/>
      <c r="BA13" s="620"/>
      <c r="BB13" s="1233">
        <f t="shared" si="1"/>
        <v>0</v>
      </c>
      <c r="BC13" s="1234"/>
      <c r="BD13" s="1236"/>
      <c r="BE13" s="1233" t="e">
        <f t="shared" si="2"/>
        <v>#DIV/0!</v>
      </c>
      <c r="BF13" s="1234"/>
      <c r="BG13" s="1235"/>
    </row>
    <row r="14" spans="1:59" ht="21" customHeight="1">
      <c r="A14" s="1240"/>
      <c r="B14" s="1241"/>
      <c r="C14" s="1241"/>
      <c r="D14" s="1241"/>
      <c r="E14" s="1241"/>
      <c r="F14" s="1241"/>
      <c r="G14" s="1241"/>
      <c r="H14" s="1242"/>
      <c r="I14" s="208"/>
      <c r="J14" s="208"/>
      <c r="K14" s="570"/>
      <c r="L14" s="570"/>
      <c r="M14" s="570"/>
      <c r="N14" s="570"/>
      <c r="O14" s="570"/>
      <c r="P14" s="566"/>
      <c r="Q14" s="566"/>
      <c r="R14" s="566"/>
      <c r="S14" s="566"/>
      <c r="T14" s="566"/>
      <c r="U14" s="566"/>
      <c r="V14" s="567"/>
      <c r="W14" s="14"/>
      <c r="X14" s="12"/>
      <c r="Y14" s="12"/>
      <c r="Z14" s="12"/>
      <c r="AA14" s="12"/>
      <c r="AB14" s="12"/>
      <c r="AC14" s="11"/>
      <c r="AD14" s="14"/>
      <c r="AE14" s="12"/>
      <c r="AF14" s="12"/>
      <c r="AG14" s="12"/>
      <c r="AH14" s="12"/>
      <c r="AI14" s="12"/>
      <c r="AJ14" s="11"/>
      <c r="AK14" s="14"/>
      <c r="AL14" s="12"/>
      <c r="AM14" s="12"/>
      <c r="AN14" s="12"/>
      <c r="AO14" s="12"/>
      <c r="AP14" s="12"/>
      <c r="AQ14" s="11"/>
      <c r="AR14" s="13"/>
      <c r="AS14" s="12"/>
      <c r="AT14" s="12"/>
      <c r="AU14" s="12"/>
      <c r="AV14" s="12"/>
      <c r="AW14" s="12"/>
      <c r="AX14" s="11"/>
      <c r="AY14" s="619">
        <f t="shared" si="0"/>
        <v>0</v>
      </c>
      <c r="AZ14" s="619"/>
      <c r="BA14" s="620"/>
      <c r="BB14" s="1233">
        <f t="shared" si="1"/>
        <v>0</v>
      </c>
      <c r="BC14" s="1234"/>
      <c r="BD14" s="1236"/>
      <c r="BE14" s="1233" t="e">
        <f t="shared" si="2"/>
        <v>#DIV/0!</v>
      </c>
      <c r="BF14" s="1234"/>
      <c r="BG14" s="1235"/>
    </row>
    <row r="15" spans="1:59" ht="21" customHeight="1">
      <c r="A15" s="1240"/>
      <c r="B15" s="1241"/>
      <c r="C15" s="1241"/>
      <c r="D15" s="1241"/>
      <c r="E15" s="1241"/>
      <c r="F15" s="1241"/>
      <c r="G15" s="1241"/>
      <c r="H15" s="1242"/>
      <c r="I15" s="208"/>
      <c r="J15" s="208"/>
      <c r="K15" s="566"/>
      <c r="L15" s="566"/>
      <c r="M15" s="566"/>
      <c r="N15" s="566"/>
      <c r="O15" s="566"/>
      <c r="P15" s="566"/>
      <c r="Q15" s="566"/>
      <c r="R15" s="566"/>
      <c r="S15" s="566"/>
      <c r="T15" s="566"/>
      <c r="U15" s="566"/>
      <c r="V15" s="567"/>
      <c r="W15" s="14"/>
      <c r="X15" s="12"/>
      <c r="Y15" s="12"/>
      <c r="Z15" s="12"/>
      <c r="AA15" s="12"/>
      <c r="AB15" s="12"/>
      <c r="AC15" s="11"/>
      <c r="AD15" s="14"/>
      <c r="AE15" s="12"/>
      <c r="AF15" s="12"/>
      <c r="AG15" s="12"/>
      <c r="AH15" s="12"/>
      <c r="AI15" s="12"/>
      <c r="AJ15" s="11"/>
      <c r="AK15" s="14"/>
      <c r="AL15" s="12"/>
      <c r="AM15" s="12"/>
      <c r="AN15" s="12"/>
      <c r="AO15" s="12"/>
      <c r="AP15" s="12"/>
      <c r="AQ15" s="11"/>
      <c r="AR15" s="13"/>
      <c r="AS15" s="12"/>
      <c r="AT15" s="12"/>
      <c r="AU15" s="12"/>
      <c r="AV15" s="12"/>
      <c r="AW15" s="12"/>
      <c r="AX15" s="11"/>
      <c r="AY15" s="619">
        <f t="shared" si="0"/>
        <v>0</v>
      </c>
      <c r="AZ15" s="619"/>
      <c r="BA15" s="620"/>
      <c r="BB15" s="1233">
        <f t="shared" si="1"/>
        <v>0</v>
      </c>
      <c r="BC15" s="1234"/>
      <c r="BD15" s="1236"/>
      <c r="BE15" s="1233" t="e">
        <f t="shared" si="2"/>
        <v>#DIV/0!</v>
      </c>
      <c r="BF15" s="1234"/>
      <c r="BG15" s="1235"/>
    </row>
    <row r="16" spans="1:59" ht="21" customHeight="1">
      <c r="A16" s="1240"/>
      <c r="B16" s="1241"/>
      <c r="C16" s="1241"/>
      <c r="D16" s="1241"/>
      <c r="E16" s="1241"/>
      <c r="F16" s="1241"/>
      <c r="G16" s="1241"/>
      <c r="H16" s="1242"/>
      <c r="I16" s="208"/>
      <c r="J16" s="208"/>
      <c r="K16" s="566"/>
      <c r="L16" s="566"/>
      <c r="M16" s="566"/>
      <c r="N16" s="566"/>
      <c r="O16" s="566"/>
      <c r="P16" s="566"/>
      <c r="Q16" s="566"/>
      <c r="R16" s="566"/>
      <c r="S16" s="566"/>
      <c r="T16" s="566"/>
      <c r="U16" s="566"/>
      <c r="V16" s="567"/>
      <c r="W16" s="14"/>
      <c r="X16" s="12"/>
      <c r="Y16" s="12"/>
      <c r="Z16" s="12"/>
      <c r="AA16" s="12"/>
      <c r="AB16" s="12"/>
      <c r="AC16" s="11"/>
      <c r="AD16" s="14"/>
      <c r="AE16" s="12"/>
      <c r="AF16" s="12"/>
      <c r="AG16" s="12"/>
      <c r="AH16" s="12"/>
      <c r="AI16" s="12"/>
      <c r="AJ16" s="11"/>
      <c r="AK16" s="14"/>
      <c r="AL16" s="12"/>
      <c r="AM16" s="12"/>
      <c r="AN16" s="12"/>
      <c r="AO16" s="12"/>
      <c r="AP16" s="12"/>
      <c r="AQ16" s="11"/>
      <c r="AR16" s="13"/>
      <c r="AS16" s="12"/>
      <c r="AT16" s="12"/>
      <c r="AU16" s="12"/>
      <c r="AV16" s="12"/>
      <c r="AW16" s="12"/>
      <c r="AX16" s="11"/>
      <c r="AY16" s="619">
        <f t="shared" si="0"/>
        <v>0</v>
      </c>
      <c r="AZ16" s="619"/>
      <c r="BA16" s="620"/>
      <c r="BB16" s="1233">
        <f t="shared" si="1"/>
        <v>0</v>
      </c>
      <c r="BC16" s="1234"/>
      <c r="BD16" s="1236"/>
      <c r="BE16" s="1233" t="e">
        <f t="shared" si="2"/>
        <v>#DIV/0!</v>
      </c>
      <c r="BF16" s="1234"/>
      <c r="BG16" s="1235"/>
    </row>
    <row r="17" spans="1:60" ht="21" customHeight="1">
      <c r="A17" s="1240"/>
      <c r="B17" s="1241"/>
      <c r="C17" s="1241"/>
      <c r="D17" s="1241"/>
      <c r="E17" s="1241"/>
      <c r="F17" s="1241"/>
      <c r="G17" s="1241"/>
      <c r="H17" s="1242"/>
      <c r="I17" s="208"/>
      <c r="J17" s="208"/>
      <c r="K17" s="570"/>
      <c r="L17" s="570"/>
      <c r="M17" s="570"/>
      <c r="N17" s="570"/>
      <c r="O17" s="570"/>
      <c r="P17" s="566"/>
      <c r="Q17" s="566"/>
      <c r="R17" s="566"/>
      <c r="S17" s="566"/>
      <c r="T17" s="566"/>
      <c r="U17" s="566"/>
      <c r="V17" s="567"/>
      <c r="W17" s="14"/>
      <c r="X17" s="17"/>
      <c r="Y17" s="17"/>
      <c r="Z17" s="17"/>
      <c r="AA17" s="17"/>
      <c r="AB17" s="12"/>
      <c r="AC17" s="11"/>
      <c r="AD17" s="14"/>
      <c r="AE17" s="12"/>
      <c r="AF17" s="12"/>
      <c r="AG17" s="12"/>
      <c r="AH17" s="12"/>
      <c r="AI17" s="12"/>
      <c r="AJ17" s="11"/>
      <c r="AK17" s="14"/>
      <c r="AL17" s="12"/>
      <c r="AM17" s="12"/>
      <c r="AN17" s="12"/>
      <c r="AO17" s="12"/>
      <c r="AP17" s="12"/>
      <c r="AQ17" s="11"/>
      <c r="AR17" s="13"/>
      <c r="AS17" s="12"/>
      <c r="AT17" s="12"/>
      <c r="AU17" s="12"/>
      <c r="AV17" s="12"/>
      <c r="AW17" s="12"/>
      <c r="AX17" s="11"/>
      <c r="AY17" s="619">
        <f t="shared" si="0"/>
        <v>0</v>
      </c>
      <c r="AZ17" s="619"/>
      <c r="BA17" s="620"/>
      <c r="BB17" s="1233">
        <f t="shared" si="1"/>
        <v>0</v>
      </c>
      <c r="BC17" s="1234"/>
      <c r="BD17" s="1236"/>
      <c r="BE17" s="1233" t="e">
        <f t="shared" si="2"/>
        <v>#DIV/0!</v>
      </c>
      <c r="BF17" s="1234"/>
      <c r="BG17" s="1235"/>
    </row>
    <row r="18" spans="1:60" ht="21" customHeight="1" thickBot="1">
      <c r="A18" s="1243"/>
      <c r="B18" s="1244"/>
      <c r="C18" s="1244"/>
      <c r="D18" s="1244"/>
      <c r="E18" s="1244"/>
      <c r="F18" s="1244"/>
      <c r="G18" s="1244"/>
      <c r="H18" s="1245"/>
      <c r="I18" s="122"/>
      <c r="J18" s="122"/>
      <c r="K18" s="566"/>
      <c r="L18" s="566"/>
      <c r="M18" s="566"/>
      <c r="N18" s="566"/>
      <c r="O18" s="566"/>
      <c r="P18" s="566"/>
      <c r="Q18" s="566"/>
      <c r="R18" s="566"/>
      <c r="S18" s="566"/>
      <c r="T18" s="566"/>
      <c r="U18" s="566"/>
      <c r="V18" s="567"/>
      <c r="W18" s="14"/>
      <c r="X18" s="12"/>
      <c r="Y18" s="12"/>
      <c r="Z18" s="12"/>
      <c r="AA18" s="12"/>
      <c r="AB18" s="12"/>
      <c r="AC18" s="11"/>
      <c r="AD18" s="14"/>
      <c r="AE18" s="12"/>
      <c r="AF18" s="12"/>
      <c r="AG18" s="12"/>
      <c r="AH18" s="12"/>
      <c r="AI18" s="12"/>
      <c r="AJ18" s="11"/>
      <c r="AK18" s="14"/>
      <c r="AL18" s="12"/>
      <c r="AM18" s="12"/>
      <c r="AN18" s="12"/>
      <c r="AO18" s="12"/>
      <c r="AP18" s="12"/>
      <c r="AQ18" s="11"/>
      <c r="AR18" s="13"/>
      <c r="AS18" s="12"/>
      <c r="AT18" s="12"/>
      <c r="AU18" s="12"/>
      <c r="AV18" s="12"/>
      <c r="AW18" s="12"/>
      <c r="AX18" s="11"/>
      <c r="AY18" s="619">
        <f t="shared" si="0"/>
        <v>0</v>
      </c>
      <c r="AZ18" s="619"/>
      <c r="BA18" s="620"/>
      <c r="BB18" s="1233">
        <f t="shared" si="1"/>
        <v>0</v>
      </c>
      <c r="BC18" s="1234"/>
      <c r="BD18" s="1236"/>
      <c r="BE18" s="1233" t="e">
        <f t="shared" si="2"/>
        <v>#DIV/0!</v>
      </c>
      <c r="BF18" s="1234"/>
      <c r="BG18" s="1235"/>
    </row>
    <row r="19" spans="1:60" ht="21" customHeight="1" thickBot="1">
      <c r="A19" s="1246" t="s">
        <v>57</v>
      </c>
      <c r="B19" s="456"/>
      <c r="C19" s="456"/>
      <c r="D19" s="456"/>
      <c r="E19" s="456"/>
      <c r="F19" s="456"/>
      <c r="G19" s="456"/>
      <c r="H19" s="456"/>
      <c r="I19" s="455"/>
      <c r="J19" s="455"/>
      <c r="K19" s="455"/>
      <c r="L19" s="455"/>
      <c r="M19" s="455"/>
      <c r="N19" s="455"/>
      <c r="O19" s="455"/>
      <c r="P19" s="455"/>
      <c r="Q19" s="455"/>
      <c r="R19" s="455"/>
      <c r="S19" s="455"/>
      <c r="T19" s="455"/>
      <c r="U19" s="455"/>
      <c r="V19" s="599"/>
      <c r="W19" s="114">
        <f t="shared" ref="W19:AX19" si="3">SUM(W9:W18)</f>
        <v>0</v>
      </c>
      <c r="X19" s="112">
        <f t="shared" si="3"/>
        <v>0</v>
      </c>
      <c r="Y19" s="112">
        <f t="shared" si="3"/>
        <v>0</v>
      </c>
      <c r="Z19" s="112">
        <f t="shared" si="3"/>
        <v>0</v>
      </c>
      <c r="AA19" s="112">
        <f t="shared" si="3"/>
        <v>0</v>
      </c>
      <c r="AB19" s="112">
        <f t="shared" si="3"/>
        <v>0</v>
      </c>
      <c r="AC19" s="111">
        <f t="shared" si="3"/>
        <v>0</v>
      </c>
      <c r="AD19" s="113">
        <f t="shared" si="3"/>
        <v>0</v>
      </c>
      <c r="AE19" s="112">
        <f t="shared" si="3"/>
        <v>0</v>
      </c>
      <c r="AF19" s="112">
        <f t="shared" si="3"/>
        <v>0</v>
      </c>
      <c r="AG19" s="112">
        <f t="shared" si="3"/>
        <v>0</v>
      </c>
      <c r="AH19" s="112">
        <f t="shared" si="3"/>
        <v>0</v>
      </c>
      <c r="AI19" s="112">
        <f t="shared" si="3"/>
        <v>0</v>
      </c>
      <c r="AJ19" s="111">
        <f t="shared" si="3"/>
        <v>0</v>
      </c>
      <c r="AK19" s="113">
        <f t="shared" si="3"/>
        <v>0</v>
      </c>
      <c r="AL19" s="112">
        <f t="shared" si="3"/>
        <v>0</v>
      </c>
      <c r="AM19" s="112">
        <f t="shared" si="3"/>
        <v>0</v>
      </c>
      <c r="AN19" s="112">
        <f t="shared" si="3"/>
        <v>0</v>
      </c>
      <c r="AO19" s="112">
        <f t="shared" si="3"/>
        <v>0</v>
      </c>
      <c r="AP19" s="112">
        <f t="shared" si="3"/>
        <v>0</v>
      </c>
      <c r="AQ19" s="111">
        <f t="shared" si="3"/>
        <v>0</v>
      </c>
      <c r="AR19" s="113">
        <f t="shared" si="3"/>
        <v>0</v>
      </c>
      <c r="AS19" s="112">
        <f t="shared" si="3"/>
        <v>0</v>
      </c>
      <c r="AT19" s="112">
        <f t="shared" si="3"/>
        <v>0</v>
      </c>
      <c r="AU19" s="112">
        <f t="shared" si="3"/>
        <v>0</v>
      </c>
      <c r="AV19" s="112">
        <f t="shared" si="3"/>
        <v>0</v>
      </c>
      <c r="AW19" s="112">
        <f t="shared" si="3"/>
        <v>0</v>
      </c>
      <c r="AX19" s="111">
        <f t="shared" si="3"/>
        <v>0</v>
      </c>
      <c r="AY19" s="455">
        <f>SUM(AY10:BA18)</f>
        <v>0</v>
      </c>
      <c r="AZ19" s="455"/>
      <c r="BA19" s="562"/>
      <c r="BB19" s="559">
        <f>SUM(BB10:BD18)</f>
        <v>0</v>
      </c>
      <c r="BC19" s="560"/>
      <c r="BD19" s="561"/>
      <c r="BE19" s="559" t="e">
        <f>SUM(BE10:BG18)</f>
        <v>#DIV/0!</v>
      </c>
      <c r="BF19" s="560"/>
      <c r="BG19" s="563"/>
    </row>
    <row r="20" spans="1:60" ht="21" customHeight="1" thickBot="1">
      <c r="A20" s="454" t="s">
        <v>56</v>
      </c>
      <c r="B20" s="455"/>
      <c r="C20" s="455"/>
      <c r="D20" s="455"/>
      <c r="E20" s="455"/>
      <c r="F20" s="455"/>
      <c r="G20" s="455"/>
      <c r="H20" s="455"/>
      <c r="I20" s="455"/>
      <c r="J20" s="455"/>
      <c r="K20" s="455"/>
      <c r="L20" s="455"/>
      <c r="M20" s="455"/>
      <c r="N20" s="455"/>
      <c r="O20" s="455"/>
      <c r="P20" s="455"/>
      <c r="Q20" s="455"/>
      <c r="R20" s="455"/>
      <c r="S20" s="455"/>
      <c r="T20" s="455"/>
      <c r="U20" s="455"/>
      <c r="V20" s="455"/>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c r="AV20" s="456"/>
      <c r="AW20" s="456"/>
      <c r="AX20" s="457"/>
      <c r="AY20" s="454"/>
      <c r="AZ20" s="455"/>
      <c r="BA20" s="455"/>
      <c r="BB20" s="455"/>
      <c r="BC20" s="455"/>
      <c r="BD20" s="455"/>
      <c r="BE20" s="455"/>
      <c r="BF20" s="455"/>
      <c r="BG20" s="599"/>
    </row>
    <row r="21" spans="1:60" ht="21" customHeight="1" thickBot="1">
      <c r="A21" s="608" t="s">
        <v>55</v>
      </c>
      <c r="B21" s="609"/>
      <c r="C21" s="609"/>
      <c r="D21" s="609"/>
      <c r="E21" s="609"/>
      <c r="F21" s="609"/>
      <c r="G21" s="609"/>
      <c r="H21" s="609"/>
      <c r="I21" s="609"/>
      <c r="J21" s="609"/>
      <c r="K21" s="609"/>
      <c r="L21" s="609"/>
      <c r="M21" s="609"/>
      <c r="N21" s="609"/>
      <c r="O21" s="609"/>
      <c r="P21" s="609"/>
      <c r="Q21" s="609"/>
      <c r="R21" s="609"/>
      <c r="S21" s="609"/>
      <c r="T21" s="609"/>
      <c r="U21" s="609"/>
      <c r="V21" s="557"/>
      <c r="W21" s="109"/>
      <c r="X21" s="108"/>
      <c r="Y21" s="108"/>
      <c r="Z21" s="108"/>
      <c r="AA21" s="108"/>
      <c r="AB21" s="108"/>
      <c r="AC21" s="110"/>
      <c r="AD21" s="109"/>
      <c r="AE21" s="108"/>
      <c r="AF21" s="108"/>
      <c r="AG21" s="108"/>
      <c r="AH21" s="108"/>
      <c r="AI21" s="108"/>
      <c r="AJ21" s="107"/>
      <c r="AK21" s="109"/>
      <c r="AL21" s="108"/>
      <c r="AM21" s="108"/>
      <c r="AN21" s="108"/>
      <c r="AO21" s="108"/>
      <c r="AP21" s="108"/>
      <c r="AQ21" s="107"/>
      <c r="AR21" s="109"/>
      <c r="AS21" s="108"/>
      <c r="AT21" s="108"/>
      <c r="AU21" s="108"/>
      <c r="AV21" s="108"/>
      <c r="AW21" s="108"/>
      <c r="AX21" s="107"/>
      <c r="AY21" s="455">
        <f>SUM(W21:AX21)</f>
        <v>0</v>
      </c>
      <c r="AZ21" s="455"/>
      <c r="BA21" s="562"/>
      <c r="BB21" s="613"/>
      <c r="BC21" s="614"/>
      <c r="BD21" s="615"/>
      <c r="BE21" s="613"/>
      <c r="BF21" s="614"/>
      <c r="BG21" s="616"/>
    </row>
    <row r="22" spans="1:60" ht="30.75" customHeight="1">
      <c r="A22" s="443" t="s">
        <v>72</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B22" s="443"/>
      <c r="BC22" s="443"/>
      <c r="BD22" s="443"/>
      <c r="BE22" s="443"/>
      <c r="BF22" s="443"/>
      <c r="BG22" s="443"/>
      <c r="BH22" s="443"/>
    </row>
    <row r="23" spans="1:60" ht="35.25" customHeight="1">
      <c r="A23" s="442" t="s">
        <v>241</v>
      </c>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row>
    <row r="24" spans="1:60" ht="21" customHeight="1">
      <c r="A24" s="443" t="s">
        <v>242</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row>
    <row r="25" spans="1:60" ht="35.25" customHeight="1">
      <c r="A25" s="442" t="s">
        <v>243</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c r="BE25" s="443"/>
      <c r="BF25" s="443"/>
    </row>
    <row r="26" spans="1:60" ht="21" customHeight="1">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row>
  </sheetData>
  <mergeCells count="92">
    <mergeCell ref="A24:BF24"/>
    <mergeCell ref="A25:BF25"/>
    <mergeCell ref="A21:V21"/>
    <mergeCell ref="AY21:BA21"/>
    <mergeCell ref="BB21:BD21"/>
    <mergeCell ref="BE21:BG21"/>
    <mergeCell ref="A22:BH22"/>
    <mergeCell ref="A23:BH23"/>
    <mergeCell ref="A19:V19"/>
    <mergeCell ref="AY19:BA19"/>
    <mergeCell ref="BB19:BD19"/>
    <mergeCell ref="BE19:BG19"/>
    <mergeCell ref="A20:AX20"/>
    <mergeCell ref="AY20:BG20"/>
    <mergeCell ref="BE18:BG18"/>
    <mergeCell ref="A17:H17"/>
    <mergeCell ref="K17:O17"/>
    <mergeCell ref="P17:V17"/>
    <mergeCell ref="AY17:BA17"/>
    <mergeCell ref="BB17:BD17"/>
    <mergeCell ref="BE17:BG17"/>
    <mergeCell ref="A18:H18"/>
    <mergeCell ref="K18:O18"/>
    <mergeCell ref="P18:V18"/>
    <mergeCell ref="AY18:BA18"/>
    <mergeCell ref="BB18:BD18"/>
    <mergeCell ref="BE16:BG16"/>
    <mergeCell ref="A15:H15"/>
    <mergeCell ref="K15:O15"/>
    <mergeCell ref="P15:V15"/>
    <mergeCell ref="AY15:BA15"/>
    <mergeCell ref="BB15:BD15"/>
    <mergeCell ref="BE15:BG15"/>
    <mergeCell ref="A16:H16"/>
    <mergeCell ref="K16:O16"/>
    <mergeCell ref="P16:V16"/>
    <mergeCell ref="AY16:BA16"/>
    <mergeCell ref="BB16:BD16"/>
    <mergeCell ref="BE14:BG14"/>
    <mergeCell ref="A13:H13"/>
    <mergeCell ref="K13:O13"/>
    <mergeCell ref="P13:V13"/>
    <mergeCell ref="AY13:BA13"/>
    <mergeCell ref="BB13:BD13"/>
    <mergeCell ref="BE13:BG13"/>
    <mergeCell ref="A14:H14"/>
    <mergeCell ref="K14:O14"/>
    <mergeCell ref="P14:V14"/>
    <mergeCell ref="AY14:BA14"/>
    <mergeCell ref="BB14:BD14"/>
    <mergeCell ref="BE12:BG12"/>
    <mergeCell ref="A11:H11"/>
    <mergeCell ref="K11:O11"/>
    <mergeCell ref="P11:V11"/>
    <mergeCell ref="AY11:BA11"/>
    <mergeCell ref="BB11:BD11"/>
    <mergeCell ref="BE11:BG11"/>
    <mergeCell ref="A12:H12"/>
    <mergeCell ref="K12:O12"/>
    <mergeCell ref="P12:V12"/>
    <mergeCell ref="AY12:BA12"/>
    <mergeCell ref="BB12:BD12"/>
    <mergeCell ref="BE10:BG10"/>
    <mergeCell ref="A9:H9"/>
    <mergeCell ref="K9:O9"/>
    <mergeCell ref="P9:V9"/>
    <mergeCell ref="AY9:BA9"/>
    <mergeCell ref="BB9:BD9"/>
    <mergeCell ref="BE9:BG9"/>
    <mergeCell ref="A10:H10"/>
    <mergeCell ref="K10:O10"/>
    <mergeCell ref="P10:V10"/>
    <mergeCell ref="AY10:BA10"/>
    <mergeCell ref="BB10:BD10"/>
    <mergeCell ref="BE6:BG8"/>
    <mergeCell ref="A6:H8"/>
    <mergeCell ref="I6:I8"/>
    <mergeCell ref="J6:J8"/>
    <mergeCell ref="K6:O8"/>
    <mergeCell ref="P6:V8"/>
    <mergeCell ref="W6:AC6"/>
    <mergeCell ref="AD6:AJ6"/>
    <mergeCell ref="AK6:AQ6"/>
    <mergeCell ref="AR6:AX6"/>
    <mergeCell ref="AY6:BA8"/>
    <mergeCell ref="BB6:BD8"/>
    <mergeCell ref="A2:BA2"/>
    <mergeCell ref="A3:BG3"/>
    <mergeCell ref="A5:V5"/>
    <mergeCell ref="W5:AI5"/>
    <mergeCell ref="AJ5:AQ5"/>
    <mergeCell ref="AR5:BG5"/>
  </mergeCells>
  <phoneticPr fontId="42"/>
  <printOptions horizontalCentered="1"/>
  <pageMargins left="0.39370078740157483" right="0.39370078740157483" top="0.78740157480314965" bottom="0.19685039370078741" header="0.39370078740157483" footer="0.39370078740157483"/>
  <pageSetup paperSize="9" scale="8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BH26"/>
  <sheetViews>
    <sheetView view="pageBreakPreview" zoomScaleNormal="100" zoomScaleSheetLayoutView="100" workbookViewId="0">
      <selection activeCell="Z8" sqref="Z8"/>
    </sheetView>
  </sheetViews>
  <sheetFormatPr defaultRowHeight="21" customHeight="1"/>
  <cols>
    <col min="1" max="4" width="2.625" style="3" customWidth="1"/>
    <col min="5" max="8" width="2.625" style="2" customWidth="1"/>
    <col min="9" max="10" width="3" style="2" bestFit="1" customWidth="1"/>
    <col min="11" max="22" width="2.625" style="2" customWidth="1"/>
    <col min="23" max="50" width="2.875" style="2" customWidth="1"/>
    <col min="51" max="74" width="2.625" style="2" customWidth="1"/>
    <col min="75" max="16384" width="9" style="2"/>
  </cols>
  <sheetData>
    <row r="2" spans="1:59" ht="21" customHeight="1">
      <c r="A2" s="554"/>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row>
    <row r="3" spans="1:59" ht="21" customHeight="1">
      <c r="A3" s="335" t="s">
        <v>71</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row>
    <row r="4" spans="1:59" ht="21" customHeight="1" thickBot="1">
      <c r="A4" s="4"/>
      <c r="B4" s="4"/>
      <c r="C4" s="4"/>
      <c r="D4" s="4"/>
      <c r="E4" s="4"/>
      <c r="F4" s="4"/>
      <c r="G4" s="4"/>
    </row>
    <row r="5" spans="1:59" ht="21" customHeight="1" thickBot="1">
      <c r="A5" s="555" t="s">
        <v>70</v>
      </c>
      <c r="B5" s="464"/>
      <c r="C5" s="464"/>
      <c r="D5" s="464"/>
      <c r="E5" s="464"/>
      <c r="F5" s="464"/>
      <c r="G5" s="464"/>
      <c r="H5" s="464"/>
      <c r="I5" s="464"/>
      <c r="J5" s="464"/>
      <c r="K5" s="464"/>
      <c r="L5" s="464"/>
      <c r="M5" s="464"/>
      <c r="N5" s="464"/>
      <c r="O5" s="464"/>
      <c r="P5" s="464"/>
      <c r="Q5" s="464"/>
      <c r="R5" s="464"/>
      <c r="S5" s="464"/>
      <c r="T5" s="464"/>
      <c r="U5" s="464"/>
      <c r="V5" s="464"/>
      <c r="W5" s="464" t="s">
        <v>244</v>
      </c>
      <c r="X5" s="464"/>
      <c r="Y5" s="464"/>
      <c r="Z5" s="464"/>
      <c r="AA5" s="464"/>
      <c r="AB5" s="464"/>
      <c r="AC5" s="464"/>
      <c r="AD5" s="464"/>
      <c r="AE5" s="464"/>
      <c r="AF5" s="464"/>
      <c r="AG5" s="464"/>
      <c r="AH5" s="464"/>
      <c r="AI5" s="464"/>
      <c r="AJ5" s="464" t="s">
        <v>69</v>
      </c>
      <c r="AK5" s="464"/>
      <c r="AL5" s="464"/>
      <c r="AM5" s="464"/>
      <c r="AN5" s="464"/>
      <c r="AO5" s="464"/>
      <c r="AP5" s="464"/>
      <c r="AQ5" s="464"/>
      <c r="AR5" s="464" t="s">
        <v>238</v>
      </c>
      <c r="AS5" s="464"/>
      <c r="AT5" s="464"/>
      <c r="AU5" s="464"/>
      <c r="AV5" s="464"/>
      <c r="AW5" s="464"/>
      <c r="AX5" s="464"/>
      <c r="AY5" s="464"/>
      <c r="AZ5" s="464"/>
      <c r="BA5" s="464"/>
      <c r="BB5" s="464"/>
      <c r="BC5" s="464"/>
      <c r="BD5" s="464"/>
      <c r="BE5" s="464"/>
      <c r="BF5" s="464"/>
      <c r="BG5" s="556"/>
    </row>
    <row r="6" spans="1:59" ht="21" customHeight="1">
      <c r="A6" s="387" t="s">
        <v>68</v>
      </c>
      <c r="B6" s="679"/>
      <c r="C6" s="679"/>
      <c r="D6" s="679"/>
      <c r="E6" s="679"/>
      <c r="F6" s="679"/>
      <c r="G6" s="679"/>
      <c r="H6" s="680"/>
      <c r="I6" s="1230" t="s">
        <v>245</v>
      </c>
      <c r="J6" s="1230" t="s">
        <v>73</v>
      </c>
      <c r="K6" s="370" t="s">
        <v>67</v>
      </c>
      <c r="L6" s="370"/>
      <c r="M6" s="370"/>
      <c r="N6" s="370"/>
      <c r="O6" s="370"/>
      <c r="P6" s="367" t="s">
        <v>66</v>
      </c>
      <c r="Q6" s="367"/>
      <c r="R6" s="367"/>
      <c r="S6" s="367"/>
      <c r="T6" s="367"/>
      <c r="U6" s="367"/>
      <c r="V6" s="391"/>
      <c r="W6" s="394" t="s">
        <v>65</v>
      </c>
      <c r="X6" s="367"/>
      <c r="Y6" s="367"/>
      <c r="Z6" s="367"/>
      <c r="AA6" s="367"/>
      <c r="AB6" s="367"/>
      <c r="AC6" s="368"/>
      <c r="AD6" s="394" t="s">
        <v>64</v>
      </c>
      <c r="AE6" s="367"/>
      <c r="AF6" s="367"/>
      <c r="AG6" s="367"/>
      <c r="AH6" s="367"/>
      <c r="AI6" s="367"/>
      <c r="AJ6" s="368"/>
      <c r="AK6" s="394" t="s">
        <v>63</v>
      </c>
      <c r="AL6" s="367"/>
      <c r="AM6" s="367"/>
      <c r="AN6" s="367"/>
      <c r="AO6" s="367"/>
      <c r="AP6" s="367"/>
      <c r="AQ6" s="368"/>
      <c r="AR6" s="366" t="s">
        <v>62</v>
      </c>
      <c r="AS6" s="367"/>
      <c r="AT6" s="367"/>
      <c r="AU6" s="367"/>
      <c r="AV6" s="367"/>
      <c r="AW6" s="367"/>
      <c r="AX6" s="368"/>
      <c r="AY6" s="369" t="s">
        <v>61</v>
      </c>
      <c r="AZ6" s="370"/>
      <c r="BA6" s="370"/>
      <c r="BB6" s="370" t="s">
        <v>60</v>
      </c>
      <c r="BC6" s="370"/>
      <c r="BD6" s="370"/>
      <c r="BE6" s="370" t="s">
        <v>59</v>
      </c>
      <c r="BF6" s="370"/>
      <c r="BG6" s="373"/>
    </row>
    <row r="7" spans="1:59" ht="21" customHeight="1">
      <c r="A7" s="375"/>
      <c r="B7" s="681"/>
      <c r="C7" s="681"/>
      <c r="D7" s="681"/>
      <c r="E7" s="681"/>
      <c r="F7" s="681"/>
      <c r="G7" s="681"/>
      <c r="H7" s="682"/>
      <c r="I7" s="1231"/>
      <c r="J7" s="1231"/>
      <c r="K7" s="372"/>
      <c r="L7" s="372"/>
      <c r="M7" s="372"/>
      <c r="N7" s="372"/>
      <c r="O7" s="372"/>
      <c r="P7" s="566"/>
      <c r="Q7" s="566"/>
      <c r="R7" s="566"/>
      <c r="S7" s="566"/>
      <c r="T7" s="566"/>
      <c r="U7" s="566"/>
      <c r="V7" s="567"/>
      <c r="W7" s="46">
        <v>1</v>
      </c>
      <c r="X7" s="28">
        <v>2</v>
      </c>
      <c r="Y7" s="28">
        <v>3</v>
      </c>
      <c r="Z7" s="28">
        <v>4</v>
      </c>
      <c r="AA7" s="28">
        <v>5</v>
      </c>
      <c r="AB7" s="28">
        <v>6</v>
      </c>
      <c r="AC7" s="27">
        <v>7</v>
      </c>
      <c r="AD7" s="46">
        <v>8</v>
      </c>
      <c r="AE7" s="28">
        <v>9</v>
      </c>
      <c r="AF7" s="28">
        <v>10</v>
      </c>
      <c r="AG7" s="28">
        <v>11</v>
      </c>
      <c r="AH7" s="28">
        <v>12</v>
      </c>
      <c r="AI7" s="28">
        <v>13</v>
      </c>
      <c r="AJ7" s="27">
        <v>14</v>
      </c>
      <c r="AK7" s="46">
        <v>15</v>
      </c>
      <c r="AL7" s="28">
        <v>16</v>
      </c>
      <c r="AM7" s="28">
        <v>17</v>
      </c>
      <c r="AN7" s="28">
        <v>18</v>
      </c>
      <c r="AO7" s="28">
        <v>19</v>
      </c>
      <c r="AP7" s="28">
        <v>20</v>
      </c>
      <c r="AQ7" s="27">
        <v>21</v>
      </c>
      <c r="AR7" s="217">
        <v>22</v>
      </c>
      <c r="AS7" s="28">
        <v>23</v>
      </c>
      <c r="AT7" s="28">
        <v>24</v>
      </c>
      <c r="AU7" s="28">
        <v>25</v>
      </c>
      <c r="AV7" s="28">
        <v>26</v>
      </c>
      <c r="AW7" s="28">
        <v>27</v>
      </c>
      <c r="AX7" s="27">
        <v>28</v>
      </c>
      <c r="AY7" s="371"/>
      <c r="AZ7" s="372"/>
      <c r="BA7" s="372"/>
      <c r="BB7" s="372"/>
      <c r="BC7" s="372"/>
      <c r="BD7" s="372"/>
      <c r="BE7" s="372"/>
      <c r="BF7" s="372"/>
      <c r="BG7" s="374"/>
    </row>
    <row r="8" spans="1:59" ht="21" customHeight="1">
      <c r="A8" s="683"/>
      <c r="B8" s="684"/>
      <c r="C8" s="684"/>
      <c r="D8" s="684"/>
      <c r="E8" s="684"/>
      <c r="F8" s="684"/>
      <c r="G8" s="684"/>
      <c r="H8" s="685"/>
      <c r="I8" s="1232"/>
      <c r="J8" s="1232"/>
      <c r="K8" s="372"/>
      <c r="L8" s="372"/>
      <c r="M8" s="372"/>
      <c r="N8" s="372"/>
      <c r="O8" s="372"/>
      <c r="P8" s="566"/>
      <c r="Q8" s="566"/>
      <c r="R8" s="566"/>
      <c r="S8" s="566"/>
      <c r="T8" s="566"/>
      <c r="U8" s="566"/>
      <c r="V8" s="567"/>
      <c r="W8" s="29" t="s">
        <v>58</v>
      </c>
      <c r="X8" s="216" t="s">
        <v>29</v>
      </c>
      <c r="Y8" s="216" t="s">
        <v>30</v>
      </c>
      <c r="Z8" s="216" t="s">
        <v>31</v>
      </c>
      <c r="AA8" s="216" t="s">
        <v>32</v>
      </c>
      <c r="AB8" s="216" t="s">
        <v>33</v>
      </c>
      <c r="AC8" s="121" t="s">
        <v>34</v>
      </c>
      <c r="AD8" s="29" t="s">
        <v>58</v>
      </c>
      <c r="AE8" s="216" t="s">
        <v>29</v>
      </c>
      <c r="AF8" s="216" t="s">
        <v>30</v>
      </c>
      <c r="AG8" s="216" t="s">
        <v>31</v>
      </c>
      <c r="AH8" s="216" t="s">
        <v>32</v>
      </c>
      <c r="AI8" s="216" t="s">
        <v>33</v>
      </c>
      <c r="AJ8" s="121" t="s">
        <v>34</v>
      </c>
      <c r="AK8" s="29" t="s">
        <v>58</v>
      </c>
      <c r="AL8" s="216" t="s">
        <v>29</v>
      </c>
      <c r="AM8" s="216" t="s">
        <v>30</v>
      </c>
      <c r="AN8" s="216" t="s">
        <v>31</v>
      </c>
      <c r="AO8" s="216" t="s">
        <v>32</v>
      </c>
      <c r="AP8" s="216" t="s">
        <v>33</v>
      </c>
      <c r="AQ8" s="121" t="s">
        <v>34</v>
      </c>
      <c r="AR8" s="29" t="s">
        <v>58</v>
      </c>
      <c r="AS8" s="216" t="s">
        <v>29</v>
      </c>
      <c r="AT8" s="216" t="s">
        <v>30</v>
      </c>
      <c r="AU8" s="216" t="s">
        <v>31</v>
      </c>
      <c r="AV8" s="216" t="s">
        <v>32</v>
      </c>
      <c r="AW8" s="216" t="s">
        <v>33</v>
      </c>
      <c r="AX8" s="121" t="s">
        <v>34</v>
      </c>
      <c r="AY8" s="371"/>
      <c r="AZ8" s="372"/>
      <c r="BA8" s="372"/>
      <c r="BB8" s="372"/>
      <c r="BC8" s="372"/>
      <c r="BD8" s="372"/>
      <c r="BE8" s="372"/>
      <c r="BF8" s="372"/>
      <c r="BG8" s="374"/>
    </row>
    <row r="9" spans="1:59" ht="21" customHeight="1">
      <c r="A9" s="567" t="s">
        <v>90</v>
      </c>
      <c r="B9" s="619"/>
      <c r="C9" s="619"/>
      <c r="D9" s="619"/>
      <c r="E9" s="619"/>
      <c r="F9" s="619"/>
      <c r="G9" s="619"/>
      <c r="H9" s="620"/>
      <c r="I9" s="208"/>
      <c r="J9" s="208"/>
      <c r="K9" s="570" t="s">
        <v>85</v>
      </c>
      <c r="L9" s="570"/>
      <c r="M9" s="570"/>
      <c r="N9" s="570"/>
      <c r="O9" s="570"/>
      <c r="P9" s="566" t="s">
        <v>239</v>
      </c>
      <c r="Q9" s="566"/>
      <c r="R9" s="566"/>
      <c r="S9" s="566"/>
      <c r="T9" s="566"/>
      <c r="U9" s="566"/>
      <c r="V9" s="567"/>
      <c r="W9" s="14">
        <v>8</v>
      </c>
      <c r="X9" s="17">
        <v>8</v>
      </c>
      <c r="Y9" s="17">
        <v>8</v>
      </c>
      <c r="Z9" s="17">
        <v>8</v>
      </c>
      <c r="AA9" s="17">
        <v>8</v>
      </c>
      <c r="AB9" s="12"/>
      <c r="AC9" s="11"/>
      <c r="AD9" s="14">
        <v>8</v>
      </c>
      <c r="AE9" s="12">
        <v>8</v>
      </c>
      <c r="AF9" s="12">
        <v>8</v>
      </c>
      <c r="AG9" s="12">
        <v>8</v>
      </c>
      <c r="AH9" s="12">
        <v>8</v>
      </c>
      <c r="AI9" s="12"/>
      <c r="AJ9" s="11"/>
      <c r="AK9" s="14">
        <v>8</v>
      </c>
      <c r="AL9" s="12">
        <v>8</v>
      </c>
      <c r="AM9" s="12">
        <v>8</v>
      </c>
      <c r="AN9" s="12">
        <v>8</v>
      </c>
      <c r="AO9" s="12">
        <v>8</v>
      </c>
      <c r="AP9" s="12"/>
      <c r="AQ9" s="11"/>
      <c r="AR9" s="13">
        <v>8</v>
      </c>
      <c r="AS9" s="12">
        <v>8</v>
      </c>
      <c r="AT9" s="12">
        <v>8</v>
      </c>
      <c r="AU9" s="12">
        <v>8</v>
      </c>
      <c r="AV9" s="12">
        <v>8</v>
      </c>
      <c r="AW9" s="12"/>
      <c r="AX9" s="11"/>
      <c r="AY9" s="619">
        <f t="shared" ref="AY9:AY18" si="0">SUM(W9:AX9)</f>
        <v>160</v>
      </c>
      <c r="AZ9" s="619"/>
      <c r="BA9" s="620"/>
      <c r="BB9" s="1233">
        <f t="shared" ref="BB9:BB18" si="1">ROUND(AY9/4,1)</f>
        <v>40</v>
      </c>
      <c r="BC9" s="1234"/>
      <c r="BD9" s="1236"/>
      <c r="BE9" s="1233">
        <f t="shared" ref="BE9:BE18" si="2">ROUND(BB9/$AY$20,1)</f>
        <v>1</v>
      </c>
      <c r="BF9" s="1234"/>
      <c r="BG9" s="1235"/>
    </row>
    <row r="10" spans="1:59" ht="21" customHeight="1">
      <c r="A10" s="1250" t="s">
        <v>213</v>
      </c>
      <c r="B10" s="1251"/>
      <c r="C10" s="1251"/>
      <c r="D10" s="1251"/>
      <c r="E10" s="1251"/>
      <c r="F10" s="1251"/>
      <c r="G10" s="1251"/>
      <c r="H10" s="1252"/>
      <c r="I10" s="218" t="s">
        <v>246</v>
      </c>
      <c r="J10" s="218" t="s">
        <v>246</v>
      </c>
      <c r="K10" s="1253" t="s">
        <v>85</v>
      </c>
      <c r="L10" s="1253"/>
      <c r="M10" s="1253"/>
      <c r="N10" s="1253"/>
      <c r="O10" s="1253"/>
      <c r="P10" s="1254" t="s">
        <v>247</v>
      </c>
      <c r="Q10" s="1254"/>
      <c r="R10" s="1254"/>
      <c r="S10" s="1254"/>
      <c r="T10" s="1254"/>
      <c r="U10" s="1254"/>
      <c r="V10" s="1255"/>
      <c r="W10" s="204">
        <v>8</v>
      </c>
      <c r="X10" s="203">
        <v>8</v>
      </c>
      <c r="Y10" s="203">
        <v>8</v>
      </c>
      <c r="Z10" s="203">
        <v>8</v>
      </c>
      <c r="AA10" s="203">
        <v>8</v>
      </c>
      <c r="AB10" s="203"/>
      <c r="AC10" s="202"/>
      <c r="AD10" s="204">
        <v>8</v>
      </c>
      <c r="AE10" s="203">
        <v>8</v>
      </c>
      <c r="AF10" s="203">
        <v>8</v>
      </c>
      <c r="AG10" s="203">
        <v>8</v>
      </c>
      <c r="AH10" s="203">
        <v>8</v>
      </c>
      <c r="AI10" s="203"/>
      <c r="AJ10" s="202"/>
      <c r="AK10" s="204">
        <v>8</v>
      </c>
      <c r="AL10" s="203">
        <v>8</v>
      </c>
      <c r="AM10" s="203">
        <v>8</v>
      </c>
      <c r="AN10" s="203">
        <v>8</v>
      </c>
      <c r="AO10" s="203">
        <v>8</v>
      </c>
      <c r="AP10" s="203"/>
      <c r="AQ10" s="202"/>
      <c r="AR10" s="204">
        <v>8</v>
      </c>
      <c r="AS10" s="203">
        <v>8</v>
      </c>
      <c r="AT10" s="203">
        <v>8</v>
      </c>
      <c r="AU10" s="203">
        <v>8</v>
      </c>
      <c r="AV10" s="203">
        <v>8</v>
      </c>
      <c r="AW10" s="203"/>
      <c r="AX10" s="202"/>
      <c r="AY10" s="1256">
        <f t="shared" si="0"/>
        <v>160</v>
      </c>
      <c r="AZ10" s="1256"/>
      <c r="BA10" s="1257"/>
      <c r="BB10" s="1247">
        <f t="shared" si="1"/>
        <v>40</v>
      </c>
      <c r="BC10" s="1248"/>
      <c r="BD10" s="1258"/>
      <c r="BE10" s="1247">
        <f t="shared" si="2"/>
        <v>1</v>
      </c>
      <c r="BF10" s="1248"/>
      <c r="BG10" s="1249"/>
    </row>
    <row r="11" spans="1:59" ht="21" customHeight="1">
      <c r="A11" s="1262" t="s">
        <v>213</v>
      </c>
      <c r="B11" s="1263"/>
      <c r="C11" s="1263"/>
      <c r="D11" s="1263"/>
      <c r="E11" s="1263"/>
      <c r="F11" s="1263"/>
      <c r="G11" s="1263"/>
      <c r="H11" s="1264"/>
      <c r="I11" s="218" t="s">
        <v>246</v>
      </c>
      <c r="J11" s="218" t="s">
        <v>246</v>
      </c>
      <c r="K11" s="1253" t="s">
        <v>85</v>
      </c>
      <c r="L11" s="1253"/>
      <c r="M11" s="1253"/>
      <c r="N11" s="1253"/>
      <c r="O11" s="1253"/>
      <c r="P11" s="1255" t="s">
        <v>248</v>
      </c>
      <c r="Q11" s="1256"/>
      <c r="R11" s="1256"/>
      <c r="S11" s="1256"/>
      <c r="T11" s="1256"/>
      <c r="U11" s="1256"/>
      <c r="V11" s="1265"/>
      <c r="W11" s="204">
        <v>8</v>
      </c>
      <c r="X11" s="203">
        <v>8</v>
      </c>
      <c r="Y11" s="203">
        <v>8</v>
      </c>
      <c r="Z11" s="203">
        <v>8</v>
      </c>
      <c r="AA11" s="203">
        <v>8</v>
      </c>
      <c r="AB11" s="203"/>
      <c r="AC11" s="202"/>
      <c r="AD11" s="204">
        <v>8</v>
      </c>
      <c r="AE11" s="203">
        <v>8</v>
      </c>
      <c r="AF11" s="203">
        <v>8</v>
      </c>
      <c r="AG11" s="203">
        <v>8</v>
      </c>
      <c r="AH11" s="203">
        <v>8</v>
      </c>
      <c r="AI11" s="203"/>
      <c r="AJ11" s="202"/>
      <c r="AK11" s="204">
        <v>8</v>
      </c>
      <c r="AL11" s="203">
        <v>8</v>
      </c>
      <c r="AM11" s="203">
        <v>8</v>
      </c>
      <c r="AN11" s="203">
        <v>8</v>
      </c>
      <c r="AO11" s="203">
        <v>8</v>
      </c>
      <c r="AP11" s="203"/>
      <c r="AQ11" s="202"/>
      <c r="AR11" s="204">
        <v>8</v>
      </c>
      <c r="AS11" s="203">
        <v>8</v>
      </c>
      <c r="AT11" s="203">
        <v>8</v>
      </c>
      <c r="AU11" s="203">
        <v>8</v>
      </c>
      <c r="AV11" s="203">
        <v>8</v>
      </c>
      <c r="AW11" s="203"/>
      <c r="AX11" s="202"/>
      <c r="AY11" s="1256">
        <f t="shared" si="0"/>
        <v>160</v>
      </c>
      <c r="AZ11" s="1256"/>
      <c r="BA11" s="1257"/>
      <c r="BB11" s="1247">
        <f t="shared" si="1"/>
        <v>40</v>
      </c>
      <c r="BC11" s="1248"/>
      <c r="BD11" s="1258"/>
      <c r="BE11" s="1247">
        <f t="shared" si="2"/>
        <v>1</v>
      </c>
      <c r="BF11" s="1248"/>
      <c r="BG11" s="1249"/>
    </row>
    <row r="12" spans="1:59" ht="21" customHeight="1">
      <c r="A12" s="1266" t="s">
        <v>214</v>
      </c>
      <c r="B12" s="1267"/>
      <c r="C12" s="1267"/>
      <c r="D12" s="1267"/>
      <c r="E12" s="1267"/>
      <c r="F12" s="1267"/>
      <c r="G12" s="1267"/>
      <c r="H12" s="1268"/>
      <c r="I12" s="219" t="s">
        <v>246</v>
      </c>
      <c r="J12" s="219" t="s">
        <v>246</v>
      </c>
      <c r="K12" s="1269" t="s">
        <v>86</v>
      </c>
      <c r="L12" s="1269"/>
      <c r="M12" s="1269"/>
      <c r="N12" s="1269"/>
      <c r="O12" s="1269"/>
      <c r="P12" s="1270" t="s">
        <v>249</v>
      </c>
      <c r="Q12" s="1270"/>
      <c r="R12" s="1270"/>
      <c r="S12" s="1270"/>
      <c r="T12" s="1270"/>
      <c r="U12" s="1270"/>
      <c r="V12" s="1271"/>
      <c r="W12" s="199">
        <v>8</v>
      </c>
      <c r="X12" s="198">
        <v>8</v>
      </c>
      <c r="Y12" s="198">
        <v>8</v>
      </c>
      <c r="Z12" s="198">
        <v>8</v>
      </c>
      <c r="AA12" s="198">
        <v>8</v>
      </c>
      <c r="AB12" s="198"/>
      <c r="AC12" s="200"/>
      <c r="AD12" s="199">
        <v>8</v>
      </c>
      <c r="AE12" s="198">
        <v>8</v>
      </c>
      <c r="AF12" s="198">
        <v>8</v>
      </c>
      <c r="AG12" s="198">
        <v>8</v>
      </c>
      <c r="AH12" s="198">
        <v>8</v>
      </c>
      <c r="AI12" s="198"/>
      <c r="AJ12" s="197"/>
      <c r="AK12" s="201">
        <v>8</v>
      </c>
      <c r="AL12" s="198">
        <v>8</v>
      </c>
      <c r="AM12" s="198">
        <v>8</v>
      </c>
      <c r="AN12" s="198">
        <v>8</v>
      </c>
      <c r="AO12" s="198">
        <v>8</v>
      </c>
      <c r="AP12" s="198"/>
      <c r="AQ12" s="200"/>
      <c r="AR12" s="199">
        <v>8</v>
      </c>
      <c r="AS12" s="198">
        <v>8</v>
      </c>
      <c r="AT12" s="198">
        <v>8</v>
      </c>
      <c r="AU12" s="198">
        <v>8</v>
      </c>
      <c r="AV12" s="198">
        <v>8</v>
      </c>
      <c r="AW12" s="198"/>
      <c r="AX12" s="197"/>
      <c r="AY12" s="1272">
        <f t="shared" si="0"/>
        <v>160</v>
      </c>
      <c r="AZ12" s="1272"/>
      <c r="BA12" s="1273"/>
      <c r="BB12" s="1259">
        <f t="shared" si="1"/>
        <v>40</v>
      </c>
      <c r="BC12" s="1260"/>
      <c r="BD12" s="1274"/>
      <c r="BE12" s="1259">
        <f t="shared" si="2"/>
        <v>1</v>
      </c>
      <c r="BF12" s="1260"/>
      <c r="BG12" s="1261"/>
    </row>
    <row r="13" spans="1:59" ht="21" customHeight="1">
      <c r="A13" s="1275" t="s">
        <v>214</v>
      </c>
      <c r="B13" s="1267"/>
      <c r="C13" s="1267"/>
      <c r="D13" s="1267"/>
      <c r="E13" s="1267"/>
      <c r="F13" s="1267"/>
      <c r="G13" s="1267"/>
      <c r="H13" s="1268"/>
      <c r="I13" s="219"/>
      <c r="J13" s="219" t="s">
        <v>246</v>
      </c>
      <c r="K13" s="1269" t="s">
        <v>113</v>
      </c>
      <c r="L13" s="1269"/>
      <c r="M13" s="1269"/>
      <c r="N13" s="1269"/>
      <c r="O13" s="1269"/>
      <c r="P13" s="1270" t="s">
        <v>250</v>
      </c>
      <c r="Q13" s="1270"/>
      <c r="R13" s="1270"/>
      <c r="S13" s="1270"/>
      <c r="T13" s="1270"/>
      <c r="U13" s="1270"/>
      <c r="V13" s="1271"/>
      <c r="W13" s="199">
        <v>6</v>
      </c>
      <c r="X13" s="198"/>
      <c r="Y13" s="198">
        <v>6</v>
      </c>
      <c r="Z13" s="198"/>
      <c r="AA13" s="198">
        <v>6</v>
      </c>
      <c r="AB13" s="198"/>
      <c r="AC13" s="200"/>
      <c r="AD13" s="199">
        <v>6</v>
      </c>
      <c r="AE13" s="198"/>
      <c r="AF13" s="198">
        <v>6</v>
      </c>
      <c r="AG13" s="198"/>
      <c r="AH13" s="198">
        <v>6</v>
      </c>
      <c r="AI13" s="198"/>
      <c r="AJ13" s="200"/>
      <c r="AK13" s="199">
        <v>6</v>
      </c>
      <c r="AL13" s="198"/>
      <c r="AM13" s="198">
        <v>6</v>
      </c>
      <c r="AN13" s="198"/>
      <c r="AO13" s="198">
        <v>6</v>
      </c>
      <c r="AP13" s="198"/>
      <c r="AQ13" s="200"/>
      <c r="AR13" s="199">
        <v>6</v>
      </c>
      <c r="AS13" s="198"/>
      <c r="AT13" s="198">
        <v>6</v>
      </c>
      <c r="AU13" s="198"/>
      <c r="AV13" s="198">
        <v>6</v>
      </c>
      <c r="AW13" s="198"/>
      <c r="AX13" s="197"/>
      <c r="AY13" s="1272">
        <f t="shared" si="0"/>
        <v>72</v>
      </c>
      <c r="AZ13" s="1272"/>
      <c r="BA13" s="1273"/>
      <c r="BB13" s="1259">
        <f t="shared" si="1"/>
        <v>18</v>
      </c>
      <c r="BC13" s="1260"/>
      <c r="BD13" s="1274"/>
      <c r="BE13" s="1259">
        <f t="shared" si="2"/>
        <v>0.5</v>
      </c>
      <c r="BF13" s="1260"/>
      <c r="BG13" s="1261"/>
    </row>
    <row r="14" spans="1:59" ht="21" customHeight="1">
      <c r="A14" s="1240"/>
      <c r="B14" s="1241"/>
      <c r="C14" s="1241"/>
      <c r="D14" s="1241"/>
      <c r="E14" s="1241"/>
      <c r="F14" s="1241"/>
      <c r="G14" s="1241"/>
      <c r="H14" s="1242"/>
      <c r="I14" s="208"/>
      <c r="J14" s="208"/>
      <c r="K14" s="570"/>
      <c r="L14" s="570"/>
      <c r="M14" s="570"/>
      <c r="N14" s="570"/>
      <c r="O14" s="570"/>
      <c r="P14" s="566"/>
      <c r="Q14" s="566"/>
      <c r="R14" s="566"/>
      <c r="S14" s="566"/>
      <c r="T14" s="566"/>
      <c r="U14" s="566"/>
      <c r="V14" s="567"/>
      <c r="W14" s="14"/>
      <c r="X14" s="12"/>
      <c r="Y14" s="12"/>
      <c r="Z14" s="12"/>
      <c r="AA14" s="12"/>
      <c r="AB14" s="12"/>
      <c r="AC14" s="11"/>
      <c r="AD14" s="14"/>
      <c r="AE14" s="12"/>
      <c r="AF14" s="12"/>
      <c r="AG14" s="12"/>
      <c r="AH14" s="12"/>
      <c r="AI14" s="12"/>
      <c r="AJ14" s="11"/>
      <c r="AK14" s="14"/>
      <c r="AL14" s="12"/>
      <c r="AM14" s="12"/>
      <c r="AN14" s="12"/>
      <c r="AO14" s="12"/>
      <c r="AP14" s="12"/>
      <c r="AQ14" s="11"/>
      <c r="AR14" s="13"/>
      <c r="AS14" s="12"/>
      <c r="AT14" s="12"/>
      <c r="AU14" s="12"/>
      <c r="AV14" s="12"/>
      <c r="AW14" s="12"/>
      <c r="AX14" s="11"/>
      <c r="AY14" s="619">
        <f t="shared" si="0"/>
        <v>0</v>
      </c>
      <c r="AZ14" s="619"/>
      <c r="BA14" s="620"/>
      <c r="BB14" s="1233">
        <f t="shared" si="1"/>
        <v>0</v>
      </c>
      <c r="BC14" s="1234"/>
      <c r="BD14" s="1236"/>
      <c r="BE14" s="1233">
        <f t="shared" si="2"/>
        <v>0</v>
      </c>
      <c r="BF14" s="1234"/>
      <c r="BG14" s="1235"/>
    </row>
    <row r="15" spans="1:59" ht="21" customHeight="1">
      <c r="A15" s="1240"/>
      <c r="B15" s="1241"/>
      <c r="C15" s="1241"/>
      <c r="D15" s="1241"/>
      <c r="E15" s="1241"/>
      <c r="F15" s="1241"/>
      <c r="G15" s="1241"/>
      <c r="H15" s="1242"/>
      <c r="I15" s="208"/>
      <c r="J15" s="208"/>
      <c r="K15" s="566"/>
      <c r="L15" s="566"/>
      <c r="M15" s="566"/>
      <c r="N15" s="566"/>
      <c r="O15" s="566"/>
      <c r="P15" s="566"/>
      <c r="Q15" s="566"/>
      <c r="R15" s="566"/>
      <c r="S15" s="566"/>
      <c r="T15" s="566"/>
      <c r="U15" s="566"/>
      <c r="V15" s="567"/>
      <c r="W15" s="14"/>
      <c r="X15" s="12"/>
      <c r="Y15" s="12"/>
      <c r="Z15" s="12"/>
      <c r="AA15" s="12"/>
      <c r="AB15" s="12"/>
      <c r="AC15" s="11"/>
      <c r="AD15" s="14"/>
      <c r="AE15" s="12"/>
      <c r="AF15" s="12"/>
      <c r="AG15" s="12"/>
      <c r="AH15" s="12"/>
      <c r="AI15" s="12"/>
      <c r="AJ15" s="11"/>
      <c r="AK15" s="14"/>
      <c r="AL15" s="12"/>
      <c r="AM15" s="12"/>
      <c r="AN15" s="12"/>
      <c r="AO15" s="12"/>
      <c r="AP15" s="12"/>
      <c r="AQ15" s="11"/>
      <c r="AR15" s="13"/>
      <c r="AS15" s="12"/>
      <c r="AT15" s="12"/>
      <c r="AU15" s="12"/>
      <c r="AV15" s="12"/>
      <c r="AW15" s="12"/>
      <c r="AX15" s="11"/>
      <c r="AY15" s="619">
        <f t="shared" si="0"/>
        <v>0</v>
      </c>
      <c r="AZ15" s="619"/>
      <c r="BA15" s="620"/>
      <c r="BB15" s="1233">
        <f t="shared" si="1"/>
        <v>0</v>
      </c>
      <c r="BC15" s="1234"/>
      <c r="BD15" s="1236"/>
      <c r="BE15" s="1233">
        <f t="shared" si="2"/>
        <v>0</v>
      </c>
      <c r="BF15" s="1234"/>
      <c r="BG15" s="1235"/>
    </row>
    <row r="16" spans="1:59" ht="21" customHeight="1">
      <c r="A16" s="1240"/>
      <c r="B16" s="1241"/>
      <c r="C16" s="1241"/>
      <c r="D16" s="1241"/>
      <c r="E16" s="1241"/>
      <c r="F16" s="1241"/>
      <c r="G16" s="1241"/>
      <c r="H16" s="1242"/>
      <c r="I16" s="208"/>
      <c r="J16" s="208"/>
      <c r="K16" s="566"/>
      <c r="L16" s="566"/>
      <c r="M16" s="566"/>
      <c r="N16" s="566"/>
      <c r="O16" s="566"/>
      <c r="P16" s="566"/>
      <c r="Q16" s="566"/>
      <c r="R16" s="566"/>
      <c r="S16" s="566"/>
      <c r="T16" s="566"/>
      <c r="U16" s="566"/>
      <c r="V16" s="567"/>
      <c r="W16" s="14"/>
      <c r="X16" s="12"/>
      <c r="Y16" s="12"/>
      <c r="Z16" s="12"/>
      <c r="AA16" s="12"/>
      <c r="AB16" s="12"/>
      <c r="AC16" s="11"/>
      <c r="AD16" s="14"/>
      <c r="AE16" s="12"/>
      <c r="AF16" s="12"/>
      <c r="AG16" s="12"/>
      <c r="AH16" s="12"/>
      <c r="AI16" s="12"/>
      <c r="AJ16" s="11"/>
      <c r="AK16" s="14"/>
      <c r="AL16" s="12"/>
      <c r="AM16" s="12"/>
      <c r="AN16" s="12"/>
      <c r="AO16" s="12"/>
      <c r="AP16" s="12"/>
      <c r="AQ16" s="11"/>
      <c r="AR16" s="13"/>
      <c r="AS16" s="12"/>
      <c r="AT16" s="12"/>
      <c r="AU16" s="12"/>
      <c r="AV16" s="12"/>
      <c r="AW16" s="12"/>
      <c r="AX16" s="11"/>
      <c r="AY16" s="619">
        <f t="shared" si="0"/>
        <v>0</v>
      </c>
      <c r="AZ16" s="619"/>
      <c r="BA16" s="620"/>
      <c r="BB16" s="1233">
        <f t="shared" si="1"/>
        <v>0</v>
      </c>
      <c r="BC16" s="1234"/>
      <c r="BD16" s="1236"/>
      <c r="BE16" s="1233">
        <f t="shared" si="2"/>
        <v>0</v>
      </c>
      <c r="BF16" s="1234"/>
      <c r="BG16" s="1235"/>
    </row>
    <row r="17" spans="1:60" ht="21" customHeight="1">
      <c r="A17" s="1240"/>
      <c r="B17" s="1241"/>
      <c r="C17" s="1241"/>
      <c r="D17" s="1241"/>
      <c r="E17" s="1241"/>
      <c r="F17" s="1241"/>
      <c r="G17" s="1241"/>
      <c r="H17" s="1242"/>
      <c r="I17" s="208"/>
      <c r="J17" s="208"/>
      <c r="K17" s="570"/>
      <c r="L17" s="570"/>
      <c r="M17" s="570"/>
      <c r="N17" s="570"/>
      <c r="O17" s="570"/>
      <c r="P17" s="566"/>
      <c r="Q17" s="566"/>
      <c r="R17" s="566"/>
      <c r="S17" s="566"/>
      <c r="T17" s="566"/>
      <c r="U17" s="566"/>
      <c r="V17" s="567"/>
      <c r="W17" s="14"/>
      <c r="X17" s="17"/>
      <c r="Y17" s="17"/>
      <c r="Z17" s="17"/>
      <c r="AA17" s="17"/>
      <c r="AB17" s="12"/>
      <c r="AC17" s="11"/>
      <c r="AD17" s="14"/>
      <c r="AE17" s="12"/>
      <c r="AF17" s="12"/>
      <c r="AG17" s="12"/>
      <c r="AH17" s="12"/>
      <c r="AI17" s="12"/>
      <c r="AJ17" s="11"/>
      <c r="AK17" s="14"/>
      <c r="AL17" s="12"/>
      <c r="AM17" s="12"/>
      <c r="AN17" s="12"/>
      <c r="AO17" s="12"/>
      <c r="AP17" s="12"/>
      <c r="AQ17" s="11"/>
      <c r="AR17" s="13"/>
      <c r="AS17" s="12"/>
      <c r="AT17" s="12"/>
      <c r="AU17" s="12"/>
      <c r="AV17" s="12"/>
      <c r="AW17" s="12"/>
      <c r="AX17" s="11"/>
      <c r="AY17" s="619">
        <f t="shared" si="0"/>
        <v>0</v>
      </c>
      <c r="AZ17" s="619"/>
      <c r="BA17" s="620"/>
      <c r="BB17" s="1233">
        <f t="shared" si="1"/>
        <v>0</v>
      </c>
      <c r="BC17" s="1234"/>
      <c r="BD17" s="1236"/>
      <c r="BE17" s="1233">
        <f t="shared" si="2"/>
        <v>0</v>
      </c>
      <c r="BF17" s="1234"/>
      <c r="BG17" s="1235"/>
    </row>
    <row r="18" spans="1:60" ht="21" customHeight="1" thickBot="1">
      <c r="A18" s="1243"/>
      <c r="B18" s="1244"/>
      <c r="C18" s="1244"/>
      <c r="D18" s="1244"/>
      <c r="E18" s="1244"/>
      <c r="F18" s="1244"/>
      <c r="G18" s="1244"/>
      <c r="H18" s="1245"/>
      <c r="I18" s="122"/>
      <c r="J18" s="122"/>
      <c r="K18" s="566"/>
      <c r="L18" s="566"/>
      <c r="M18" s="566"/>
      <c r="N18" s="566"/>
      <c r="O18" s="566"/>
      <c r="P18" s="566"/>
      <c r="Q18" s="566"/>
      <c r="R18" s="566"/>
      <c r="S18" s="566"/>
      <c r="T18" s="566"/>
      <c r="U18" s="566"/>
      <c r="V18" s="567"/>
      <c r="W18" s="14"/>
      <c r="X18" s="12"/>
      <c r="Y18" s="12"/>
      <c r="Z18" s="12"/>
      <c r="AA18" s="12"/>
      <c r="AB18" s="12"/>
      <c r="AC18" s="11"/>
      <c r="AD18" s="14"/>
      <c r="AE18" s="12"/>
      <c r="AF18" s="12"/>
      <c r="AG18" s="12"/>
      <c r="AH18" s="12"/>
      <c r="AI18" s="12"/>
      <c r="AJ18" s="11"/>
      <c r="AK18" s="14"/>
      <c r="AL18" s="12"/>
      <c r="AM18" s="12"/>
      <c r="AN18" s="12"/>
      <c r="AO18" s="12"/>
      <c r="AP18" s="12"/>
      <c r="AQ18" s="11"/>
      <c r="AR18" s="13"/>
      <c r="AS18" s="12"/>
      <c r="AT18" s="12"/>
      <c r="AU18" s="12"/>
      <c r="AV18" s="12"/>
      <c r="AW18" s="12"/>
      <c r="AX18" s="11"/>
      <c r="AY18" s="619">
        <f t="shared" si="0"/>
        <v>0</v>
      </c>
      <c r="AZ18" s="619"/>
      <c r="BA18" s="620"/>
      <c r="BB18" s="1233">
        <f t="shared" si="1"/>
        <v>0</v>
      </c>
      <c r="BC18" s="1234"/>
      <c r="BD18" s="1236"/>
      <c r="BE18" s="1233">
        <f t="shared" si="2"/>
        <v>0</v>
      </c>
      <c r="BF18" s="1234"/>
      <c r="BG18" s="1235"/>
    </row>
    <row r="19" spans="1:60" ht="21" customHeight="1" thickBot="1">
      <c r="A19" s="1246" t="s">
        <v>57</v>
      </c>
      <c r="B19" s="456"/>
      <c r="C19" s="456"/>
      <c r="D19" s="456"/>
      <c r="E19" s="456"/>
      <c r="F19" s="456"/>
      <c r="G19" s="456"/>
      <c r="H19" s="456"/>
      <c r="I19" s="455"/>
      <c r="J19" s="455"/>
      <c r="K19" s="455"/>
      <c r="L19" s="455"/>
      <c r="M19" s="455"/>
      <c r="N19" s="455"/>
      <c r="O19" s="455"/>
      <c r="P19" s="455"/>
      <c r="Q19" s="455"/>
      <c r="R19" s="455"/>
      <c r="S19" s="455"/>
      <c r="T19" s="455"/>
      <c r="U19" s="455"/>
      <c r="V19" s="599"/>
      <c r="W19" s="114">
        <f t="shared" ref="W19:AX19" si="3">SUM(W9:W18)</f>
        <v>38</v>
      </c>
      <c r="X19" s="112">
        <f t="shared" si="3"/>
        <v>32</v>
      </c>
      <c r="Y19" s="112">
        <f t="shared" si="3"/>
        <v>38</v>
      </c>
      <c r="Z19" s="112">
        <f t="shared" si="3"/>
        <v>32</v>
      </c>
      <c r="AA19" s="112">
        <f t="shared" si="3"/>
        <v>38</v>
      </c>
      <c r="AB19" s="112">
        <f t="shared" si="3"/>
        <v>0</v>
      </c>
      <c r="AC19" s="111">
        <f t="shared" si="3"/>
        <v>0</v>
      </c>
      <c r="AD19" s="113">
        <f t="shared" si="3"/>
        <v>38</v>
      </c>
      <c r="AE19" s="112">
        <f t="shared" si="3"/>
        <v>32</v>
      </c>
      <c r="AF19" s="112">
        <f t="shared" si="3"/>
        <v>38</v>
      </c>
      <c r="AG19" s="112">
        <f t="shared" si="3"/>
        <v>32</v>
      </c>
      <c r="AH19" s="112">
        <f t="shared" si="3"/>
        <v>38</v>
      </c>
      <c r="AI19" s="112">
        <f t="shared" si="3"/>
        <v>0</v>
      </c>
      <c r="AJ19" s="111">
        <f t="shared" si="3"/>
        <v>0</v>
      </c>
      <c r="AK19" s="113">
        <f t="shared" si="3"/>
        <v>38</v>
      </c>
      <c r="AL19" s="112">
        <f t="shared" si="3"/>
        <v>32</v>
      </c>
      <c r="AM19" s="112">
        <f t="shared" si="3"/>
        <v>38</v>
      </c>
      <c r="AN19" s="112">
        <f t="shared" si="3"/>
        <v>32</v>
      </c>
      <c r="AO19" s="112">
        <f t="shared" si="3"/>
        <v>38</v>
      </c>
      <c r="AP19" s="112">
        <f t="shared" si="3"/>
        <v>0</v>
      </c>
      <c r="AQ19" s="111">
        <f t="shared" si="3"/>
        <v>0</v>
      </c>
      <c r="AR19" s="113">
        <f t="shared" si="3"/>
        <v>38</v>
      </c>
      <c r="AS19" s="112">
        <f t="shared" si="3"/>
        <v>32</v>
      </c>
      <c r="AT19" s="112">
        <f t="shared" si="3"/>
        <v>38</v>
      </c>
      <c r="AU19" s="112">
        <f t="shared" si="3"/>
        <v>32</v>
      </c>
      <c r="AV19" s="112">
        <f t="shared" si="3"/>
        <v>38</v>
      </c>
      <c r="AW19" s="112">
        <f t="shared" si="3"/>
        <v>0</v>
      </c>
      <c r="AX19" s="111">
        <f t="shared" si="3"/>
        <v>0</v>
      </c>
      <c r="AY19" s="455">
        <f>SUM(AY10:BA18)</f>
        <v>552</v>
      </c>
      <c r="AZ19" s="455"/>
      <c r="BA19" s="562"/>
      <c r="BB19" s="559">
        <f>SUM(BB10:BD18)</f>
        <v>138</v>
      </c>
      <c r="BC19" s="560"/>
      <c r="BD19" s="561"/>
      <c r="BE19" s="559">
        <f>SUM(BE10:BG18)</f>
        <v>3.5</v>
      </c>
      <c r="BF19" s="560"/>
      <c r="BG19" s="563"/>
    </row>
    <row r="20" spans="1:60" ht="21" customHeight="1" thickBot="1">
      <c r="A20" s="454" t="s">
        <v>56</v>
      </c>
      <c r="B20" s="455"/>
      <c r="C20" s="455"/>
      <c r="D20" s="455"/>
      <c r="E20" s="455"/>
      <c r="F20" s="455"/>
      <c r="G20" s="455"/>
      <c r="H20" s="455"/>
      <c r="I20" s="455"/>
      <c r="J20" s="455"/>
      <c r="K20" s="455"/>
      <c r="L20" s="455"/>
      <c r="M20" s="455"/>
      <c r="N20" s="455"/>
      <c r="O20" s="455"/>
      <c r="P20" s="455"/>
      <c r="Q20" s="455"/>
      <c r="R20" s="455"/>
      <c r="S20" s="455"/>
      <c r="T20" s="455"/>
      <c r="U20" s="455"/>
      <c r="V20" s="455"/>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c r="AV20" s="456"/>
      <c r="AW20" s="456"/>
      <c r="AX20" s="457"/>
      <c r="AY20" s="454">
        <v>40</v>
      </c>
      <c r="AZ20" s="455"/>
      <c r="BA20" s="455"/>
      <c r="BB20" s="455"/>
      <c r="BC20" s="455"/>
      <c r="BD20" s="455"/>
      <c r="BE20" s="455"/>
      <c r="BF20" s="455"/>
      <c r="BG20" s="599"/>
    </row>
    <row r="21" spans="1:60" ht="21" customHeight="1" thickBot="1">
      <c r="A21" s="608" t="s">
        <v>55</v>
      </c>
      <c r="B21" s="609"/>
      <c r="C21" s="609"/>
      <c r="D21" s="609"/>
      <c r="E21" s="609"/>
      <c r="F21" s="609"/>
      <c r="G21" s="609"/>
      <c r="H21" s="609"/>
      <c r="I21" s="609"/>
      <c r="J21" s="609"/>
      <c r="K21" s="609"/>
      <c r="L21" s="609"/>
      <c r="M21" s="609"/>
      <c r="N21" s="609"/>
      <c r="O21" s="609"/>
      <c r="P21" s="609"/>
      <c r="Q21" s="609"/>
      <c r="R21" s="609"/>
      <c r="S21" s="609"/>
      <c r="T21" s="609"/>
      <c r="U21" s="609"/>
      <c r="V21" s="557"/>
      <c r="W21" s="109">
        <v>8</v>
      </c>
      <c r="X21" s="108">
        <v>8</v>
      </c>
      <c r="Y21" s="108">
        <v>8</v>
      </c>
      <c r="Z21" s="108">
        <v>8</v>
      </c>
      <c r="AA21" s="108">
        <v>8</v>
      </c>
      <c r="AB21" s="108"/>
      <c r="AC21" s="110"/>
      <c r="AD21" s="109">
        <v>8</v>
      </c>
      <c r="AE21" s="108">
        <v>8</v>
      </c>
      <c r="AF21" s="108">
        <v>8</v>
      </c>
      <c r="AG21" s="108">
        <v>8</v>
      </c>
      <c r="AH21" s="108">
        <v>8</v>
      </c>
      <c r="AI21" s="108"/>
      <c r="AJ21" s="107"/>
      <c r="AK21" s="109">
        <v>8</v>
      </c>
      <c r="AL21" s="108">
        <v>8</v>
      </c>
      <c r="AM21" s="108">
        <v>8</v>
      </c>
      <c r="AN21" s="108">
        <v>8</v>
      </c>
      <c r="AO21" s="108">
        <v>8</v>
      </c>
      <c r="AP21" s="108"/>
      <c r="AQ21" s="107"/>
      <c r="AR21" s="109">
        <v>8</v>
      </c>
      <c r="AS21" s="108">
        <v>8</v>
      </c>
      <c r="AT21" s="108">
        <v>8</v>
      </c>
      <c r="AU21" s="108">
        <v>8</v>
      </c>
      <c r="AV21" s="108">
        <v>8</v>
      </c>
      <c r="AW21" s="108"/>
      <c r="AX21" s="107"/>
      <c r="AY21" s="455">
        <f>SUM(W21:AX21)</f>
        <v>160</v>
      </c>
      <c r="AZ21" s="455"/>
      <c r="BA21" s="562"/>
      <c r="BB21" s="613"/>
      <c r="BC21" s="614"/>
      <c r="BD21" s="615"/>
      <c r="BE21" s="613"/>
      <c r="BF21" s="614"/>
      <c r="BG21" s="616"/>
    </row>
    <row r="22" spans="1:60" ht="30.75" customHeight="1">
      <c r="A22" s="443" t="s">
        <v>72</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3"/>
      <c r="AW22" s="443"/>
      <c r="AX22" s="443"/>
      <c r="AY22" s="443"/>
      <c r="AZ22" s="443"/>
      <c r="BA22" s="443"/>
      <c r="BB22" s="443"/>
      <c r="BC22" s="443"/>
      <c r="BD22" s="443"/>
      <c r="BE22" s="443"/>
      <c r="BF22" s="443"/>
      <c r="BG22" s="443"/>
      <c r="BH22" s="443"/>
    </row>
    <row r="23" spans="1:60" ht="35.25" customHeight="1">
      <c r="A23" s="442" t="s">
        <v>251</v>
      </c>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c r="BE23" s="443"/>
      <c r="BF23" s="443"/>
      <c r="BG23" s="443"/>
      <c r="BH23" s="443"/>
    </row>
    <row r="24" spans="1:60" ht="21" customHeight="1">
      <c r="A24" s="443" t="s">
        <v>252</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c r="BE24" s="443"/>
      <c r="BF24" s="443"/>
    </row>
    <row r="25" spans="1:60" ht="35.25" customHeight="1">
      <c r="A25" s="442" t="s">
        <v>253</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c r="BE25" s="443"/>
      <c r="BF25" s="443"/>
    </row>
    <row r="26" spans="1:60" ht="21" customHeight="1">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row>
  </sheetData>
  <mergeCells count="92">
    <mergeCell ref="A24:BF24"/>
    <mergeCell ref="A25:BF25"/>
    <mergeCell ref="A21:V21"/>
    <mergeCell ref="AY21:BA21"/>
    <mergeCell ref="BB21:BD21"/>
    <mergeCell ref="BE21:BG21"/>
    <mergeCell ref="A22:BH22"/>
    <mergeCell ref="A23:BH23"/>
    <mergeCell ref="A19:V19"/>
    <mergeCell ref="AY19:BA19"/>
    <mergeCell ref="BB19:BD19"/>
    <mergeCell ref="BE19:BG19"/>
    <mergeCell ref="A20:AX20"/>
    <mergeCell ref="AY20:BG20"/>
    <mergeCell ref="BE18:BG18"/>
    <mergeCell ref="A17:H17"/>
    <mergeCell ref="K17:O17"/>
    <mergeCell ref="P17:V17"/>
    <mergeCell ref="AY17:BA17"/>
    <mergeCell ref="BB17:BD17"/>
    <mergeCell ref="BE17:BG17"/>
    <mergeCell ref="A18:H18"/>
    <mergeCell ref="K18:O18"/>
    <mergeCell ref="P18:V18"/>
    <mergeCell ref="AY18:BA18"/>
    <mergeCell ref="BB18:BD18"/>
    <mergeCell ref="BE16:BG16"/>
    <mergeCell ref="A15:H15"/>
    <mergeCell ref="K15:O15"/>
    <mergeCell ref="P15:V15"/>
    <mergeCell ref="AY15:BA15"/>
    <mergeCell ref="BB15:BD15"/>
    <mergeCell ref="BE15:BG15"/>
    <mergeCell ref="A16:H16"/>
    <mergeCell ref="K16:O16"/>
    <mergeCell ref="P16:V16"/>
    <mergeCell ref="AY16:BA16"/>
    <mergeCell ref="BB16:BD16"/>
    <mergeCell ref="BE14:BG14"/>
    <mergeCell ref="A13:H13"/>
    <mergeCell ref="K13:O13"/>
    <mergeCell ref="P13:V13"/>
    <mergeCell ref="AY13:BA13"/>
    <mergeCell ref="BB13:BD13"/>
    <mergeCell ref="BE13:BG13"/>
    <mergeCell ref="A14:H14"/>
    <mergeCell ref="K14:O14"/>
    <mergeCell ref="P14:V14"/>
    <mergeCell ref="AY14:BA14"/>
    <mergeCell ref="BB14:BD14"/>
    <mergeCell ref="BE12:BG12"/>
    <mergeCell ref="A11:H11"/>
    <mergeCell ref="K11:O11"/>
    <mergeCell ref="P11:V11"/>
    <mergeCell ref="AY11:BA11"/>
    <mergeCell ref="BB11:BD11"/>
    <mergeCell ref="BE11:BG11"/>
    <mergeCell ref="A12:H12"/>
    <mergeCell ref="K12:O12"/>
    <mergeCell ref="P12:V12"/>
    <mergeCell ref="AY12:BA12"/>
    <mergeCell ref="BB12:BD12"/>
    <mergeCell ref="BE10:BG10"/>
    <mergeCell ref="A9:H9"/>
    <mergeCell ref="K9:O9"/>
    <mergeCell ref="P9:V9"/>
    <mergeCell ref="AY9:BA9"/>
    <mergeCell ref="BB9:BD9"/>
    <mergeCell ref="BE9:BG9"/>
    <mergeCell ref="A10:H10"/>
    <mergeCell ref="K10:O10"/>
    <mergeCell ref="P10:V10"/>
    <mergeCell ref="AY10:BA10"/>
    <mergeCell ref="BB10:BD10"/>
    <mergeCell ref="BE6:BG8"/>
    <mergeCell ref="A6:H8"/>
    <mergeCell ref="I6:I8"/>
    <mergeCell ref="J6:J8"/>
    <mergeCell ref="K6:O8"/>
    <mergeCell ref="P6:V8"/>
    <mergeCell ref="W6:AC6"/>
    <mergeCell ref="AD6:AJ6"/>
    <mergeCell ref="AK6:AQ6"/>
    <mergeCell ref="AR6:AX6"/>
    <mergeCell ref="AY6:BA8"/>
    <mergeCell ref="BB6:BD8"/>
    <mergeCell ref="A2:BA2"/>
    <mergeCell ref="A3:BG3"/>
    <mergeCell ref="A5:V5"/>
    <mergeCell ref="W5:AI5"/>
    <mergeCell ref="AJ5:AQ5"/>
    <mergeCell ref="AR5:BG5"/>
  </mergeCells>
  <phoneticPr fontId="42"/>
  <printOptions horizontalCentered="1"/>
  <pageMargins left="0.39370078740157483" right="0.39370078740157483" top="0.78740157480314965" bottom="0.19685039370078741" header="0.39370078740157483" footer="0.39370078740157483"/>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D32"/>
  <sheetViews>
    <sheetView view="pageBreakPreview" zoomScaleNormal="100" workbookViewId="0">
      <selection activeCell="AO16" sqref="AO16"/>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55"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5" ht="21" customHeight="1">
      <c r="A2" s="335" t="s">
        <v>22</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5" ht="21" customHeight="1" thickBot="1">
      <c r="A3" s="4"/>
      <c r="B3" s="4"/>
      <c r="C3" s="4"/>
      <c r="D3" s="4"/>
      <c r="E3" s="4"/>
    </row>
    <row r="4" spans="1:55" ht="21" customHeight="1" thickBot="1">
      <c r="A4" s="555" t="s">
        <v>23</v>
      </c>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t="s">
        <v>24</v>
      </c>
      <c r="AG4" s="464"/>
      <c r="AH4" s="464"/>
      <c r="AI4" s="464"/>
      <c r="AJ4" s="464"/>
      <c r="AK4" s="464"/>
      <c r="AL4" s="464"/>
      <c r="AM4" s="464"/>
      <c r="AN4" s="464"/>
      <c r="AO4" s="464"/>
      <c r="AP4" s="464"/>
      <c r="AQ4" s="464"/>
      <c r="AR4" s="464"/>
      <c r="AS4" s="464"/>
      <c r="AT4" s="464"/>
      <c r="AU4" s="464"/>
      <c r="AV4" s="464"/>
      <c r="AW4" s="464"/>
      <c r="AX4" s="464"/>
      <c r="AY4" s="464"/>
      <c r="AZ4" s="464"/>
      <c r="BA4" s="464"/>
      <c r="BB4" s="464"/>
      <c r="BC4" s="556"/>
    </row>
    <row r="5" spans="1:55" ht="21" customHeight="1" thickBot="1">
      <c r="A5" s="351" t="s">
        <v>20</v>
      </c>
      <c r="B5" s="352"/>
      <c r="C5" s="352"/>
      <c r="D5" s="352"/>
      <c r="E5" s="352"/>
      <c r="F5" s="352"/>
      <c r="G5" s="352"/>
      <c r="H5" s="353"/>
      <c r="I5" s="455"/>
      <c r="J5" s="455"/>
      <c r="K5" s="455"/>
      <c r="L5" s="455"/>
      <c r="M5" s="455"/>
      <c r="N5" s="455"/>
      <c r="O5" s="455"/>
      <c r="P5" s="455"/>
      <c r="Q5" s="455"/>
      <c r="R5" s="455"/>
      <c r="S5" s="557" t="s">
        <v>25</v>
      </c>
      <c r="T5" s="384"/>
      <c r="U5" s="384"/>
      <c r="V5" s="384"/>
      <c r="W5" s="384"/>
      <c r="X5" s="384"/>
      <c r="Y5" s="384"/>
      <c r="Z5" s="558"/>
      <c r="AA5" s="559"/>
      <c r="AB5" s="560"/>
      <c r="AC5" s="560"/>
      <c r="AD5" s="560"/>
      <c r="AE5" s="560"/>
      <c r="AF5" s="560"/>
      <c r="AG5" s="560"/>
      <c r="AH5" s="560"/>
      <c r="AI5" s="560"/>
      <c r="AJ5" s="561"/>
      <c r="AK5" s="353" t="s">
        <v>26</v>
      </c>
      <c r="AL5" s="455"/>
      <c r="AM5" s="455"/>
      <c r="AN5" s="455"/>
      <c r="AO5" s="455"/>
      <c r="AP5" s="455"/>
      <c r="AQ5" s="455"/>
      <c r="AR5" s="455"/>
      <c r="AS5" s="562"/>
      <c r="AT5" s="559"/>
      <c r="AU5" s="560"/>
      <c r="AV5" s="560"/>
      <c r="AW5" s="560"/>
      <c r="AX5" s="560"/>
      <c r="AY5" s="560"/>
      <c r="AZ5" s="560"/>
      <c r="BA5" s="560"/>
      <c r="BB5" s="560"/>
      <c r="BC5" s="563"/>
    </row>
    <row r="6" spans="1:55" ht="21" customHeight="1" thickBot="1">
      <c r="A6" s="380" t="s">
        <v>27</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t="s">
        <v>28</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row>
    <row r="7" spans="1:55" ht="21" customHeight="1">
      <c r="A7" s="394" t="s">
        <v>19</v>
      </c>
      <c r="B7" s="367"/>
      <c r="C7" s="367"/>
      <c r="D7" s="367"/>
      <c r="E7" s="367"/>
      <c r="F7" s="367"/>
      <c r="G7" s="370" t="s">
        <v>18</v>
      </c>
      <c r="H7" s="370"/>
      <c r="I7" s="370"/>
      <c r="J7" s="370"/>
      <c r="K7" s="370"/>
      <c r="L7" s="367" t="s">
        <v>0</v>
      </c>
      <c r="M7" s="367"/>
      <c r="N7" s="367"/>
      <c r="O7" s="367"/>
      <c r="P7" s="367"/>
      <c r="Q7" s="367"/>
      <c r="R7" s="391"/>
      <c r="S7" s="394" t="s">
        <v>17</v>
      </c>
      <c r="T7" s="367"/>
      <c r="U7" s="367"/>
      <c r="V7" s="367"/>
      <c r="W7" s="367"/>
      <c r="X7" s="367"/>
      <c r="Y7" s="368"/>
      <c r="Z7" s="394" t="s">
        <v>16</v>
      </c>
      <c r="AA7" s="367"/>
      <c r="AB7" s="367"/>
      <c r="AC7" s="367"/>
      <c r="AD7" s="367"/>
      <c r="AE7" s="367"/>
      <c r="AF7" s="368"/>
      <c r="AG7" s="394" t="s">
        <v>15</v>
      </c>
      <c r="AH7" s="367"/>
      <c r="AI7" s="367"/>
      <c r="AJ7" s="367"/>
      <c r="AK7" s="367"/>
      <c r="AL7" s="367"/>
      <c r="AM7" s="368"/>
      <c r="AN7" s="366" t="s">
        <v>14</v>
      </c>
      <c r="AO7" s="367"/>
      <c r="AP7" s="367"/>
      <c r="AQ7" s="367"/>
      <c r="AR7" s="367"/>
      <c r="AS7" s="367"/>
      <c r="AT7" s="391"/>
      <c r="AU7" s="568" t="s">
        <v>13</v>
      </c>
      <c r="AV7" s="370"/>
      <c r="AW7" s="370"/>
      <c r="AX7" s="370" t="s">
        <v>12</v>
      </c>
      <c r="AY7" s="370"/>
      <c r="AZ7" s="370"/>
      <c r="BA7" s="370" t="s">
        <v>11</v>
      </c>
      <c r="BB7" s="370"/>
      <c r="BC7" s="373"/>
    </row>
    <row r="8" spans="1:55"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47">
        <v>22</v>
      </c>
      <c r="AO8" s="28">
        <v>23</v>
      </c>
      <c r="AP8" s="28">
        <v>24</v>
      </c>
      <c r="AQ8" s="28">
        <v>25</v>
      </c>
      <c r="AR8" s="28">
        <v>26</v>
      </c>
      <c r="AS8" s="28">
        <v>27</v>
      </c>
      <c r="AT8" s="48">
        <v>28</v>
      </c>
      <c r="AU8" s="569"/>
      <c r="AV8" s="372"/>
      <c r="AW8" s="372"/>
      <c r="AX8" s="372"/>
      <c r="AY8" s="372"/>
      <c r="AZ8" s="372"/>
      <c r="BA8" s="372"/>
      <c r="BB8" s="372"/>
      <c r="BC8" s="374"/>
    </row>
    <row r="9" spans="1:55" ht="21" customHeight="1">
      <c r="A9" s="565"/>
      <c r="B9" s="566"/>
      <c r="C9" s="566"/>
      <c r="D9" s="566"/>
      <c r="E9" s="566"/>
      <c r="F9" s="566"/>
      <c r="G9" s="372"/>
      <c r="H9" s="372"/>
      <c r="I9" s="372"/>
      <c r="J9" s="372"/>
      <c r="K9" s="372"/>
      <c r="L9" s="566"/>
      <c r="M9" s="566"/>
      <c r="N9" s="566"/>
      <c r="O9" s="566"/>
      <c r="P9" s="566"/>
      <c r="Q9" s="566"/>
      <c r="R9" s="567"/>
      <c r="S9" s="29" t="s">
        <v>10</v>
      </c>
      <c r="T9" s="49" t="s">
        <v>29</v>
      </c>
      <c r="U9" s="49" t="s">
        <v>30</v>
      </c>
      <c r="V9" s="49" t="s">
        <v>31</v>
      </c>
      <c r="W9" s="49" t="s">
        <v>32</v>
      </c>
      <c r="X9" s="49" t="s">
        <v>33</v>
      </c>
      <c r="Y9" s="50" t="s">
        <v>34</v>
      </c>
      <c r="Z9" s="29" t="s">
        <v>35</v>
      </c>
      <c r="AA9" s="49" t="s">
        <v>29</v>
      </c>
      <c r="AB9" s="49" t="s">
        <v>30</v>
      </c>
      <c r="AC9" s="49" t="s">
        <v>31</v>
      </c>
      <c r="AD9" s="49" t="s">
        <v>32</v>
      </c>
      <c r="AE9" s="49" t="s">
        <v>33</v>
      </c>
      <c r="AF9" s="50" t="s">
        <v>34</v>
      </c>
      <c r="AG9" s="29" t="s">
        <v>35</v>
      </c>
      <c r="AH9" s="49" t="s">
        <v>29</v>
      </c>
      <c r="AI9" s="49" t="s">
        <v>30</v>
      </c>
      <c r="AJ9" s="49" t="s">
        <v>31</v>
      </c>
      <c r="AK9" s="49" t="s">
        <v>32</v>
      </c>
      <c r="AL9" s="49" t="s">
        <v>33</v>
      </c>
      <c r="AM9" s="50" t="s">
        <v>34</v>
      </c>
      <c r="AN9" s="29" t="s">
        <v>35</v>
      </c>
      <c r="AO9" s="49" t="s">
        <v>29</v>
      </c>
      <c r="AP9" s="49" t="s">
        <v>30</v>
      </c>
      <c r="AQ9" s="49" t="s">
        <v>31</v>
      </c>
      <c r="AR9" s="49" t="s">
        <v>32</v>
      </c>
      <c r="AS9" s="49" t="s">
        <v>33</v>
      </c>
      <c r="AT9" s="50" t="s">
        <v>34</v>
      </c>
      <c r="AU9" s="569"/>
      <c r="AV9" s="372"/>
      <c r="AW9" s="372"/>
      <c r="AX9" s="372"/>
      <c r="AY9" s="372"/>
      <c r="AZ9" s="372"/>
      <c r="BA9" s="372"/>
      <c r="BB9" s="372"/>
      <c r="BC9" s="374"/>
    </row>
    <row r="10" spans="1:55" ht="21" customHeight="1">
      <c r="A10" s="565" t="s">
        <v>3</v>
      </c>
      <c r="B10" s="566"/>
      <c r="C10" s="566"/>
      <c r="D10" s="566"/>
      <c r="E10" s="566"/>
      <c r="F10" s="566"/>
      <c r="G10" s="570"/>
      <c r="H10" s="570"/>
      <c r="I10" s="570"/>
      <c r="J10" s="570"/>
      <c r="K10" s="570"/>
      <c r="L10" s="566"/>
      <c r="M10" s="566"/>
      <c r="N10" s="566"/>
      <c r="O10" s="566"/>
      <c r="P10" s="566"/>
      <c r="Q10" s="566"/>
      <c r="R10" s="567"/>
      <c r="S10" s="51"/>
      <c r="T10" s="52"/>
      <c r="U10" s="52"/>
      <c r="V10" s="52"/>
      <c r="W10" s="52"/>
      <c r="X10" s="52"/>
      <c r="Y10" s="53"/>
      <c r="Z10" s="51"/>
      <c r="AA10" s="52"/>
      <c r="AB10" s="52"/>
      <c r="AC10" s="52"/>
      <c r="AD10" s="52"/>
      <c r="AE10" s="52"/>
      <c r="AF10" s="53"/>
      <c r="AG10" s="51"/>
      <c r="AH10" s="52"/>
      <c r="AI10" s="52"/>
      <c r="AJ10" s="52"/>
      <c r="AK10" s="52"/>
      <c r="AL10" s="52"/>
      <c r="AM10" s="53"/>
      <c r="AN10" s="54"/>
      <c r="AO10" s="52"/>
      <c r="AP10" s="52"/>
      <c r="AQ10" s="52"/>
      <c r="AR10" s="52"/>
      <c r="AS10" s="52"/>
      <c r="AT10" s="55"/>
      <c r="AU10" s="571">
        <f>SUM(S10:AT10)</f>
        <v>0</v>
      </c>
      <c r="AV10" s="571"/>
      <c r="AW10" s="572"/>
      <c r="AX10" s="573">
        <f>ROUNDDOWN(AU10/4,2)</f>
        <v>0</v>
      </c>
      <c r="AY10" s="571"/>
      <c r="AZ10" s="572"/>
      <c r="BA10" s="574" t="str">
        <f>IF(ISBLANK($AU$22),"",ROUNDDOWN(AX10/$AU$22,1))</f>
        <v/>
      </c>
      <c r="BB10" s="575"/>
      <c r="BC10" s="576"/>
    </row>
    <row r="11" spans="1:55" ht="21" customHeight="1" thickBot="1">
      <c r="A11" s="577" t="s">
        <v>36</v>
      </c>
      <c r="B11" s="578"/>
      <c r="C11" s="578"/>
      <c r="D11" s="578"/>
      <c r="E11" s="578"/>
      <c r="F11" s="579"/>
      <c r="G11" s="580"/>
      <c r="H11" s="580"/>
      <c r="I11" s="580"/>
      <c r="J11" s="580"/>
      <c r="K11" s="580"/>
      <c r="L11" s="581"/>
      <c r="M11" s="581"/>
      <c r="N11" s="581"/>
      <c r="O11" s="581"/>
      <c r="P11" s="581"/>
      <c r="Q11" s="581"/>
      <c r="R11" s="582"/>
      <c r="S11" s="56"/>
      <c r="T11" s="57"/>
      <c r="U11" s="57"/>
      <c r="V11" s="57"/>
      <c r="W11" s="57"/>
      <c r="X11" s="58"/>
      <c r="Y11" s="59"/>
      <c r="Z11" s="56"/>
      <c r="AA11" s="57"/>
      <c r="AB11" s="57"/>
      <c r="AC11" s="57"/>
      <c r="AD11" s="57"/>
      <c r="AE11" s="58"/>
      <c r="AF11" s="59"/>
      <c r="AG11" s="56"/>
      <c r="AH11" s="57"/>
      <c r="AI11" s="57"/>
      <c r="AJ11" s="57"/>
      <c r="AK11" s="57"/>
      <c r="AL11" s="58"/>
      <c r="AM11" s="59"/>
      <c r="AN11" s="56"/>
      <c r="AO11" s="57"/>
      <c r="AP11" s="57"/>
      <c r="AQ11" s="57"/>
      <c r="AR11" s="57"/>
      <c r="AS11" s="58"/>
      <c r="AT11" s="60"/>
      <c r="AU11" s="583">
        <f t="shared" ref="AU11:AU20" si="0">SUM(S11:AT11)</f>
        <v>0</v>
      </c>
      <c r="AV11" s="583"/>
      <c r="AW11" s="584"/>
      <c r="AX11" s="585">
        <f>ROUNDDOWN(AU11/4,2)</f>
        <v>0</v>
      </c>
      <c r="AY11" s="583"/>
      <c r="AZ11" s="584"/>
      <c r="BA11" s="586" t="str">
        <f>IF(ISBLANK($AU$22),"",ROUNDDOWN(AX11/$AU$22,1))</f>
        <v/>
      </c>
      <c r="BB11" s="587"/>
      <c r="BC11" s="588"/>
    </row>
    <row r="12" spans="1:55" ht="21" customHeight="1" thickTop="1">
      <c r="A12" s="589"/>
      <c r="B12" s="590"/>
      <c r="C12" s="590"/>
      <c r="D12" s="590"/>
      <c r="E12" s="590"/>
      <c r="F12" s="590"/>
      <c r="G12" s="591"/>
      <c r="H12" s="591"/>
      <c r="I12" s="591"/>
      <c r="J12" s="591"/>
      <c r="K12" s="591"/>
      <c r="L12" s="590"/>
      <c r="M12" s="590"/>
      <c r="N12" s="590"/>
      <c r="O12" s="590"/>
      <c r="P12" s="590"/>
      <c r="Q12" s="590"/>
      <c r="R12" s="592"/>
      <c r="S12" s="61"/>
      <c r="T12" s="62"/>
      <c r="U12" s="62"/>
      <c r="V12" s="62"/>
      <c r="W12" s="62"/>
      <c r="X12" s="62"/>
      <c r="Y12" s="63"/>
      <c r="Z12" s="61"/>
      <c r="AA12" s="62"/>
      <c r="AB12" s="62"/>
      <c r="AC12" s="62"/>
      <c r="AD12" s="62"/>
      <c r="AE12" s="62"/>
      <c r="AF12" s="63"/>
      <c r="AG12" s="61"/>
      <c r="AH12" s="62"/>
      <c r="AI12" s="62"/>
      <c r="AJ12" s="62"/>
      <c r="AK12" s="62"/>
      <c r="AL12" s="62"/>
      <c r="AM12" s="63"/>
      <c r="AN12" s="64"/>
      <c r="AO12" s="62"/>
      <c r="AP12" s="62"/>
      <c r="AQ12" s="62"/>
      <c r="AR12" s="62"/>
      <c r="AS12" s="62"/>
      <c r="AT12" s="65"/>
      <c r="AU12" s="593">
        <f>SUM(S12:AT12)</f>
        <v>0</v>
      </c>
      <c r="AV12" s="593"/>
      <c r="AW12" s="594"/>
      <c r="AX12" s="595">
        <f t="shared" ref="AX12:AX20" si="1">ROUNDDOWN(AU12/4,2)</f>
        <v>0</v>
      </c>
      <c r="AY12" s="593"/>
      <c r="AZ12" s="594"/>
      <c r="BA12" s="574" t="str">
        <f t="shared" ref="BA12:BA17" si="2">IF(ISBLANK($AU$22),"",ROUNDDOWN(AX12/$AU$22,1))</f>
        <v/>
      </c>
      <c r="BB12" s="575"/>
      <c r="BC12" s="576"/>
    </row>
    <row r="13" spans="1:55" ht="21" customHeight="1">
      <c r="A13" s="565"/>
      <c r="B13" s="566"/>
      <c r="C13" s="566"/>
      <c r="D13" s="566"/>
      <c r="E13" s="566"/>
      <c r="F13" s="566"/>
      <c r="G13" s="570"/>
      <c r="H13" s="570"/>
      <c r="I13" s="570"/>
      <c r="J13" s="570"/>
      <c r="K13" s="570"/>
      <c r="L13" s="566"/>
      <c r="M13" s="566"/>
      <c r="N13" s="566"/>
      <c r="O13" s="566"/>
      <c r="P13" s="566"/>
      <c r="Q13" s="566"/>
      <c r="R13" s="567"/>
      <c r="S13" s="51"/>
      <c r="T13" s="62"/>
      <c r="U13" s="62"/>
      <c r="V13" s="62"/>
      <c r="W13" s="62"/>
      <c r="X13" s="52"/>
      <c r="Y13" s="53"/>
      <c r="Z13" s="51"/>
      <c r="AA13" s="52"/>
      <c r="AB13" s="52"/>
      <c r="AC13" s="52"/>
      <c r="AD13" s="52"/>
      <c r="AE13" s="52"/>
      <c r="AF13" s="53"/>
      <c r="AG13" s="51"/>
      <c r="AH13" s="52"/>
      <c r="AI13" s="52"/>
      <c r="AJ13" s="52"/>
      <c r="AK13" s="52"/>
      <c r="AL13" s="52"/>
      <c r="AM13" s="53"/>
      <c r="AN13" s="54"/>
      <c r="AO13" s="52"/>
      <c r="AP13" s="52"/>
      <c r="AQ13" s="52"/>
      <c r="AR13" s="52"/>
      <c r="AS13" s="52"/>
      <c r="AT13" s="55"/>
      <c r="AU13" s="571">
        <f t="shared" si="0"/>
        <v>0</v>
      </c>
      <c r="AV13" s="571"/>
      <c r="AW13" s="572"/>
      <c r="AX13" s="573">
        <f t="shared" si="1"/>
        <v>0</v>
      </c>
      <c r="AY13" s="571"/>
      <c r="AZ13" s="572"/>
      <c r="BA13" s="596" t="str">
        <f t="shared" si="2"/>
        <v/>
      </c>
      <c r="BB13" s="597"/>
      <c r="BC13" s="598"/>
    </row>
    <row r="14" spans="1:55" ht="21" customHeight="1">
      <c r="A14" s="565"/>
      <c r="B14" s="566"/>
      <c r="C14" s="566"/>
      <c r="D14" s="566"/>
      <c r="E14" s="566"/>
      <c r="F14" s="566"/>
      <c r="G14" s="570"/>
      <c r="H14" s="570"/>
      <c r="I14" s="570"/>
      <c r="J14" s="570"/>
      <c r="K14" s="570"/>
      <c r="L14" s="566"/>
      <c r="M14" s="566"/>
      <c r="N14" s="566"/>
      <c r="O14" s="566"/>
      <c r="P14" s="566"/>
      <c r="Q14" s="566"/>
      <c r="R14" s="567"/>
      <c r="S14" s="51"/>
      <c r="T14" s="52"/>
      <c r="U14" s="52"/>
      <c r="V14" s="52"/>
      <c r="W14" s="52"/>
      <c r="X14" s="52"/>
      <c r="Y14" s="53"/>
      <c r="Z14" s="51"/>
      <c r="AA14" s="52"/>
      <c r="AB14" s="52"/>
      <c r="AC14" s="52"/>
      <c r="AD14" s="52"/>
      <c r="AE14" s="52"/>
      <c r="AF14" s="53"/>
      <c r="AG14" s="51"/>
      <c r="AH14" s="52"/>
      <c r="AI14" s="52"/>
      <c r="AJ14" s="52"/>
      <c r="AK14" s="52"/>
      <c r="AL14" s="52"/>
      <c r="AM14" s="53"/>
      <c r="AN14" s="54"/>
      <c r="AO14" s="52"/>
      <c r="AP14" s="52"/>
      <c r="AQ14" s="52"/>
      <c r="AR14" s="52"/>
      <c r="AS14" s="52"/>
      <c r="AT14" s="55"/>
      <c r="AU14" s="571">
        <f t="shared" si="0"/>
        <v>0</v>
      </c>
      <c r="AV14" s="571"/>
      <c r="AW14" s="572"/>
      <c r="AX14" s="573">
        <f t="shared" si="1"/>
        <v>0</v>
      </c>
      <c r="AY14" s="571"/>
      <c r="AZ14" s="572"/>
      <c r="BA14" s="596" t="str">
        <f t="shared" si="2"/>
        <v/>
      </c>
      <c r="BB14" s="597"/>
      <c r="BC14" s="598"/>
    </row>
    <row r="15" spans="1:55" ht="21" customHeight="1">
      <c r="A15" s="565"/>
      <c r="B15" s="566"/>
      <c r="C15" s="566"/>
      <c r="D15" s="566"/>
      <c r="E15" s="566"/>
      <c r="F15" s="566"/>
      <c r="G15" s="570"/>
      <c r="H15" s="570"/>
      <c r="I15" s="570"/>
      <c r="J15" s="570"/>
      <c r="K15" s="570"/>
      <c r="L15" s="566"/>
      <c r="M15" s="566"/>
      <c r="N15" s="566"/>
      <c r="O15" s="566"/>
      <c r="P15" s="566"/>
      <c r="Q15" s="566"/>
      <c r="R15" s="567"/>
      <c r="S15" s="51"/>
      <c r="T15" s="52"/>
      <c r="U15" s="52"/>
      <c r="V15" s="52"/>
      <c r="W15" s="52"/>
      <c r="X15" s="52"/>
      <c r="Y15" s="53"/>
      <c r="Z15" s="51"/>
      <c r="AA15" s="52"/>
      <c r="AB15" s="52"/>
      <c r="AC15" s="52"/>
      <c r="AD15" s="52"/>
      <c r="AE15" s="52"/>
      <c r="AF15" s="53"/>
      <c r="AG15" s="51"/>
      <c r="AH15" s="52"/>
      <c r="AI15" s="52"/>
      <c r="AJ15" s="52"/>
      <c r="AK15" s="52"/>
      <c r="AL15" s="52"/>
      <c r="AM15" s="53"/>
      <c r="AN15" s="54"/>
      <c r="AO15" s="52"/>
      <c r="AP15" s="52"/>
      <c r="AQ15" s="52"/>
      <c r="AR15" s="52"/>
      <c r="AS15" s="52"/>
      <c r="AT15" s="55"/>
      <c r="AU15" s="571">
        <f t="shared" si="0"/>
        <v>0</v>
      </c>
      <c r="AV15" s="571"/>
      <c r="AW15" s="572"/>
      <c r="AX15" s="573">
        <f t="shared" si="1"/>
        <v>0</v>
      </c>
      <c r="AY15" s="571"/>
      <c r="AZ15" s="572"/>
      <c r="BA15" s="596" t="str">
        <f t="shared" si="2"/>
        <v/>
      </c>
      <c r="BB15" s="597"/>
      <c r="BC15" s="598"/>
    </row>
    <row r="16" spans="1:55" ht="21" customHeight="1">
      <c r="A16" s="565"/>
      <c r="B16" s="566"/>
      <c r="C16" s="566"/>
      <c r="D16" s="566"/>
      <c r="E16" s="566"/>
      <c r="F16" s="566"/>
      <c r="G16" s="566"/>
      <c r="H16" s="566"/>
      <c r="I16" s="566"/>
      <c r="J16" s="566"/>
      <c r="K16" s="566"/>
      <c r="L16" s="566"/>
      <c r="M16" s="566"/>
      <c r="N16" s="566"/>
      <c r="O16" s="566"/>
      <c r="P16" s="566"/>
      <c r="Q16" s="566"/>
      <c r="R16" s="567"/>
      <c r="S16" s="51"/>
      <c r="T16" s="52"/>
      <c r="U16" s="52"/>
      <c r="V16" s="52"/>
      <c r="W16" s="52"/>
      <c r="X16" s="52"/>
      <c r="Y16" s="53"/>
      <c r="Z16" s="51"/>
      <c r="AA16" s="52"/>
      <c r="AB16" s="52"/>
      <c r="AC16" s="52"/>
      <c r="AD16" s="52"/>
      <c r="AE16" s="52"/>
      <c r="AF16" s="53"/>
      <c r="AG16" s="51"/>
      <c r="AH16" s="52"/>
      <c r="AI16" s="52"/>
      <c r="AJ16" s="52"/>
      <c r="AK16" s="52"/>
      <c r="AL16" s="52"/>
      <c r="AM16" s="53"/>
      <c r="AN16" s="54"/>
      <c r="AO16" s="52"/>
      <c r="AP16" s="52"/>
      <c r="AQ16" s="52"/>
      <c r="AR16" s="52"/>
      <c r="AS16" s="52"/>
      <c r="AT16" s="55"/>
      <c r="AU16" s="571">
        <f t="shared" si="0"/>
        <v>0</v>
      </c>
      <c r="AV16" s="571"/>
      <c r="AW16" s="572"/>
      <c r="AX16" s="573">
        <f t="shared" si="1"/>
        <v>0</v>
      </c>
      <c r="AY16" s="571"/>
      <c r="AZ16" s="572"/>
      <c r="BA16" s="596" t="str">
        <f>IF(ISBLANK($AU$22),"",ROUNDDOWN(AX16/$AU$22,1))</f>
        <v/>
      </c>
      <c r="BB16" s="597"/>
      <c r="BC16" s="598"/>
    </row>
    <row r="17" spans="1:56" ht="21" customHeight="1" thickBot="1">
      <c r="A17" s="565"/>
      <c r="B17" s="566"/>
      <c r="C17" s="566"/>
      <c r="D17" s="566"/>
      <c r="E17" s="566"/>
      <c r="F17" s="566"/>
      <c r="G17" s="566"/>
      <c r="H17" s="566"/>
      <c r="I17" s="566"/>
      <c r="J17" s="566"/>
      <c r="K17" s="566"/>
      <c r="L17" s="566"/>
      <c r="M17" s="566"/>
      <c r="N17" s="566"/>
      <c r="O17" s="566"/>
      <c r="P17" s="566"/>
      <c r="Q17" s="566"/>
      <c r="R17" s="567"/>
      <c r="S17" s="51"/>
      <c r="T17" s="52"/>
      <c r="U17" s="52"/>
      <c r="V17" s="52"/>
      <c r="W17" s="52"/>
      <c r="X17" s="52"/>
      <c r="Y17" s="53"/>
      <c r="Z17" s="51"/>
      <c r="AA17" s="52"/>
      <c r="AB17" s="52"/>
      <c r="AC17" s="52"/>
      <c r="AD17" s="52"/>
      <c r="AE17" s="52"/>
      <c r="AF17" s="53"/>
      <c r="AG17" s="51"/>
      <c r="AH17" s="52"/>
      <c r="AI17" s="52"/>
      <c r="AJ17" s="52"/>
      <c r="AK17" s="52"/>
      <c r="AL17" s="52"/>
      <c r="AM17" s="53"/>
      <c r="AN17" s="54"/>
      <c r="AO17" s="52"/>
      <c r="AP17" s="52"/>
      <c r="AQ17" s="52"/>
      <c r="AR17" s="52"/>
      <c r="AS17" s="52"/>
      <c r="AT17" s="55"/>
      <c r="AU17" s="571">
        <f t="shared" si="0"/>
        <v>0</v>
      </c>
      <c r="AV17" s="571"/>
      <c r="AW17" s="572"/>
      <c r="AX17" s="573">
        <f t="shared" si="1"/>
        <v>0</v>
      </c>
      <c r="AY17" s="571"/>
      <c r="AZ17" s="572"/>
      <c r="BA17" s="596" t="str">
        <f t="shared" si="2"/>
        <v/>
      </c>
      <c r="BB17" s="597"/>
      <c r="BC17" s="598"/>
    </row>
    <row r="18" spans="1:56" ht="21" customHeight="1" thickBot="1">
      <c r="A18" s="454" t="s">
        <v>37</v>
      </c>
      <c r="B18" s="455"/>
      <c r="C18" s="455"/>
      <c r="D18" s="455"/>
      <c r="E18" s="455"/>
      <c r="F18" s="455"/>
      <c r="G18" s="455"/>
      <c r="H18" s="455"/>
      <c r="I18" s="455"/>
      <c r="J18" s="455"/>
      <c r="K18" s="455"/>
      <c r="L18" s="455"/>
      <c r="M18" s="455"/>
      <c r="N18" s="455"/>
      <c r="O18" s="455"/>
      <c r="P18" s="455"/>
      <c r="Q18" s="455"/>
      <c r="R18" s="599"/>
      <c r="S18" s="66">
        <f>SUM(S12:S17)</f>
        <v>0</v>
      </c>
      <c r="T18" s="66">
        <f t="shared" ref="T18:AT18" si="3">SUM(T12:T17)</f>
        <v>0</v>
      </c>
      <c r="U18" s="66">
        <f t="shared" si="3"/>
        <v>0</v>
      </c>
      <c r="V18" s="66">
        <f t="shared" si="3"/>
        <v>0</v>
      </c>
      <c r="W18" s="66">
        <f t="shared" si="3"/>
        <v>0</v>
      </c>
      <c r="X18" s="66">
        <f t="shared" si="3"/>
        <v>0</v>
      </c>
      <c r="Y18" s="67">
        <f t="shared" si="3"/>
        <v>0</v>
      </c>
      <c r="Z18" s="68">
        <f t="shared" si="3"/>
        <v>0</v>
      </c>
      <c r="AA18" s="66">
        <f t="shared" si="3"/>
        <v>0</v>
      </c>
      <c r="AB18" s="66">
        <f t="shared" si="3"/>
        <v>0</v>
      </c>
      <c r="AC18" s="66">
        <f t="shared" si="3"/>
        <v>0</v>
      </c>
      <c r="AD18" s="66">
        <f t="shared" si="3"/>
        <v>0</v>
      </c>
      <c r="AE18" s="66">
        <f t="shared" si="3"/>
        <v>0</v>
      </c>
      <c r="AF18" s="69">
        <f t="shared" si="3"/>
        <v>0</v>
      </c>
      <c r="AG18" s="70">
        <f t="shared" si="3"/>
        <v>0</v>
      </c>
      <c r="AH18" s="66">
        <f t="shared" si="3"/>
        <v>0</v>
      </c>
      <c r="AI18" s="66">
        <f t="shared" si="3"/>
        <v>0</v>
      </c>
      <c r="AJ18" s="66">
        <f t="shared" si="3"/>
        <v>0</v>
      </c>
      <c r="AK18" s="66">
        <f t="shared" si="3"/>
        <v>0</v>
      </c>
      <c r="AL18" s="66">
        <f t="shared" si="3"/>
        <v>0</v>
      </c>
      <c r="AM18" s="67">
        <f t="shared" si="3"/>
        <v>0</v>
      </c>
      <c r="AN18" s="68">
        <f t="shared" si="3"/>
        <v>0</v>
      </c>
      <c r="AO18" s="66">
        <f t="shared" si="3"/>
        <v>0</v>
      </c>
      <c r="AP18" s="66">
        <f t="shared" si="3"/>
        <v>0</v>
      </c>
      <c r="AQ18" s="66">
        <f t="shared" si="3"/>
        <v>0</v>
      </c>
      <c r="AR18" s="66">
        <f t="shared" si="3"/>
        <v>0</v>
      </c>
      <c r="AS18" s="66">
        <f t="shared" si="3"/>
        <v>0</v>
      </c>
      <c r="AT18" s="69">
        <f t="shared" si="3"/>
        <v>0</v>
      </c>
      <c r="AU18" s="600">
        <f>SUM(AU12:AW17)</f>
        <v>0</v>
      </c>
      <c r="AV18" s="601"/>
      <c r="AW18" s="601"/>
      <c r="AX18" s="601">
        <f>SUM(AX12:AZ17)</f>
        <v>0</v>
      </c>
      <c r="AY18" s="601"/>
      <c r="AZ18" s="601"/>
      <c r="BA18" s="601">
        <f>SUM(BA12:BC17)</f>
        <v>0</v>
      </c>
      <c r="BB18" s="601"/>
      <c r="BC18" s="602"/>
    </row>
    <row r="19" spans="1:56" ht="21" customHeight="1">
      <c r="A19" s="565"/>
      <c r="B19" s="566"/>
      <c r="C19" s="566"/>
      <c r="D19" s="566"/>
      <c r="E19" s="566"/>
      <c r="F19" s="566"/>
      <c r="G19" s="570"/>
      <c r="H19" s="570"/>
      <c r="I19" s="570"/>
      <c r="J19" s="570"/>
      <c r="K19" s="570"/>
      <c r="L19" s="566"/>
      <c r="M19" s="566"/>
      <c r="N19" s="566"/>
      <c r="O19" s="566"/>
      <c r="P19" s="566"/>
      <c r="Q19" s="566"/>
      <c r="R19" s="567"/>
      <c r="S19" s="51"/>
      <c r="T19" s="62"/>
      <c r="U19" s="62"/>
      <c r="V19" s="62"/>
      <c r="W19" s="62"/>
      <c r="X19" s="52"/>
      <c r="Y19" s="71"/>
      <c r="Z19" s="51"/>
      <c r="AA19" s="52"/>
      <c r="AB19" s="52"/>
      <c r="AC19" s="52"/>
      <c r="AD19" s="52"/>
      <c r="AE19" s="52"/>
      <c r="AF19" s="53"/>
      <c r="AG19" s="54"/>
      <c r="AH19" s="52"/>
      <c r="AI19" s="52"/>
      <c r="AJ19" s="52"/>
      <c r="AK19" s="52"/>
      <c r="AL19" s="52"/>
      <c r="AM19" s="71"/>
      <c r="AN19" s="51"/>
      <c r="AO19" s="52"/>
      <c r="AP19" s="52"/>
      <c r="AQ19" s="52"/>
      <c r="AR19" s="52"/>
      <c r="AS19" s="52"/>
      <c r="AT19" s="55"/>
      <c r="AU19" s="571">
        <f t="shared" si="0"/>
        <v>0</v>
      </c>
      <c r="AV19" s="571"/>
      <c r="AW19" s="572"/>
      <c r="AX19" s="573">
        <f t="shared" si="1"/>
        <v>0</v>
      </c>
      <c r="AY19" s="571"/>
      <c r="AZ19" s="572"/>
      <c r="BA19" s="596" t="str">
        <f>IF(ISBLANK($AU$22),"",ROUNDDOWN(AX19/$AU$22,1))</f>
        <v/>
      </c>
      <c r="BB19" s="597"/>
      <c r="BC19" s="598"/>
    </row>
    <row r="20" spans="1:56" ht="21" customHeight="1" thickBot="1">
      <c r="A20" s="565"/>
      <c r="B20" s="566"/>
      <c r="C20" s="566"/>
      <c r="D20" s="566"/>
      <c r="E20" s="566"/>
      <c r="F20" s="566"/>
      <c r="G20" s="566"/>
      <c r="H20" s="566"/>
      <c r="I20" s="566"/>
      <c r="J20" s="566"/>
      <c r="K20" s="566"/>
      <c r="L20" s="566"/>
      <c r="M20" s="566"/>
      <c r="N20" s="566"/>
      <c r="O20" s="566"/>
      <c r="P20" s="566"/>
      <c r="Q20" s="566"/>
      <c r="R20" s="567"/>
      <c r="S20" s="51"/>
      <c r="T20" s="52"/>
      <c r="U20" s="52"/>
      <c r="V20" s="52"/>
      <c r="W20" s="52"/>
      <c r="X20" s="52"/>
      <c r="Y20" s="71"/>
      <c r="Z20" s="51"/>
      <c r="AA20" s="52"/>
      <c r="AB20" s="52"/>
      <c r="AC20" s="52"/>
      <c r="AD20" s="52"/>
      <c r="AE20" s="52"/>
      <c r="AF20" s="53"/>
      <c r="AG20" s="54"/>
      <c r="AH20" s="52"/>
      <c r="AI20" s="52"/>
      <c r="AJ20" s="52"/>
      <c r="AK20" s="52"/>
      <c r="AL20" s="52"/>
      <c r="AM20" s="71"/>
      <c r="AN20" s="51"/>
      <c r="AO20" s="52"/>
      <c r="AP20" s="52"/>
      <c r="AQ20" s="52"/>
      <c r="AR20" s="52"/>
      <c r="AS20" s="52"/>
      <c r="AT20" s="55"/>
      <c r="AU20" s="571">
        <f t="shared" si="0"/>
        <v>0</v>
      </c>
      <c r="AV20" s="571"/>
      <c r="AW20" s="572"/>
      <c r="AX20" s="573">
        <f t="shared" si="1"/>
        <v>0</v>
      </c>
      <c r="AY20" s="571"/>
      <c r="AZ20" s="572"/>
      <c r="BA20" s="596" t="str">
        <f>IF(ISBLANK($AU$22),"",ROUNDDOWN(AX20/$AU$22,1))</f>
        <v/>
      </c>
      <c r="BB20" s="597"/>
      <c r="BC20" s="598"/>
    </row>
    <row r="21" spans="1:56" ht="21" customHeight="1" thickBot="1">
      <c r="A21" s="454" t="s">
        <v>2</v>
      </c>
      <c r="B21" s="455"/>
      <c r="C21" s="455"/>
      <c r="D21" s="455"/>
      <c r="E21" s="455"/>
      <c r="F21" s="455"/>
      <c r="G21" s="455"/>
      <c r="H21" s="455"/>
      <c r="I21" s="455"/>
      <c r="J21" s="455"/>
      <c r="K21" s="455"/>
      <c r="L21" s="455"/>
      <c r="M21" s="455"/>
      <c r="N21" s="455"/>
      <c r="O21" s="455"/>
      <c r="P21" s="455"/>
      <c r="Q21" s="455"/>
      <c r="R21" s="599"/>
      <c r="S21" s="66">
        <f>SUM(S10:S11)+S18+SUM(S19:S20)</f>
        <v>0</v>
      </c>
      <c r="T21" s="66">
        <f t="shared" ref="T21:AT21" si="4">SUM(T10:T11)+T18+SUM(T19:T20)</f>
        <v>0</v>
      </c>
      <c r="U21" s="66">
        <f t="shared" si="4"/>
        <v>0</v>
      </c>
      <c r="V21" s="66">
        <f t="shared" si="4"/>
        <v>0</v>
      </c>
      <c r="W21" s="66">
        <f t="shared" si="4"/>
        <v>0</v>
      </c>
      <c r="X21" s="66">
        <f t="shared" si="4"/>
        <v>0</v>
      </c>
      <c r="Y21" s="67">
        <f t="shared" si="4"/>
        <v>0</v>
      </c>
      <c r="Z21" s="68">
        <f t="shared" si="4"/>
        <v>0</v>
      </c>
      <c r="AA21" s="66">
        <f t="shared" si="4"/>
        <v>0</v>
      </c>
      <c r="AB21" s="66">
        <f>SUM(AB10:AB11)+AB18+SUM(AB19:AB20)</f>
        <v>0</v>
      </c>
      <c r="AC21" s="66">
        <f t="shared" si="4"/>
        <v>0</v>
      </c>
      <c r="AD21" s="66">
        <f t="shared" si="4"/>
        <v>0</v>
      </c>
      <c r="AE21" s="66">
        <f t="shared" si="4"/>
        <v>0</v>
      </c>
      <c r="AF21" s="69">
        <f t="shared" si="4"/>
        <v>0</v>
      </c>
      <c r="AG21" s="70">
        <f t="shared" si="4"/>
        <v>0</v>
      </c>
      <c r="AH21" s="66">
        <f t="shared" si="4"/>
        <v>0</v>
      </c>
      <c r="AI21" s="66">
        <f t="shared" si="4"/>
        <v>0</v>
      </c>
      <c r="AJ21" s="66">
        <f t="shared" si="4"/>
        <v>0</v>
      </c>
      <c r="AK21" s="66">
        <f t="shared" si="4"/>
        <v>0</v>
      </c>
      <c r="AL21" s="66">
        <f t="shared" si="4"/>
        <v>0</v>
      </c>
      <c r="AM21" s="67">
        <f t="shared" si="4"/>
        <v>0</v>
      </c>
      <c r="AN21" s="68">
        <f t="shared" si="4"/>
        <v>0</v>
      </c>
      <c r="AO21" s="66">
        <f t="shared" si="4"/>
        <v>0</v>
      </c>
      <c r="AP21" s="66">
        <f t="shared" si="4"/>
        <v>0</v>
      </c>
      <c r="AQ21" s="66">
        <f t="shared" si="4"/>
        <v>0</v>
      </c>
      <c r="AR21" s="66">
        <f t="shared" si="4"/>
        <v>0</v>
      </c>
      <c r="AS21" s="66">
        <f t="shared" si="4"/>
        <v>0</v>
      </c>
      <c r="AT21" s="69">
        <f t="shared" si="4"/>
        <v>0</v>
      </c>
      <c r="AU21" s="603">
        <f>SUM(AU10:AU11)+AU18+SUM(AU19:AW20)</f>
        <v>0</v>
      </c>
      <c r="AV21" s="603"/>
      <c r="AW21" s="604"/>
      <c r="AX21" s="603">
        <f>SUM(AX10:AX11)+AX18+SUM(AX19:AZ20)</f>
        <v>0</v>
      </c>
      <c r="AY21" s="603"/>
      <c r="AZ21" s="604"/>
      <c r="BA21" s="605">
        <f>SUM(BA10:BA11)+BA18+SUM(BA19:BC20)</f>
        <v>0</v>
      </c>
      <c r="BB21" s="606"/>
      <c r="BC21" s="607"/>
    </row>
    <row r="22" spans="1:56" ht="21" customHeight="1" thickBot="1">
      <c r="A22" s="454" t="s">
        <v>38</v>
      </c>
      <c r="B22" s="455"/>
      <c r="C22" s="455"/>
      <c r="D22" s="455"/>
      <c r="E22" s="455"/>
      <c r="F22" s="455"/>
      <c r="G22" s="455"/>
      <c r="H22" s="455"/>
      <c r="I22" s="455"/>
      <c r="J22" s="455"/>
      <c r="K22" s="455"/>
      <c r="L22" s="455"/>
      <c r="M22" s="455"/>
      <c r="N22" s="455"/>
      <c r="O22" s="455"/>
      <c r="P22" s="455"/>
      <c r="Q22" s="455"/>
      <c r="R22" s="455"/>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7"/>
      <c r="AU22" s="454"/>
      <c r="AV22" s="455"/>
      <c r="AW22" s="455"/>
      <c r="AX22" s="455"/>
      <c r="AY22" s="455"/>
      <c r="AZ22" s="455"/>
      <c r="BA22" s="455"/>
      <c r="BB22" s="455"/>
      <c r="BC22" s="599"/>
    </row>
    <row r="23" spans="1:56" ht="21" customHeight="1" thickBot="1">
      <c r="A23" s="608" t="s">
        <v>39</v>
      </c>
      <c r="B23" s="609"/>
      <c r="C23" s="609"/>
      <c r="D23" s="609"/>
      <c r="E23" s="609"/>
      <c r="F23" s="609"/>
      <c r="G23" s="609"/>
      <c r="H23" s="609"/>
      <c r="I23" s="609"/>
      <c r="J23" s="609"/>
      <c r="K23" s="609"/>
      <c r="L23" s="609"/>
      <c r="M23" s="609"/>
      <c r="N23" s="609"/>
      <c r="O23" s="609"/>
      <c r="P23" s="609"/>
      <c r="Q23" s="609"/>
      <c r="R23" s="557"/>
      <c r="S23" s="72"/>
      <c r="T23" s="73"/>
      <c r="U23" s="73"/>
      <c r="V23" s="73"/>
      <c r="W23" s="73"/>
      <c r="X23" s="73"/>
      <c r="Y23" s="74"/>
      <c r="Z23" s="72"/>
      <c r="AA23" s="73"/>
      <c r="AB23" s="73"/>
      <c r="AC23" s="73"/>
      <c r="AD23" s="73"/>
      <c r="AE23" s="73"/>
      <c r="AF23" s="75"/>
      <c r="AG23" s="72"/>
      <c r="AH23" s="73"/>
      <c r="AI23" s="73"/>
      <c r="AJ23" s="73"/>
      <c r="AK23" s="73"/>
      <c r="AL23" s="73"/>
      <c r="AM23" s="75"/>
      <c r="AN23" s="72"/>
      <c r="AO23" s="73"/>
      <c r="AP23" s="73"/>
      <c r="AQ23" s="73"/>
      <c r="AR23" s="73"/>
      <c r="AS23" s="73"/>
      <c r="AT23" s="75"/>
      <c r="AU23" s="610">
        <f>SUM(S23:AT23)</f>
        <v>0</v>
      </c>
      <c r="AV23" s="611"/>
      <c r="AW23" s="612"/>
      <c r="AX23" s="613"/>
      <c r="AY23" s="614"/>
      <c r="AZ23" s="615"/>
      <c r="BA23" s="613"/>
      <c r="BB23" s="614"/>
      <c r="BC23" s="616"/>
    </row>
    <row r="24" spans="1:56" ht="19.5" customHeight="1">
      <c r="A24" s="443" t="s">
        <v>40</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row>
    <row r="25" spans="1:56" ht="19.5" customHeight="1">
      <c r="A25" s="617" t="s">
        <v>41</v>
      </c>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c r="BC25" s="617"/>
      <c r="BD25" s="617"/>
    </row>
    <row r="26" spans="1:56" ht="19.5" customHeight="1">
      <c r="A26" s="617"/>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7"/>
    </row>
    <row r="27" spans="1:56" ht="19.5" customHeight="1">
      <c r="A27" s="442" t="s">
        <v>42</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row>
    <row r="28" spans="1:56" ht="19.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row>
    <row r="29" spans="1:56" ht="19.5" customHeight="1">
      <c r="A29" s="443" t="s">
        <v>43</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row>
    <row r="30" spans="1:56" ht="19.5" customHeight="1">
      <c r="A30" s="443" t="s">
        <v>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3"/>
      <c r="AZ30" s="443"/>
      <c r="BA30" s="443"/>
      <c r="BB30" s="443"/>
      <c r="BC30" s="443"/>
      <c r="BD30" s="443"/>
    </row>
    <row r="31" spans="1:56" ht="19.5" customHeight="1">
      <c r="A31" s="442" t="s">
        <v>45</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9.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sheetData>
  <mergeCells count="106">
    <mergeCell ref="A22:AT22"/>
    <mergeCell ref="AU22:BC22"/>
    <mergeCell ref="A27:BD28"/>
    <mergeCell ref="A29:BD29"/>
    <mergeCell ref="A30:BD30"/>
    <mergeCell ref="A31:BD32"/>
    <mergeCell ref="A23:R23"/>
    <mergeCell ref="AU23:AW23"/>
    <mergeCell ref="AX23:AZ23"/>
    <mergeCell ref="BA23:BC23"/>
    <mergeCell ref="A24:BD24"/>
    <mergeCell ref="A25:BD26"/>
    <mergeCell ref="A20:F20"/>
    <mergeCell ref="G20:K20"/>
    <mergeCell ref="L20:R20"/>
    <mergeCell ref="AU20:AW20"/>
    <mergeCell ref="AX20:AZ20"/>
    <mergeCell ref="BA20:BC20"/>
    <mergeCell ref="A21:R21"/>
    <mergeCell ref="AU21:AW21"/>
    <mergeCell ref="AX21:AZ21"/>
    <mergeCell ref="BA21:BC21"/>
    <mergeCell ref="A18:R18"/>
    <mergeCell ref="AU18:AW18"/>
    <mergeCell ref="AX18:AZ18"/>
    <mergeCell ref="BA18:BC18"/>
    <mergeCell ref="A19:F19"/>
    <mergeCell ref="G19:K19"/>
    <mergeCell ref="L19:R19"/>
    <mergeCell ref="AU19:AW19"/>
    <mergeCell ref="AX19:AZ19"/>
    <mergeCell ref="BA19:BC19"/>
    <mergeCell ref="A16:F16"/>
    <mergeCell ref="G16:K16"/>
    <mergeCell ref="L16:R16"/>
    <mergeCell ref="AU16:AW16"/>
    <mergeCell ref="AX16:AZ16"/>
    <mergeCell ref="BA16:BC16"/>
    <mergeCell ref="A17:F17"/>
    <mergeCell ref="G17:K17"/>
    <mergeCell ref="L17:R17"/>
    <mergeCell ref="AU17:AW17"/>
    <mergeCell ref="AX17:AZ17"/>
    <mergeCell ref="BA17:BC17"/>
    <mergeCell ref="A14:F14"/>
    <mergeCell ref="G14:K14"/>
    <mergeCell ref="L14:R14"/>
    <mergeCell ref="AU14:AW14"/>
    <mergeCell ref="AX14:AZ14"/>
    <mergeCell ref="BA14:BC14"/>
    <mergeCell ref="A15:F15"/>
    <mergeCell ref="G15:K15"/>
    <mergeCell ref="L15:R15"/>
    <mergeCell ref="AU15:AW15"/>
    <mergeCell ref="AX15:AZ15"/>
    <mergeCell ref="BA15:BC15"/>
    <mergeCell ref="A12:F12"/>
    <mergeCell ref="G12:K12"/>
    <mergeCell ref="L12:R12"/>
    <mergeCell ref="AU12:AW12"/>
    <mergeCell ref="AX12:AZ12"/>
    <mergeCell ref="BA12:BC12"/>
    <mergeCell ref="A13:F13"/>
    <mergeCell ref="G13:K13"/>
    <mergeCell ref="L13:R13"/>
    <mergeCell ref="AU13:AW13"/>
    <mergeCell ref="AX13:AZ13"/>
    <mergeCell ref="BA13:BC13"/>
    <mergeCell ref="A10:F10"/>
    <mergeCell ref="G10:K10"/>
    <mergeCell ref="L10:R10"/>
    <mergeCell ref="AU10:AW10"/>
    <mergeCell ref="AX10:AZ10"/>
    <mergeCell ref="BA10:BC10"/>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AW1"/>
    <mergeCell ref="A2:BC2"/>
    <mergeCell ref="A4:R4"/>
    <mergeCell ref="S4:AE4"/>
    <mergeCell ref="AF4:AM4"/>
    <mergeCell ref="AN4:BC4"/>
    <mergeCell ref="A5:G5"/>
    <mergeCell ref="H5:R5"/>
    <mergeCell ref="S5:Z5"/>
    <mergeCell ref="AA5:AJ5"/>
    <mergeCell ref="AK5:AS5"/>
    <mergeCell ref="AT5:BC5"/>
  </mergeCells>
  <phoneticPr fontId="2"/>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D36"/>
  <sheetViews>
    <sheetView view="pageBreakPreview" zoomScaleNormal="100" workbookViewId="0">
      <selection sqref="A1:AW1"/>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55"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5" ht="21" customHeight="1">
      <c r="A2" s="335" t="s">
        <v>71</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5" ht="21" customHeight="1" thickBot="1">
      <c r="A3" s="4"/>
      <c r="B3" s="4"/>
      <c r="C3" s="4"/>
      <c r="D3" s="4"/>
      <c r="E3" s="4"/>
    </row>
    <row r="4" spans="1:55" ht="21" customHeight="1" thickBot="1">
      <c r="A4" s="555" t="s">
        <v>70</v>
      </c>
      <c r="B4" s="464"/>
      <c r="C4" s="464"/>
      <c r="D4" s="464"/>
      <c r="E4" s="464"/>
      <c r="F4" s="464"/>
      <c r="G4" s="464"/>
      <c r="H4" s="464"/>
      <c r="I4" s="464"/>
      <c r="J4" s="464"/>
      <c r="K4" s="464"/>
      <c r="L4" s="464"/>
      <c r="M4" s="464"/>
      <c r="N4" s="464"/>
      <c r="O4" s="464"/>
      <c r="P4" s="464"/>
      <c r="Q4" s="464"/>
      <c r="R4" s="464"/>
      <c r="S4" s="464" t="s">
        <v>181</v>
      </c>
      <c r="T4" s="464"/>
      <c r="U4" s="464"/>
      <c r="V4" s="464"/>
      <c r="W4" s="464"/>
      <c r="X4" s="464"/>
      <c r="Y4" s="464"/>
      <c r="Z4" s="464"/>
      <c r="AA4" s="464"/>
      <c r="AB4" s="464"/>
      <c r="AC4" s="464"/>
      <c r="AD4" s="464"/>
      <c r="AE4" s="464"/>
      <c r="AF4" s="464" t="s">
        <v>69</v>
      </c>
      <c r="AG4" s="464"/>
      <c r="AH4" s="464"/>
      <c r="AI4" s="464"/>
      <c r="AJ4" s="464"/>
      <c r="AK4" s="464"/>
      <c r="AL4" s="464"/>
      <c r="AM4" s="464"/>
      <c r="AN4" s="464" t="s">
        <v>130</v>
      </c>
      <c r="AO4" s="464"/>
      <c r="AP4" s="464"/>
      <c r="AQ4" s="464"/>
      <c r="AR4" s="464"/>
      <c r="AS4" s="464"/>
      <c r="AT4" s="464"/>
      <c r="AU4" s="464"/>
      <c r="AV4" s="464"/>
      <c r="AW4" s="464"/>
      <c r="AX4" s="464"/>
      <c r="AY4" s="464"/>
      <c r="AZ4" s="464"/>
      <c r="BA4" s="464"/>
      <c r="BB4" s="464"/>
      <c r="BC4" s="556"/>
    </row>
    <row r="5" spans="1:55" ht="21" customHeight="1" thickBot="1">
      <c r="A5" s="351" t="s">
        <v>129</v>
      </c>
      <c r="B5" s="352"/>
      <c r="C5" s="352"/>
      <c r="D5" s="352"/>
      <c r="E5" s="352"/>
      <c r="F5" s="352"/>
      <c r="G5" s="352"/>
      <c r="H5" s="353">
        <v>20</v>
      </c>
      <c r="I5" s="455"/>
      <c r="J5" s="455"/>
      <c r="K5" s="455"/>
      <c r="L5" s="455"/>
      <c r="M5" s="455"/>
      <c r="N5" s="455"/>
      <c r="O5" s="455"/>
      <c r="P5" s="455"/>
      <c r="Q5" s="455"/>
      <c r="R5" s="455"/>
      <c r="S5" s="557" t="s">
        <v>128</v>
      </c>
      <c r="T5" s="384"/>
      <c r="U5" s="384"/>
      <c r="V5" s="384"/>
      <c r="W5" s="384"/>
      <c r="X5" s="384"/>
      <c r="Y5" s="384"/>
      <c r="Z5" s="558"/>
      <c r="AA5" s="559">
        <v>18</v>
      </c>
      <c r="AB5" s="560"/>
      <c r="AC5" s="560"/>
      <c r="AD5" s="560"/>
      <c r="AE5" s="560"/>
      <c r="AF5" s="560"/>
      <c r="AG5" s="560"/>
      <c r="AH5" s="560"/>
      <c r="AI5" s="560"/>
      <c r="AJ5" s="561"/>
      <c r="AK5" s="353" t="s">
        <v>127</v>
      </c>
      <c r="AL5" s="455"/>
      <c r="AM5" s="455"/>
      <c r="AN5" s="455"/>
      <c r="AO5" s="455"/>
      <c r="AP5" s="455"/>
      <c r="AQ5" s="455"/>
      <c r="AR5" s="455"/>
      <c r="AS5" s="562"/>
      <c r="AT5" s="353">
        <v>3.6</v>
      </c>
      <c r="AU5" s="455"/>
      <c r="AV5" s="455"/>
      <c r="AW5" s="455"/>
      <c r="AX5" s="455"/>
      <c r="AY5" s="455"/>
      <c r="AZ5" s="455"/>
      <c r="BA5" s="455"/>
      <c r="BB5" s="455"/>
      <c r="BC5" s="599"/>
    </row>
    <row r="6" spans="1:55" ht="21" customHeight="1" thickBot="1">
      <c r="A6" s="380" t="s">
        <v>101</v>
      </c>
      <c r="B6" s="381"/>
      <c r="C6" s="381"/>
      <c r="D6" s="381"/>
      <c r="E6" s="381"/>
      <c r="F6" s="381"/>
      <c r="G6" s="381"/>
      <c r="H6" s="381"/>
      <c r="I6" s="381"/>
      <c r="J6" s="381"/>
      <c r="K6" s="381"/>
      <c r="L6" s="381"/>
      <c r="M6" s="381"/>
      <c r="N6" s="381"/>
      <c r="O6" s="381"/>
      <c r="P6" s="381"/>
      <c r="Q6" s="381"/>
      <c r="R6" s="381"/>
      <c r="S6" s="381" t="s">
        <v>180</v>
      </c>
      <c r="T6" s="381"/>
      <c r="U6" s="381"/>
      <c r="V6" s="381"/>
      <c r="W6" s="381"/>
      <c r="X6" s="381"/>
      <c r="Y6" s="381"/>
      <c r="Z6" s="381"/>
      <c r="AA6" s="381"/>
      <c r="AB6" s="381"/>
      <c r="AC6" s="381"/>
      <c r="AD6" s="381"/>
      <c r="AE6" s="381"/>
      <c r="AF6" s="381" t="s">
        <v>126</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row>
    <row r="7" spans="1:55" ht="21" customHeight="1">
      <c r="A7" s="394" t="s">
        <v>68</v>
      </c>
      <c r="B7" s="367"/>
      <c r="C7" s="367"/>
      <c r="D7" s="367"/>
      <c r="E7" s="367"/>
      <c r="F7" s="367"/>
      <c r="G7" s="370" t="s">
        <v>67</v>
      </c>
      <c r="H7" s="370"/>
      <c r="I7" s="370"/>
      <c r="J7" s="370"/>
      <c r="K7" s="370"/>
      <c r="L7" s="367" t="s">
        <v>66</v>
      </c>
      <c r="M7" s="367"/>
      <c r="N7" s="367"/>
      <c r="O7" s="367"/>
      <c r="P7" s="367"/>
      <c r="Q7" s="367"/>
      <c r="R7" s="391"/>
      <c r="S7" s="394" t="s">
        <v>65</v>
      </c>
      <c r="T7" s="367"/>
      <c r="U7" s="367"/>
      <c r="V7" s="367"/>
      <c r="W7" s="367"/>
      <c r="X7" s="367"/>
      <c r="Y7" s="368"/>
      <c r="Z7" s="394" t="s">
        <v>64</v>
      </c>
      <c r="AA7" s="367"/>
      <c r="AB7" s="367"/>
      <c r="AC7" s="367"/>
      <c r="AD7" s="367"/>
      <c r="AE7" s="367"/>
      <c r="AF7" s="368"/>
      <c r="AG7" s="394" t="s">
        <v>63</v>
      </c>
      <c r="AH7" s="367"/>
      <c r="AI7" s="367"/>
      <c r="AJ7" s="367"/>
      <c r="AK7" s="367"/>
      <c r="AL7" s="367"/>
      <c r="AM7" s="368"/>
      <c r="AN7" s="366" t="s">
        <v>62</v>
      </c>
      <c r="AO7" s="367"/>
      <c r="AP7" s="367"/>
      <c r="AQ7" s="367"/>
      <c r="AR7" s="367"/>
      <c r="AS7" s="367"/>
      <c r="AT7" s="391"/>
      <c r="AU7" s="568" t="s">
        <v>61</v>
      </c>
      <c r="AV7" s="370"/>
      <c r="AW7" s="370"/>
      <c r="AX7" s="370" t="s">
        <v>60</v>
      </c>
      <c r="AY7" s="370"/>
      <c r="AZ7" s="370"/>
      <c r="BA7" s="370" t="s">
        <v>59</v>
      </c>
      <c r="BB7" s="370"/>
      <c r="BC7" s="373"/>
    </row>
    <row r="8" spans="1:55"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47">
        <v>22</v>
      </c>
      <c r="AO8" s="28">
        <v>23</v>
      </c>
      <c r="AP8" s="28">
        <v>24</v>
      </c>
      <c r="AQ8" s="28">
        <v>25</v>
      </c>
      <c r="AR8" s="28">
        <v>26</v>
      </c>
      <c r="AS8" s="28">
        <v>27</v>
      </c>
      <c r="AT8" s="48">
        <v>28</v>
      </c>
      <c r="AU8" s="569"/>
      <c r="AV8" s="372"/>
      <c r="AW8" s="372"/>
      <c r="AX8" s="372"/>
      <c r="AY8" s="372"/>
      <c r="AZ8" s="372"/>
      <c r="BA8" s="372"/>
      <c r="BB8" s="372"/>
      <c r="BC8" s="374"/>
    </row>
    <row r="9" spans="1:55" ht="21" customHeight="1">
      <c r="A9" s="565"/>
      <c r="B9" s="566"/>
      <c r="C9" s="566"/>
      <c r="D9" s="566"/>
      <c r="E9" s="566"/>
      <c r="F9" s="566"/>
      <c r="G9" s="372"/>
      <c r="H9" s="372"/>
      <c r="I9" s="372"/>
      <c r="J9" s="372"/>
      <c r="K9" s="372"/>
      <c r="L9" s="566"/>
      <c r="M9" s="566"/>
      <c r="N9" s="566"/>
      <c r="O9" s="566"/>
      <c r="P9" s="566"/>
      <c r="Q9" s="566"/>
      <c r="R9" s="567"/>
      <c r="S9" s="29" t="s">
        <v>91</v>
      </c>
      <c r="T9" s="49" t="s">
        <v>35</v>
      </c>
      <c r="U9" s="49" t="s">
        <v>29</v>
      </c>
      <c r="V9" s="49" t="s">
        <v>30</v>
      </c>
      <c r="W9" s="49" t="s">
        <v>31</v>
      </c>
      <c r="X9" s="49" t="s">
        <v>32</v>
      </c>
      <c r="Y9" s="121" t="s">
        <v>33</v>
      </c>
      <c r="Z9" s="29" t="s">
        <v>34</v>
      </c>
      <c r="AA9" s="49" t="s">
        <v>35</v>
      </c>
      <c r="AB9" s="49" t="s">
        <v>29</v>
      </c>
      <c r="AC9" s="49" t="s">
        <v>30</v>
      </c>
      <c r="AD9" s="49" t="s">
        <v>31</v>
      </c>
      <c r="AE9" s="49" t="s">
        <v>32</v>
      </c>
      <c r="AF9" s="121" t="s">
        <v>33</v>
      </c>
      <c r="AG9" s="29" t="s">
        <v>34</v>
      </c>
      <c r="AH9" s="49" t="s">
        <v>35</v>
      </c>
      <c r="AI9" s="49" t="s">
        <v>29</v>
      </c>
      <c r="AJ9" s="49" t="s">
        <v>30</v>
      </c>
      <c r="AK9" s="49" t="s">
        <v>31</v>
      </c>
      <c r="AL9" s="49" t="s">
        <v>32</v>
      </c>
      <c r="AM9" s="121" t="s">
        <v>33</v>
      </c>
      <c r="AN9" s="29" t="s">
        <v>34</v>
      </c>
      <c r="AO9" s="49" t="s">
        <v>35</v>
      </c>
      <c r="AP9" s="49" t="s">
        <v>29</v>
      </c>
      <c r="AQ9" s="49" t="s">
        <v>30</v>
      </c>
      <c r="AR9" s="49" t="s">
        <v>31</v>
      </c>
      <c r="AS9" s="49" t="s">
        <v>32</v>
      </c>
      <c r="AT9" s="121" t="s">
        <v>33</v>
      </c>
      <c r="AU9" s="569"/>
      <c r="AV9" s="372"/>
      <c r="AW9" s="372"/>
      <c r="AX9" s="372"/>
      <c r="AY9" s="372"/>
      <c r="AZ9" s="372"/>
      <c r="BA9" s="372"/>
      <c r="BB9" s="372"/>
      <c r="BC9" s="374"/>
    </row>
    <row r="10" spans="1:55" ht="21" customHeight="1">
      <c r="A10" s="565" t="s">
        <v>90</v>
      </c>
      <c r="B10" s="566"/>
      <c r="C10" s="566"/>
      <c r="D10" s="566"/>
      <c r="E10" s="566"/>
      <c r="F10" s="566"/>
      <c r="G10" s="570" t="s">
        <v>124</v>
      </c>
      <c r="H10" s="570"/>
      <c r="I10" s="570"/>
      <c r="J10" s="570"/>
      <c r="K10" s="570"/>
      <c r="L10" s="566" t="s">
        <v>118</v>
      </c>
      <c r="M10" s="566"/>
      <c r="N10" s="566"/>
      <c r="O10" s="566"/>
      <c r="P10" s="566"/>
      <c r="Q10" s="566"/>
      <c r="R10" s="567"/>
      <c r="S10" s="14"/>
      <c r="T10" s="155">
        <v>8</v>
      </c>
      <c r="U10" s="155">
        <v>8</v>
      </c>
      <c r="V10" s="155">
        <v>8</v>
      </c>
      <c r="W10" s="155">
        <v>8</v>
      </c>
      <c r="X10" s="155">
        <v>8</v>
      </c>
      <c r="Y10" s="11"/>
      <c r="Z10" s="14"/>
      <c r="AA10" s="155">
        <v>8</v>
      </c>
      <c r="AB10" s="155">
        <v>8</v>
      </c>
      <c r="AC10" s="155">
        <v>8</v>
      </c>
      <c r="AD10" s="155">
        <v>8</v>
      </c>
      <c r="AE10" s="155">
        <v>8</v>
      </c>
      <c r="AF10" s="11"/>
      <c r="AG10" s="14"/>
      <c r="AH10" s="155">
        <v>8</v>
      </c>
      <c r="AI10" s="155">
        <v>8</v>
      </c>
      <c r="AJ10" s="155">
        <v>8</v>
      </c>
      <c r="AK10" s="155">
        <v>8</v>
      </c>
      <c r="AL10" s="155">
        <v>8</v>
      </c>
      <c r="AM10" s="11"/>
      <c r="AN10" s="13"/>
      <c r="AO10" s="155">
        <v>8</v>
      </c>
      <c r="AP10" s="155">
        <v>8</v>
      </c>
      <c r="AQ10" s="155">
        <v>8</v>
      </c>
      <c r="AR10" s="155">
        <v>8</v>
      </c>
      <c r="AS10" s="155">
        <v>8</v>
      </c>
      <c r="AT10" s="55"/>
      <c r="AU10" s="571">
        <f t="shared" ref="AU10:AU20" si="0">SUM(S10:AT10)</f>
        <v>160</v>
      </c>
      <c r="AV10" s="571"/>
      <c r="AW10" s="572"/>
      <c r="AX10" s="573">
        <f t="shared" ref="AX10:AX20" si="1">ROUNDDOWN(AU10/4,2)</f>
        <v>40</v>
      </c>
      <c r="AY10" s="571"/>
      <c r="AZ10" s="572"/>
      <c r="BA10" s="574">
        <f t="shared" ref="BA10:BA20" si="2">IF(ISBLANK($AU$26),"",ROUNDDOWN(AX10/$AU$26,1))</f>
        <v>1</v>
      </c>
      <c r="BB10" s="575"/>
      <c r="BC10" s="576"/>
    </row>
    <row r="11" spans="1:55" ht="21" customHeight="1" thickBot="1">
      <c r="A11" s="577" t="s">
        <v>125</v>
      </c>
      <c r="B11" s="578"/>
      <c r="C11" s="578"/>
      <c r="D11" s="578"/>
      <c r="E11" s="578"/>
      <c r="F11" s="579"/>
      <c r="G11" s="580" t="s">
        <v>124</v>
      </c>
      <c r="H11" s="580"/>
      <c r="I11" s="580"/>
      <c r="J11" s="580"/>
      <c r="K11" s="580"/>
      <c r="L11" s="581" t="s">
        <v>118</v>
      </c>
      <c r="M11" s="581"/>
      <c r="N11" s="581"/>
      <c r="O11" s="581"/>
      <c r="P11" s="581"/>
      <c r="Q11" s="581"/>
      <c r="R11" s="582"/>
      <c r="S11" s="179"/>
      <c r="T11" s="168">
        <v>8</v>
      </c>
      <c r="U11" s="168">
        <v>8</v>
      </c>
      <c r="V11" s="168">
        <v>8</v>
      </c>
      <c r="W11" s="168">
        <v>8</v>
      </c>
      <c r="X11" s="168">
        <v>8</v>
      </c>
      <c r="Y11" s="180"/>
      <c r="Z11" s="179"/>
      <c r="AA11" s="168">
        <v>8</v>
      </c>
      <c r="AB11" s="168">
        <v>8</v>
      </c>
      <c r="AC11" s="168">
        <v>8</v>
      </c>
      <c r="AD11" s="168">
        <v>8</v>
      </c>
      <c r="AE11" s="168">
        <v>8</v>
      </c>
      <c r="AF11" s="180"/>
      <c r="AG11" s="179"/>
      <c r="AH11" s="168">
        <v>8</v>
      </c>
      <c r="AI11" s="168">
        <v>8</v>
      </c>
      <c r="AJ11" s="168">
        <v>8</v>
      </c>
      <c r="AK11" s="168">
        <v>8</v>
      </c>
      <c r="AL11" s="168">
        <v>8</v>
      </c>
      <c r="AM11" s="180"/>
      <c r="AN11" s="179"/>
      <c r="AO11" s="168">
        <v>8</v>
      </c>
      <c r="AP11" s="168">
        <v>8</v>
      </c>
      <c r="AQ11" s="168">
        <v>8</v>
      </c>
      <c r="AR11" s="168">
        <v>8</v>
      </c>
      <c r="AS11" s="168">
        <v>8</v>
      </c>
      <c r="AT11" s="60"/>
      <c r="AU11" s="583">
        <f t="shared" si="0"/>
        <v>160</v>
      </c>
      <c r="AV11" s="583"/>
      <c r="AW11" s="584"/>
      <c r="AX11" s="585">
        <f t="shared" si="1"/>
        <v>40</v>
      </c>
      <c r="AY11" s="583"/>
      <c r="AZ11" s="584"/>
      <c r="BA11" s="586">
        <f t="shared" si="2"/>
        <v>1</v>
      </c>
      <c r="BB11" s="587"/>
      <c r="BC11" s="588"/>
    </row>
    <row r="12" spans="1:55" ht="21" customHeight="1" thickTop="1">
      <c r="A12" s="565" t="s">
        <v>123</v>
      </c>
      <c r="B12" s="566"/>
      <c r="C12" s="566"/>
      <c r="D12" s="566"/>
      <c r="E12" s="566"/>
      <c r="F12" s="566"/>
      <c r="G12" s="591" t="s">
        <v>124</v>
      </c>
      <c r="H12" s="591"/>
      <c r="I12" s="591"/>
      <c r="J12" s="591"/>
      <c r="K12" s="591"/>
      <c r="L12" s="590" t="s">
        <v>118</v>
      </c>
      <c r="M12" s="590"/>
      <c r="N12" s="590"/>
      <c r="O12" s="590"/>
      <c r="P12" s="590"/>
      <c r="Q12" s="590"/>
      <c r="R12" s="592"/>
      <c r="S12" s="177"/>
      <c r="T12" s="154">
        <v>8</v>
      </c>
      <c r="U12" s="154">
        <v>8</v>
      </c>
      <c r="V12" s="154">
        <v>8</v>
      </c>
      <c r="W12" s="154">
        <v>8</v>
      </c>
      <c r="X12" s="154">
        <v>8</v>
      </c>
      <c r="Y12" s="178"/>
      <c r="Z12" s="177"/>
      <c r="AA12" s="154">
        <v>8</v>
      </c>
      <c r="AB12" s="154">
        <v>8</v>
      </c>
      <c r="AC12" s="154">
        <v>8</v>
      </c>
      <c r="AD12" s="154">
        <v>8</v>
      </c>
      <c r="AE12" s="154">
        <v>8</v>
      </c>
      <c r="AF12" s="178"/>
      <c r="AG12" s="177"/>
      <c r="AH12" s="154">
        <v>8</v>
      </c>
      <c r="AI12" s="154">
        <v>8</v>
      </c>
      <c r="AJ12" s="154">
        <v>8</v>
      </c>
      <c r="AK12" s="154">
        <v>8</v>
      </c>
      <c r="AL12" s="154">
        <v>8</v>
      </c>
      <c r="AM12" s="178"/>
      <c r="AN12" s="177"/>
      <c r="AO12" s="154">
        <v>8</v>
      </c>
      <c r="AP12" s="154">
        <v>8</v>
      </c>
      <c r="AQ12" s="154">
        <v>8</v>
      </c>
      <c r="AR12" s="154">
        <v>8</v>
      </c>
      <c r="AS12" s="154">
        <v>8</v>
      </c>
      <c r="AT12" s="65"/>
      <c r="AU12" s="593">
        <f t="shared" si="0"/>
        <v>160</v>
      </c>
      <c r="AV12" s="593"/>
      <c r="AW12" s="594"/>
      <c r="AX12" s="595">
        <f t="shared" si="1"/>
        <v>40</v>
      </c>
      <c r="AY12" s="593"/>
      <c r="AZ12" s="594"/>
      <c r="BA12" s="574">
        <f t="shared" si="2"/>
        <v>1</v>
      </c>
      <c r="BB12" s="575"/>
      <c r="BC12" s="576"/>
    </row>
    <row r="13" spans="1:55" ht="21" customHeight="1">
      <c r="A13" s="565" t="s">
        <v>123</v>
      </c>
      <c r="B13" s="566"/>
      <c r="C13" s="566"/>
      <c r="D13" s="566"/>
      <c r="E13" s="566"/>
      <c r="F13" s="566"/>
      <c r="G13" s="570" t="s">
        <v>124</v>
      </c>
      <c r="H13" s="570"/>
      <c r="I13" s="570"/>
      <c r="J13" s="570"/>
      <c r="K13" s="570"/>
      <c r="L13" s="566" t="s">
        <v>118</v>
      </c>
      <c r="M13" s="566"/>
      <c r="N13" s="566"/>
      <c r="O13" s="566"/>
      <c r="P13" s="566"/>
      <c r="Q13" s="566"/>
      <c r="R13" s="567"/>
      <c r="S13" s="14"/>
      <c r="T13" s="154">
        <v>8</v>
      </c>
      <c r="U13" s="154">
        <v>8</v>
      </c>
      <c r="V13" s="154">
        <v>8</v>
      </c>
      <c r="W13" s="154">
        <v>8</v>
      </c>
      <c r="X13" s="155">
        <v>8</v>
      </c>
      <c r="Y13" s="11"/>
      <c r="Z13" s="14"/>
      <c r="AA13" s="154">
        <v>8</v>
      </c>
      <c r="AB13" s="154">
        <v>8</v>
      </c>
      <c r="AC13" s="154">
        <v>8</v>
      </c>
      <c r="AD13" s="154">
        <v>8</v>
      </c>
      <c r="AE13" s="155">
        <v>8</v>
      </c>
      <c r="AF13" s="11"/>
      <c r="AG13" s="14"/>
      <c r="AH13" s="154">
        <v>8</v>
      </c>
      <c r="AI13" s="154">
        <v>8</v>
      </c>
      <c r="AJ13" s="154">
        <v>8</v>
      </c>
      <c r="AK13" s="154">
        <v>8</v>
      </c>
      <c r="AL13" s="155">
        <v>8</v>
      </c>
      <c r="AM13" s="11"/>
      <c r="AN13" s="14"/>
      <c r="AO13" s="154">
        <v>8</v>
      </c>
      <c r="AP13" s="154">
        <v>8</v>
      </c>
      <c r="AQ13" s="154">
        <v>8</v>
      </c>
      <c r="AR13" s="154">
        <v>8</v>
      </c>
      <c r="AS13" s="155">
        <v>8</v>
      </c>
      <c r="AT13" s="55"/>
      <c r="AU13" s="571">
        <f t="shared" si="0"/>
        <v>160</v>
      </c>
      <c r="AV13" s="571"/>
      <c r="AW13" s="572"/>
      <c r="AX13" s="573">
        <f t="shared" si="1"/>
        <v>40</v>
      </c>
      <c r="AY13" s="571"/>
      <c r="AZ13" s="572"/>
      <c r="BA13" s="596">
        <f t="shared" si="2"/>
        <v>1</v>
      </c>
      <c r="BB13" s="597"/>
      <c r="BC13" s="598"/>
    </row>
    <row r="14" spans="1:55" ht="21" customHeight="1">
      <c r="A14" s="565" t="s">
        <v>123</v>
      </c>
      <c r="B14" s="566"/>
      <c r="C14" s="566"/>
      <c r="D14" s="566"/>
      <c r="E14" s="566"/>
      <c r="F14" s="566"/>
      <c r="G14" s="570" t="s">
        <v>124</v>
      </c>
      <c r="H14" s="570"/>
      <c r="I14" s="570"/>
      <c r="J14" s="570"/>
      <c r="K14" s="570"/>
      <c r="L14" s="566" t="s">
        <v>118</v>
      </c>
      <c r="M14" s="566"/>
      <c r="N14" s="566"/>
      <c r="O14" s="566"/>
      <c r="P14" s="566"/>
      <c r="Q14" s="566"/>
      <c r="R14" s="567"/>
      <c r="S14" s="14"/>
      <c r="T14" s="154">
        <v>8</v>
      </c>
      <c r="U14" s="154">
        <v>8</v>
      </c>
      <c r="V14" s="154">
        <v>8</v>
      </c>
      <c r="W14" s="154">
        <v>8</v>
      </c>
      <c r="X14" s="155">
        <v>8</v>
      </c>
      <c r="Y14" s="11"/>
      <c r="Z14" s="14"/>
      <c r="AA14" s="154">
        <v>8</v>
      </c>
      <c r="AB14" s="154">
        <v>8</v>
      </c>
      <c r="AC14" s="154">
        <v>8</v>
      </c>
      <c r="AD14" s="154">
        <v>8</v>
      </c>
      <c r="AE14" s="155">
        <v>8</v>
      </c>
      <c r="AF14" s="11"/>
      <c r="AG14" s="14"/>
      <c r="AH14" s="154">
        <v>8</v>
      </c>
      <c r="AI14" s="154">
        <v>8</v>
      </c>
      <c r="AJ14" s="154">
        <v>8</v>
      </c>
      <c r="AK14" s="154">
        <v>8</v>
      </c>
      <c r="AL14" s="155">
        <v>8</v>
      </c>
      <c r="AM14" s="11"/>
      <c r="AN14" s="14"/>
      <c r="AO14" s="154">
        <v>8</v>
      </c>
      <c r="AP14" s="154">
        <v>8</v>
      </c>
      <c r="AQ14" s="154">
        <v>8</v>
      </c>
      <c r="AR14" s="154">
        <v>8</v>
      </c>
      <c r="AS14" s="155">
        <v>8</v>
      </c>
      <c r="AT14" s="55"/>
      <c r="AU14" s="571">
        <f t="shared" si="0"/>
        <v>160</v>
      </c>
      <c r="AV14" s="571"/>
      <c r="AW14" s="572"/>
      <c r="AX14" s="573">
        <f t="shared" si="1"/>
        <v>40</v>
      </c>
      <c r="AY14" s="571"/>
      <c r="AZ14" s="572"/>
      <c r="BA14" s="596">
        <f t="shared" si="2"/>
        <v>1</v>
      </c>
      <c r="BB14" s="597"/>
      <c r="BC14" s="598"/>
    </row>
    <row r="15" spans="1:55" ht="21" customHeight="1">
      <c r="A15" s="565" t="s">
        <v>123</v>
      </c>
      <c r="B15" s="566"/>
      <c r="C15" s="566"/>
      <c r="D15" s="566"/>
      <c r="E15" s="566"/>
      <c r="F15" s="566"/>
      <c r="G15" s="570" t="s">
        <v>124</v>
      </c>
      <c r="H15" s="570"/>
      <c r="I15" s="570"/>
      <c r="J15" s="570"/>
      <c r="K15" s="570"/>
      <c r="L15" s="566" t="s">
        <v>118</v>
      </c>
      <c r="M15" s="566"/>
      <c r="N15" s="566"/>
      <c r="O15" s="566"/>
      <c r="P15" s="566"/>
      <c r="Q15" s="566"/>
      <c r="R15" s="567"/>
      <c r="S15" s="14"/>
      <c r="T15" s="154">
        <v>8</v>
      </c>
      <c r="U15" s="154">
        <v>8</v>
      </c>
      <c r="V15" s="154">
        <v>8</v>
      </c>
      <c r="W15" s="154">
        <v>8</v>
      </c>
      <c r="X15" s="155">
        <v>8</v>
      </c>
      <c r="Y15" s="11"/>
      <c r="Z15" s="14"/>
      <c r="AA15" s="154">
        <v>8</v>
      </c>
      <c r="AB15" s="154">
        <v>8</v>
      </c>
      <c r="AC15" s="154">
        <v>8</v>
      </c>
      <c r="AD15" s="154">
        <v>8</v>
      </c>
      <c r="AE15" s="155">
        <v>8</v>
      </c>
      <c r="AF15" s="11"/>
      <c r="AG15" s="14"/>
      <c r="AH15" s="154">
        <v>8</v>
      </c>
      <c r="AI15" s="154">
        <v>8</v>
      </c>
      <c r="AJ15" s="154">
        <v>8</v>
      </c>
      <c r="AK15" s="154">
        <v>8</v>
      </c>
      <c r="AL15" s="155">
        <v>8</v>
      </c>
      <c r="AM15" s="11"/>
      <c r="AN15" s="14"/>
      <c r="AO15" s="154">
        <v>8</v>
      </c>
      <c r="AP15" s="154">
        <v>8</v>
      </c>
      <c r="AQ15" s="154">
        <v>8</v>
      </c>
      <c r="AR15" s="154">
        <v>8</v>
      </c>
      <c r="AS15" s="155">
        <v>8</v>
      </c>
      <c r="AT15" s="55"/>
      <c r="AU15" s="571">
        <f t="shared" si="0"/>
        <v>160</v>
      </c>
      <c r="AV15" s="571"/>
      <c r="AW15" s="572"/>
      <c r="AX15" s="573">
        <f t="shared" si="1"/>
        <v>40</v>
      </c>
      <c r="AY15" s="571"/>
      <c r="AZ15" s="572"/>
      <c r="BA15" s="596">
        <f t="shared" si="2"/>
        <v>1</v>
      </c>
      <c r="BB15" s="597"/>
      <c r="BC15" s="598"/>
    </row>
    <row r="16" spans="1:55" ht="21" customHeight="1">
      <c r="A16" s="565" t="s">
        <v>123</v>
      </c>
      <c r="B16" s="566"/>
      <c r="C16" s="566"/>
      <c r="D16" s="566"/>
      <c r="E16" s="566"/>
      <c r="F16" s="566"/>
      <c r="G16" s="570" t="s">
        <v>122</v>
      </c>
      <c r="H16" s="570"/>
      <c r="I16" s="570"/>
      <c r="J16" s="570"/>
      <c r="K16" s="570"/>
      <c r="L16" s="566" t="s">
        <v>118</v>
      </c>
      <c r="M16" s="566"/>
      <c r="N16" s="566"/>
      <c r="O16" s="566"/>
      <c r="P16" s="566"/>
      <c r="Q16" s="566"/>
      <c r="R16" s="567"/>
      <c r="S16" s="14"/>
      <c r="T16" s="154">
        <v>6</v>
      </c>
      <c r="U16" s="154">
        <v>6</v>
      </c>
      <c r="V16" s="154">
        <v>6</v>
      </c>
      <c r="W16" s="154">
        <v>6</v>
      </c>
      <c r="X16" s="154">
        <v>6</v>
      </c>
      <c r="Y16" s="123"/>
      <c r="Z16" s="14"/>
      <c r="AA16" s="154">
        <v>6</v>
      </c>
      <c r="AB16" s="154">
        <v>6</v>
      </c>
      <c r="AC16" s="154">
        <v>6</v>
      </c>
      <c r="AD16" s="154">
        <v>6</v>
      </c>
      <c r="AE16" s="154">
        <v>6</v>
      </c>
      <c r="AF16" s="123"/>
      <c r="AG16" s="14"/>
      <c r="AH16" s="154">
        <v>6</v>
      </c>
      <c r="AI16" s="154">
        <v>6</v>
      </c>
      <c r="AJ16" s="154">
        <v>6</v>
      </c>
      <c r="AK16" s="154">
        <v>6</v>
      </c>
      <c r="AL16" s="154">
        <v>6</v>
      </c>
      <c r="AM16" s="11"/>
      <c r="AN16" s="14"/>
      <c r="AO16" s="154">
        <v>6</v>
      </c>
      <c r="AP16" s="154">
        <v>6</v>
      </c>
      <c r="AQ16" s="154">
        <v>6</v>
      </c>
      <c r="AR16" s="154">
        <v>6</v>
      </c>
      <c r="AS16" s="154">
        <v>6</v>
      </c>
      <c r="AT16" s="55"/>
      <c r="AU16" s="571">
        <f t="shared" si="0"/>
        <v>120</v>
      </c>
      <c r="AV16" s="571"/>
      <c r="AW16" s="572"/>
      <c r="AX16" s="573">
        <f t="shared" si="1"/>
        <v>30</v>
      </c>
      <c r="AY16" s="571"/>
      <c r="AZ16" s="572"/>
      <c r="BA16" s="596">
        <f t="shared" si="2"/>
        <v>0.7</v>
      </c>
      <c r="BB16" s="597"/>
      <c r="BC16" s="598"/>
    </row>
    <row r="17" spans="1:56" ht="21" customHeight="1">
      <c r="A17" s="565" t="s">
        <v>123</v>
      </c>
      <c r="B17" s="566"/>
      <c r="C17" s="566"/>
      <c r="D17" s="566"/>
      <c r="E17" s="566"/>
      <c r="F17" s="566"/>
      <c r="G17" s="570" t="s">
        <v>122</v>
      </c>
      <c r="H17" s="570"/>
      <c r="I17" s="570"/>
      <c r="J17" s="570"/>
      <c r="K17" s="570"/>
      <c r="L17" s="566" t="s">
        <v>118</v>
      </c>
      <c r="M17" s="566"/>
      <c r="N17" s="566"/>
      <c r="O17" s="566"/>
      <c r="P17" s="566"/>
      <c r="Q17" s="566"/>
      <c r="R17" s="567"/>
      <c r="S17" s="14"/>
      <c r="T17" s="154">
        <v>6</v>
      </c>
      <c r="U17" s="154">
        <v>6</v>
      </c>
      <c r="V17" s="154">
        <v>6</v>
      </c>
      <c r="W17" s="154">
        <v>6</v>
      </c>
      <c r="X17" s="154">
        <v>6</v>
      </c>
      <c r="Y17" s="123"/>
      <c r="Z17" s="14"/>
      <c r="AA17" s="154">
        <v>6</v>
      </c>
      <c r="AB17" s="154">
        <v>6</v>
      </c>
      <c r="AC17" s="154">
        <v>6</v>
      </c>
      <c r="AD17" s="154">
        <v>6</v>
      </c>
      <c r="AE17" s="154">
        <v>6</v>
      </c>
      <c r="AF17" s="123"/>
      <c r="AG17" s="14"/>
      <c r="AH17" s="154">
        <v>6</v>
      </c>
      <c r="AI17" s="154">
        <v>6</v>
      </c>
      <c r="AJ17" s="154">
        <v>6</v>
      </c>
      <c r="AK17" s="154">
        <v>6</v>
      </c>
      <c r="AL17" s="154">
        <v>6</v>
      </c>
      <c r="AM17" s="11"/>
      <c r="AN17" s="14"/>
      <c r="AO17" s="154">
        <v>6</v>
      </c>
      <c r="AP17" s="154">
        <v>6</v>
      </c>
      <c r="AQ17" s="154">
        <v>6</v>
      </c>
      <c r="AR17" s="154">
        <v>6</v>
      </c>
      <c r="AS17" s="154">
        <v>6</v>
      </c>
      <c r="AT17" s="55"/>
      <c r="AU17" s="571">
        <f t="shared" si="0"/>
        <v>120</v>
      </c>
      <c r="AV17" s="571"/>
      <c r="AW17" s="572"/>
      <c r="AX17" s="573">
        <f t="shared" si="1"/>
        <v>30</v>
      </c>
      <c r="AY17" s="571"/>
      <c r="AZ17" s="572"/>
      <c r="BA17" s="596">
        <f t="shared" si="2"/>
        <v>0.7</v>
      </c>
      <c r="BB17" s="597"/>
      <c r="BC17" s="598"/>
    </row>
    <row r="18" spans="1:56" ht="21" customHeight="1">
      <c r="A18" s="565" t="s">
        <v>121</v>
      </c>
      <c r="B18" s="566"/>
      <c r="C18" s="566"/>
      <c r="D18" s="566"/>
      <c r="E18" s="566"/>
      <c r="F18" s="566"/>
      <c r="G18" s="570" t="s">
        <v>113</v>
      </c>
      <c r="H18" s="570"/>
      <c r="I18" s="570"/>
      <c r="J18" s="570"/>
      <c r="K18" s="570"/>
      <c r="L18" s="566" t="s">
        <v>118</v>
      </c>
      <c r="M18" s="566"/>
      <c r="N18" s="566"/>
      <c r="O18" s="566"/>
      <c r="P18" s="566"/>
      <c r="Q18" s="566"/>
      <c r="R18" s="567"/>
      <c r="S18" s="14"/>
      <c r="T18" s="154">
        <v>8</v>
      </c>
      <c r="U18" s="154"/>
      <c r="V18" s="154">
        <v>8</v>
      </c>
      <c r="W18" s="154"/>
      <c r="X18" s="154">
        <v>8</v>
      </c>
      <c r="Y18" s="123"/>
      <c r="Z18" s="14"/>
      <c r="AA18" s="154">
        <v>8</v>
      </c>
      <c r="AB18" s="154"/>
      <c r="AC18" s="154">
        <v>8</v>
      </c>
      <c r="AD18" s="154"/>
      <c r="AE18" s="154">
        <v>8</v>
      </c>
      <c r="AF18" s="123"/>
      <c r="AG18" s="14"/>
      <c r="AH18" s="154">
        <v>8</v>
      </c>
      <c r="AI18" s="154"/>
      <c r="AJ18" s="154">
        <v>8</v>
      </c>
      <c r="AK18" s="154"/>
      <c r="AL18" s="154">
        <v>8</v>
      </c>
      <c r="AM18" s="11"/>
      <c r="AN18" s="14"/>
      <c r="AO18" s="154">
        <v>8</v>
      </c>
      <c r="AP18" s="154"/>
      <c r="AQ18" s="154">
        <v>8</v>
      </c>
      <c r="AR18" s="154"/>
      <c r="AS18" s="154">
        <v>8</v>
      </c>
      <c r="AT18" s="55"/>
      <c r="AU18" s="571">
        <f t="shared" si="0"/>
        <v>96</v>
      </c>
      <c r="AV18" s="571"/>
      <c r="AW18" s="572"/>
      <c r="AX18" s="573">
        <f t="shared" si="1"/>
        <v>24</v>
      </c>
      <c r="AY18" s="571"/>
      <c r="AZ18" s="572"/>
      <c r="BA18" s="596">
        <f t="shared" si="2"/>
        <v>0.6</v>
      </c>
      <c r="BB18" s="597"/>
      <c r="BC18" s="598"/>
    </row>
    <row r="19" spans="1:56" ht="21" customHeight="1">
      <c r="A19" s="565" t="s">
        <v>120</v>
      </c>
      <c r="B19" s="566"/>
      <c r="C19" s="566"/>
      <c r="D19" s="566"/>
      <c r="E19" s="566"/>
      <c r="F19" s="566"/>
      <c r="G19" s="570" t="s">
        <v>113</v>
      </c>
      <c r="H19" s="570"/>
      <c r="I19" s="570"/>
      <c r="J19" s="570"/>
      <c r="K19" s="570"/>
      <c r="L19" s="566" t="s">
        <v>118</v>
      </c>
      <c r="M19" s="566"/>
      <c r="N19" s="566"/>
      <c r="O19" s="566"/>
      <c r="P19" s="566"/>
      <c r="Q19" s="566"/>
      <c r="R19" s="567"/>
      <c r="S19" s="14"/>
      <c r="T19" s="154">
        <v>6</v>
      </c>
      <c r="U19" s="154">
        <v>6</v>
      </c>
      <c r="V19" s="154">
        <v>6</v>
      </c>
      <c r="W19" s="154">
        <v>6</v>
      </c>
      <c r="X19" s="154">
        <v>6</v>
      </c>
      <c r="Y19" s="123"/>
      <c r="Z19" s="14"/>
      <c r="AA19" s="154">
        <v>6</v>
      </c>
      <c r="AB19" s="154">
        <v>6</v>
      </c>
      <c r="AC19" s="154">
        <v>6</v>
      </c>
      <c r="AD19" s="154">
        <v>6</v>
      </c>
      <c r="AE19" s="154">
        <v>6</v>
      </c>
      <c r="AF19" s="123"/>
      <c r="AG19" s="14"/>
      <c r="AH19" s="154">
        <v>6</v>
      </c>
      <c r="AI19" s="154">
        <v>6</v>
      </c>
      <c r="AJ19" s="154">
        <v>6</v>
      </c>
      <c r="AK19" s="154">
        <v>6</v>
      </c>
      <c r="AL19" s="154">
        <v>6</v>
      </c>
      <c r="AM19" s="11"/>
      <c r="AN19" s="14"/>
      <c r="AO19" s="154">
        <v>6</v>
      </c>
      <c r="AP19" s="154">
        <v>6</v>
      </c>
      <c r="AQ19" s="154">
        <v>6</v>
      </c>
      <c r="AR19" s="154">
        <v>6</v>
      </c>
      <c r="AS19" s="154">
        <v>6</v>
      </c>
      <c r="AT19" s="55"/>
      <c r="AU19" s="571">
        <f t="shared" si="0"/>
        <v>120</v>
      </c>
      <c r="AV19" s="571"/>
      <c r="AW19" s="572"/>
      <c r="AX19" s="573">
        <f t="shared" si="1"/>
        <v>30</v>
      </c>
      <c r="AY19" s="571"/>
      <c r="AZ19" s="572"/>
      <c r="BA19" s="596">
        <f t="shared" si="2"/>
        <v>0.7</v>
      </c>
      <c r="BB19" s="597"/>
      <c r="BC19" s="598"/>
    </row>
    <row r="20" spans="1:56" ht="21" customHeight="1" thickBot="1">
      <c r="A20" s="618" t="s">
        <v>119</v>
      </c>
      <c r="B20" s="619"/>
      <c r="C20" s="619"/>
      <c r="D20" s="619"/>
      <c r="E20" s="619"/>
      <c r="F20" s="620"/>
      <c r="G20" s="430" t="s">
        <v>113</v>
      </c>
      <c r="H20" s="621"/>
      <c r="I20" s="621"/>
      <c r="J20" s="621"/>
      <c r="K20" s="622"/>
      <c r="L20" s="567" t="s">
        <v>118</v>
      </c>
      <c r="M20" s="619"/>
      <c r="N20" s="619"/>
      <c r="O20" s="619"/>
      <c r="P20" s="619"/>
      <c r="Q20" s="619"/>
      <c r="R20" s="623"/>
      <c r="S20" s="14"/>
      <c r="T20" s="154">
        <v>6</v>
      </c>
      <c r="U20" s="154">
        <v>6</v>
      </c>
      <c r="V20" s="154">
        <v>6</v>
      </c>
      <c r="W20" s="154">
        <v>6</v>
      </c>
      <c r="X20" s="154">
        <v>6</v>
      </c>
      <c r="Y20" s="123"/>
      <c r="Z20" s="14"/>
      <c r="AA20" s="154">
        <v>6</v>
      </c>
      <c r="AB20" s="154">
        <v>6</v>
      </c>
      <c r="AC20" s="154">
        <v>6</v>
      </c>
      <c r="AD20" s="154">
        <v>6</v>
      </c>
      <c r="AE20" s="154">
        <v>6</v>
      </c>
      <c r="AF20" s="123"/>
      <c r="AG20" s="14"/>
      <c r="AH20" s="154">
        <v>6</v>
      </c>
      <c r="AI20" s="154">
        <v>6</v>
      </c>
      <c r="AJ20" s="154">
        <v>6</v>
      </c>
      <c r="AK20" s="154">
        <v>6</v>
      </c>
      <c r="AL20" s="154">
        <v>6</v>
      </c>
      <c r="AM20" s="11"/>
      <c r="AN20" s="14"/>
      <c r="AO20" s="154">
        <v>6</v>
      </c>
      <c r="AP20" s="154">
        <v>6</v>
      </c>
      <c r="AQ20" s="154">
        <v>6</v>
      </c>
      <c r="AR20" s="154">
        <v>6</v>
      </c>
      <c r="AS20" s="154">
        <v>6</v>
      </c>
      <c r="AT20" s="55"/>
      <c r="AU20" s="571">
        <f t="shared" si="0"/>
        <v>120</v>
      </c>
      <c r="AV20" s="571"/>
      <c r="AW20" s="572"/>
      <c r="AX20" s="573">
        <f t="shared" si="1"/>
        <v>30</v>
      </c>
      <c r="AY20" s="571"/>
      <c r="AZ20" s="572"/>
      <c r="BA20" s="596">
        <f t="shared" si="2"/>
        <v>0.7</v>
      </c>
      <c r="BB20" s="597"/>
      <c r="BC20" s="598"/>
    </row>
    <row r="21" spans="1:56" ht="21" customHeight="1" thickBot="1">
      <c r="A21" s="454" t="s">
        <v>117</v>
      </c>
      <c r="B21" s="455"/>
      <c r="C21" s="455"/>
      <c r="D21" s="455"/>
      <c r="E21" s="455"/>
      <c r="F21" s="455"/>
      <c r="G21" s="455"/>
      <c r="H21" s="455"/>
      <c r="I21" s="455"/>
      <c r="J21" s="455"/>
      <c r="K21" s="455"/>
      <c r="L21" s="455"/>
      <c r="M21" s="455"/>
      <c r="N21" s="455"/>
      <c r="O21" s="455"/>
      <c r="P21" s="455"/>
      <c r="Q21" s="455"/>
      <c r="R21" s="599"/>
      <c r="S21" s="66">
        <f t="shared" ref="S21:AT21" si="3">SUM(S12:S20)</f>
        <v>0</v>
      </c>
      <c r="T21" s="66">
        <f t="shared" si="3"/>
        <v>64</v>
      </c>
      <c r="U21" s="66">
        <f t="shared" si="3"/>
        <v>56</v>
      </c>
      <c r="V21" s="66">
        <f t="shared" si="3"/>
        <v>64</v>
      </c>
      <c r="W21" s="66">
        <f t="shared" si="3"/>
        <v>56</v>
      </c>
      <c r="X21" s="66">
        <f t="shared" si="3"/>
        <v>64</v>
      </c>
      <c r="Y21" s="67">
        <f t="shared" si="3"/>
        <v>0</v>
      </c>
      <c r="Z21" s="68">
        <f t="shared" si="3"/>
        <v>0</v>
      </c>
      <c r="AA21" s="66">
        <f t="shared" si="3"/>
        <v>64</v>
      </c>
      <c r="AB21" s="66">
        <f t="shared" si="3"/>
        <v>56</v>
      </c>
      <c r="AC21" s="66">
        <f t="shared" si="3"/>
        <v>64</v>
      </c>
      <c r="AD21" s="66">
        <f t="shared" si="3"/>
        <v>56</v>
      </c>
      <c r="AE21" s="66">
        <f t="shared" si="3"/>
        <v>64</v>
      </c>
      <c r="AF21" s="69">
        <f t="shared" si="3"/>
        <v>0</v>
      </c>
      <c r="AG21" s="70">
        <f t="shared" si="3"/>
        <v>0</v>
      </c>
      <c r="AH21" s="66">
        <f t="shared" si="3"/>
        <v>64</v>
      </c>
      <c r="AI21" s="66">
        <f t="shared" si="3"/>
        <v>56</v>
      </c>
      <c r="AJ21" s="66">
        <f t="shared" si="3"/>
        <v>64</v>
      </c>
      <c r="AK21" s="66">
        <f t="shared" si="3"/>
        <v>56</v>
      </c>
      <c r="AL21" s="66">
        <f t="shared" si="3"/>
        <v>64</v>
      </c>
      <c r="AM21" s="67">
        <f t="shared" si="3"/>
        <v>0</v>
      </c>
      <c r="AN21" s="68">
        <f t="shared" si="3"/>
        <v>0</v>
      </c>
      <c r="AO21" s="66">
        <f t="shared" si="3"/>
        <v>64</v>
      </c>
      <c r="AP21" s="66">
        <f t="shared" si="3"/>
        <v>56</v>
      </c>
      <c r="AQ21" s="66">
        <f t="shared" si="3"/>
        <v>64</v>
      </c>
      <c r="AR21" s="66">
        <f t="shared" si="3"/>
        <v>56</v>
      </c>
      <c r="AS21" s="66">
        <f t="shared" si="3"/>
        <v>64</v>
      </c>
      <c r="AT21" s="69">
        <f t="shared" si="3"/>
        <v>0</v>
      </c>
      <c r="AU21" s="600">
        <f>SUM(AU12:AW20)</f>
        <v>1216</v>
      </c>
      <c r="AV21" s="601"/>
      <c r="AW21" s="601"/>
      <c r="AX21" s="601">
        <f>SUM(AX12:AZ20)</f>
        <v>304</v>
      </c>
      <c r="AY21" s="601"/>
      <c r="AZ21" s="601"/>
      <c r="BA21" s="601">
        <f>SUM(BA12:BC20)</f>
        <v>7.4</v>
      </c>
      <c r="BB21" s="601"/>
      <c r="BC21" s="602"/>
    </row>
    <row r="22" spans="1:56" ht="21" customHeight="1">
      <c r="A22" s="565" t="s">
        <v>116</v>
      </c>
      <c r="B22" s="566"/>
      <c r="C22" s="566"/>
      <c r="D22" s="566"/>
      <c r="E22" s="566"/>
      <c r="F22" s="566"/>
      <c r="G22" s="570" t="s">
        <v>113</v>
      </c>
      <c r="H22" s="570"/>
      <c r="I22" s="570"/>
      <c r="J22" s="570"/>
      <c r="K22" s="570"/>
      <c r="L22" s="566" t="s">
        <v>179</v>
      </c>
      <c r="M22" s="566"/>
      <c r="N22" s="566"/>
      <c r="O22" s="566"/>
      <c r="P22" s="566"/>
      <c r="Q22" s="566"/>
      <c r="R22" s="567"/>
      <c r="S22" s="14"/>
      <c r="T22" s="154">
        <v>8</v>
      </c>
      <c r="U22" s="154"/>
      <c r="V22" s="154">
        <v>8</v>
      </c>
      <c r="W22" s="154"/>
      <c r="X22" s="154">
        <v>8</v>
      </c>
      <c r="Y22" s="123"/>
      <c r="Z22" s="14"/>
      <c r="AA22" s="154">
        <v>8</v>
      </c>
      <c r="AB22" s="154"/>
      <c r="AC22" s="154">
        <v>8</v>
      </c>
      <c r="AD22" s="154"/>
      <c r="AE22" s="154">
        <v>8</v>
      </c>
      <c r="AF22" s="123"/>
      <c r="AG22" s="14"/>
      <c r="AH22" s="154">
        <v>8</v>
      </c>
      <c r="AI22" s="154"/>
      <c r="AJ22" s="154">
        <v>8</v>
      </c>
      <c r="AK22" s="154"/>
      <c r="AL22" s="154">
        <v>8</v>
      </c>
      <c r="AM22" s="11"/>
      <c r="AN22" s="14"/>
      <c r="AO22" s="154">
        <v>8</v>
      </c>
      <c r="AP22" s="154"/>
      <c r="AQ22" s="154">
        <v>8</v>
      </c>
      <c r="AR22" s="154"/>
      <c r="AS22" s="154">
        <v>8</v>
      </c>
      <c r="AT22" s="55"/>
      <c r="AU22" s="571">
        <f>SUM(S22:AT22)</f>
        <v>96</v>
      </c>
      <c r="AV22" s="571"/>
      <c r="AW22" s="572"/>
      <c r="AX22" s="573">
        <f>ROUNDDOWN(AU22/4,2)</f>
        <v>24</v>
      </c>
      <c r="AY22" s="571"/>
      <c r="AZ22" s="572"/>
      <c r="BA22" s="596">
        <f>IF(ISBLANK($AU$26),"",ROUNDDOWN(AX22/$AU$26,1))</f>
        <v>0.6</v>
      </c>
      <c r="BB22" s="597"/>
      <c r="BC22" s="598"/>
    </row>
    <row r="23" spans="1:56" ht="21" customHeight="1">
      <c r="A23" s="565" t="s">
        <v>115</v>
      </c>
      <c r="B23" s="566"/>
      <c r="C23" s="566"/>
      <c r="D23" s="566"/>
      <c r="E23" s="566"/>
      <c r="F23" s="566"/>
      <c r="G23" s="570" t="s">
        <v>113</v>
      </c>
      <c r="H23" s="570"/>
      <c r="I23" s="570"/>
      <c r="J23" s="570"/>
      <c r="K23" s="570"/>
      <c r="L23" s="566" t="s">
        <v>179</v>
      </c>
      <c r="M23" s="566"/>
      <c r="N23" s="566"/>
      <c r="O23" s="566"/>
      <c r="P23" s="566"/>
      <c r="Q23" s="566"/>
      <c r="R23" s="567"/>
      <c r="S23" s="51"/>
      <c r="T23" s="154">
        <v>4</v>
      </c>
      <c r="U23" s="154">
        <v>4</v>
      </c>
      <c r="V23" s="154">
        <v>4</v>
      </c>
      <c r="W23" s="154">
        <v>4</v>
      </c>
      <c r="X23" s="154">
        <v>4</v>
      </c>
      <c r="Y23" s="123"/>
      <c r="Z23" s="14"/>
      <c r="AA23" s="154">
        <v>4</v>
      </c>
      <c r="AB23" s="154">
        <v>4</v>
      </c>
      <c r="AC23" s="154">
        <v>4</v>
      </c>
      <c r="AD23" s="154">
        <v>4</v>
      </c>
      <c r="AE23" s="154">
        <v>4</v>
      </c>
      <c r="AF23" s="123"/>
      <c r="AG23" s="14"/>
      <c r="AH23" s="154">
        <v>4</v>
      </c>
      <c r="AI23" s="154">
        <v>4</v>
      </c>
      <c r="AJ23" s="154">
        <v>4</v>
      </c>
      <c r="AK23" s="154">
        <v>4</v>
      </c>
      <c r="AL23" s="154">
        <v>4</v>
      </c>
      <c r="AM23" s="11"/>
      <c r="AN23" s="14"/>
      <c r="AO23" s="154">
        <v>4</v>
      </c>
      <c r="AP23" s="154">
        <v>4</v>
      </c>
      <c r="AQ23" s="154">
        <v>4</v>
      </c>
      <c r="AR23" s="154">
        <v>4</v>
      </c>
      <c r="AS23" s="154">
        <v>4</v>
      </c>
      <c r="AT23" s="55"/>
      <c r="AU23" s="571">
        <f>SUM(S23:AT23)</f>
        <v>80</v>
      </c>
      <c r="AV23" s="571"/>
      <c r="AW23" s="572"/>
      <c r="AX23" s="573">
        <f>ROUNDDOWN(AU23/4,2)</f>
        <v>20</v>
      </c>
      <c r="AY23" s="571"/>
      <c r="AZ23" s="572"/>
      <c r="BA23" s="596">
        <f>IF(ISBLANK($AU$26),"",ROUNDDOWN(AX23/$AU$26,1))</f>
        <v>0.5</v>
      </c>
      <c r="BB23" s="597"/>
      <c r="BC23" s="598"/>
    </row>
    <row r="24" spans="1:56" ht="21" customHeight="1" thickBot="1">
      <c r="A24" s="565" t="s">
        <v>114</v>
      </c>
      <c r="B24" s="566"/>
      <c r="C24" s="566"/>
      <c r="D24" s="566"/>
      <c r="E24" s="566"/>
      <c r="F24" s="566"/>
      <c r="G24" s="570" t="s">
        <v>113</v>
      </c>
      <c r="H24" s="570"/>
      <c r="I24" s="570"/>
      <c r="J24" s="570"/>
      <c r="K24" s="570"/>
      <c r="L24" s="566" t="s">
        <v>179</v>
      </c>
      <c r="M24" s="566"/>
      <c r="N24" s="566"/>
      <c r="O24" s="566"/>
      <c r="P24" s="566"/>
      <c r="Q24" s="566"/>
      <c r="R24" s="567"/>
      <c r="S24" s="51"/>
      <c r="T24" s="154">
        <v>4</v>
      </c>
      <c r="U24" s="154">
        <v>4</v>
      </c>
      <c r="V24" s="154">
        <v>4</v>
      </c>
      <c r="W24" s="154">
        <v>4</v>
      </c>
      <c r="X24" s="154">
        <v>4</v>
      </c>
      <c r="Y24" s="123"/>
      <c r="Z24" s="14"/>
      <c r="AA24" s="154">
        <v>4</v>
      </c>
      <c r="AB24" s="154">
        <v>4</v>
      </c>
      <c r="AC24" s="154">
        <v>4</v>
      </c>
      <c r="AD24" s="154">
        <v>4</v>
      </c>
      <c r="AE24" s="154">
        <v>4</v>
      </c>
      <c r="AF24" s="123"/>
      <c r="AG24" s="14"/>
      <c r="AH24" s="154">
        <v>4</v>
      </c>
      <c r="AI24" s="154">
        <v>4</v>
      </c>
      <c r="AJ24" s="154">
        <v>4</v>
      </c>
      <c r="AK24" s="154">
        <v>4</v>
      </c>
      <c r="AL24" s="154">
        <v>4</v>
      </c>
      <c r="AM24" s="11"/>
      <c r="AN24" s="14"/>
      <c r="AO24" s="154">
        <v>4</v>
      </c>
      <c r="AP24" s="154">
        <v>4</v>
      </c>
      <c r="AQ24" s="154">
        <v>4</v>
      </c>
      <c r="AR24" s="154">
        <v>4</v>
      </c>
      <c r="AS24" s="154">
        <v>4</v>
      </c>
      <c r="AT24" s="55"/>
      <c r="AU24" s="571">
        <f>SUM(S24:AT24)</f>
        <v>80</v>
      </c>
      <c r="AV24" s="571"/>
      <c r="AW24" s="572"/>
      <c r="AX24" s="573">
        <f>ROUNDDOWN(AU24/4,2)</f>
        <v>20</v>
      </c>
      <c r="AY24" s="571"/>
      <c r="AZ24" s="572"/>
      <c r="BA24" s="596">
        <f>IF(ISBLANK($AU$26),"",ROUNDDOWN(AX24/$AU$26,1))</f>
        <v>0.5</v>
      </c>
      <c r="BB24" s="597"/>
      <c r="BC24" s="598"/>
    </row>
    <row r="25" spans="1:56" ht="21" customHeight="1" thickBot="1">
      <c r="A25" s="454" t="s">
        <v>57</v>
      </c>
      <c r="B25" s="455"/>
      <c r="C25" s="455"/>
      <c r="D25" s="455"/>
      <c r="E25" s="455"/>
      <c r="F25" s="455"/>
      <c r="G25" s="455"/>
      <c r="H25" s="455"/>
      <c r="I25" s="455"/>
      <c r="J25" s="455"/>
      <c r="K25" s="455"/>
      <c r="L25" s="455"/>
      <c r="M25" s="455"/>
      <c r="N25" s="455"/>
      <c r="O25" s="455"/>
      <c r="P25" s="455"/>
      <c r="Q25" s="455"/>
      <c r="R25" s="599"/>
      <c r="S25" s="66">
        <f t="shared" ref="S25:AT25" si="4">SUM(S10:S11)+S21+SUM(S22:S24)</f>
        <v>0</v>
      </c>
      <c r="T25" s="66">
        <f t="shared" si="4"/>
        <v>96</v>
      </c>
      <c r="U25" s="66">
        <f t="shared" si="4"/>
        <v>80</v>
      </c>
      <c r="V25" s="66">
        <f t="shared" si="4"/>
        <v>96</v>
      </c>
      <c r="W25" s="66">
        <f t="shared" si="4"/>
        <v>80</v>
      </c>
      <c r="X25" s="66">
        <f t="shared" si="4"/>
        <v>96</v>
      </c>
      <c r="Y25" s="67">
        <f t="shared" si="4"/>
        <v>0</v>
      </c>
      <c r="Z25" s="68">
        <f t="shared" si="4"/>
        <v>0</v>
      </c>
      <c r="AA25" s="66">
        <f t="shared" si="4"/>
        <v>96</v>
      </c>
      <c r="AB25" s="66">
        <f t="shared" si="4"/>
        <v>80</v>
      </c>
      <c r="AC25" s="66">
        <f t="shared" si="4"/>
        <v>96</v>
      </c>
      <c r="AD25" s="66">
        <f t="shared" si="4"/>
        <v>80</v>
      </c>
      <c r="AE25" s="66">
        <f t="shared" si="4"/>
        <v>96</v>
      </c>
      <c r="AF25" s="69">
        <f t="shared" si="4"/>
        <v>0</v>
      </c>
      <c r="AG25" s="70">
        <f t="shared" si="4"/>
        <v>0</v>
      </c>
      <c r="AH25" s="66">
        <f t="shared" si="4"/>
        <v>96</v>
      </c>
      <c r="AI25" s="66">
        <f t="shared" si="4"/>
        <v>80</v>
      </c>
      <c r="AJ25" s="66">
        <f t="shared" si="4"/>
        <v>96</v>
      </c>
      <c r="AK25" s="66">
        <f t="shared" si="4"/>
        <v>80</v>
      </c>
      <c r="AL25" s="66">
        <f t="shared" si="4"/>
        <v>96</v>
      </c>
      <c r="AM25" s="67">
        <f t="shared" si="4"/>
        <v>0</v>
      </c>
      <c r="AN25" s="68">
        <f t="shared" si="4"/>
        <v>0</v>
      </c>
      <c r="AO25" s="66">
        <f t="shared" si="4"/>
        <v>96</v>
      </c>
      <c r="AP25" s="66">
        <f t="shared" si="4"/>
        <v>80</v>
      </c>
      <c r="AQ25" s="66">
        <f t="shared" si="4"/>
        <v>96</v>
      </c>
      <c r="AR25" s="66">
        <f t="shared" si="4"/>
        <v>80</v>
      </c>
      <c r="AS25" s="66">
        <f t="shared" si="4"/>
        <v>96</v>
      </c>
      <c r="AT25" s="69">
        <f t="shared" si="4"/>
        <v>0</v>
      </c>
      <c r="AU25" s="603">
        <f>SUM(AU10:AU11)+AU21+SUM(AU22:AW24)</f>
        <v>1792</v>
      </c>
      <c r="AV25" s="603"/>
      <c r="AW25" s="604"/>
      <c r="AX25" s="603">
        <f>SUM(AX10:AX11)+AX21+SUM(AX22:AZ24)</f>
        <v>448</v>
      </c>
      <c r="AY25" s="603"/>
      <c r="AZ25" s="604"/>
      <c r="BA25" s="605">
        <f>SUM(BA10:BA11)+BA21+SUM(BA22:BC24)</f>
        <v>11</v>
      </c>
      <c r="BB25" s="606"/>
      <c r="BC25" s="607"/>
    </row>
    <row r="26" spans="1:56" ht="21" customHeight="1" thickBot="1">
      <c r="A26" s="454" t="s">
        <v>56</v>
      </c>
      <c r="B26" s="455"/>
      <c r="C26" s="455"/>
      <c r="D26" s="455"/>
      <c r="E26" s="455"/>
      <c r="F26" s="455"/>
      <c r="G26" s="455"/>
      <c r="H26" s="455"/>
      <c r="I26" s="455"/>
      <c r="J26" s="455"/>
      <c r="K26" s="455"/>
      <c r="L26" s="455"/>
      <c r="M26" s="455"/>
      <c r="N26" s="455"/>
      <c r="O26" s="455"/>
      <c r="P26" s="455"/>
      <c r="Q26" s="455"/>
      <c r="R26" s="455"/>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7"/>
      <c r="AU26" s="454">
        <v>40</v>
      </c>
      <c r="AV26" s="455"/>
      <c r="AW26" s="455"/>
      <c r="AX26" s="455"/>
      <c r="AY26" s="455"/>
      <c r="AZ26" s="455"/>
      <c r="BA26" s="455"/>
      <c r="BB26" s="455"/>
      <c r="BC26" s="599"/>
    </row>
    <row r="27" spans="1:56" ht="21" customHeight="1" thickBot="1">
      <c r="A27" s="608" t="s">
        <v>55</v>
      </c>
      <c r="B27" s="609"/>
      <c r="C27" s="609"/>
      <c r="D27" s="609"/>
      <c r="E27" s="609"/>
      <c r="F27" s="609"/>
      <c r="G27" s="609"/>
      <c r="H27" s="609"/>
      <c r="I27" s="609"/>
      <c r="J27" s="609"/>
      <c r="K27" s="609"/>
      <c r="L27" s="609"/>
      <c r="M27" s="609"/>
      <c r="N27" s="609"/>
      <c r="O27" s="609"/>
      <c r="P27" s="609"/>
      <c r="Q27" s="609"/>
      <c r="R27" s="557"/>
      <c r="S27" s="72"/>
      <c r="T27" s="153">
        <v>8</v>
      </c>
      <c r="U27" s="153">
        <v>8</v>
      </c>
      <c r="V27" s="153">
        <v>8</v>
      </c>
      <c r="W27" s="153">
        <v>8</v>
      </c>
      <c r="X27" s="153">
        <v>8</v>
      </c>
      <c r="Y27" s="176"/>
      <c r="Z27" s="153"/>
      <c r="AA27" s="153">
        <v>8</v>
      </c>
      <c r="AB27" s="153">
        <v>8</v>
      </c>
      <c r="AC27" s="153">
        <v>8</v>
      </c>
      <c r="AD27" s="153">
        <v>8</v>
      </c>
      <c r="AE27" s="175">
        <v>8</v>
      </c>
      <c r="AF27" s="174"/>
      <c r="AG27" s="173"/>
      <c r="AH27" s="153">
        <v>8</v>
      </c>
      <c r="AI27" s="153">
        <v>8</v>
      </c>
      <c r="AJ27" s="153">
        <v>8</v>
      </c>
      <c r="AK27" s="153">
        <v>8</v>
      </c>
      <c r="AL27" s="153">
        <v>8</v>
      </c>
      <c r="AM27" s="174"/>
      <c r="AN27" s="173"/>
      <c r="AO27" s="153">
        <v>8</v>
      </c>
      <c r="AP27" s="153">
        <v>8</v>
      </c>
      <c r="AQ27" s="153">
        <v>8</v>
      </c>
      <c r="AR27" s="153">
        <v>8</v>
      </c>
      <c r="AS27" s="153">
        <v>8</v>
      </c>
      <c r="AT27" s="75"/>
      <c r="AU27" s="610">
        <f>SUM(S27:AT27)</f>
        <v>160</v>
      </c>
      <c r="AV27" s="611"/>
      <c r="AW27" s="612"/>
      <c r="AX27" s="613"/>
      <c r="AY27" s="614"/>
      <c r="AZ27" s="615"/>
      <c r="BA27" s="613"/>
      <c r="BB27" s="614"/>
      <c r="BC27" s="616"/>
    </row>
    <row r="28" spans="1:56" ht="14.25" customHeight="1">
      <c r="A28" s="443" t="s">
        <v>111</v>
      </c>
      <c r="B28" s="44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43"/>
      <c r="AU28" s="443"/>
      <c r="AV28" s="443"/>
      <c r="AW28" s="443"/>
      <c r="AX28" s="443"/>
      <c r="AY28" s="443"/>
      <c r="AZ28" s="443"/>
      <c r="BA28" s="443"/>
      <c r="BB28" s="443"/>
      <c r="BC28" s="443"/>
      <c r="BD28" s="443"/>
    </row>
    <row r="29" spans="1:56" ht="14.25" customHeight="1">
      <c r="A29" s="617" t="s">
        <v>110</v>
      </c>
      <c r="B29" s="617"/>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c r="AJ29" s="617"/>
      <c r="AK29" s="617"/>
      <c r="AL29" s="617"/>
      <c r="AM29" s="617"/>
      <c r="AN29" s="617"/>
      <c r="AO29" s="617"/>
      <c r="AP29" s="617"/>
      <c r="AQ29" s="617"/>
      <c r="AR29" s="617"/>
      <c r="AS29" s="617"/>
      <c r="AT29" s="617"/>
      <c r="AU29" s="617"/>
      <c r="AV29" s="617"/>
      <c r="AW29" s="617"/>
      <c r="AX29" s="617"/>
      <c r="AY29" s="617"/>
      <c r="AZ29" s="617"/>
      <c r="BA29" s="617"/>
      <c r="BB29" s="617"/>
      <c r="BC29" s="617"/>
      <c r="BD29" s="617"/>
    </row>
    <row r="30" spans="1:56" ht="14.25" customHeight="1">
      <c r="A30" s="617"/>
      <c r="B30" s="617"/>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617"/>
      <c r="AS30" s="617"/>
      <c r="AT30" s="617"/>
      <c r="AU30" s="617"/>
      <c r="AV30" s="617"/>
      <c r="AW30" s="617"/>
      <c r="AX30" s="617"/>
      <c r="AY30" s="617"/>
      <c r="AZ30" s="617"/>
      <c r="BA30" s="617"/>
      <c r="BB30" s="617"/>
      <c r="BC30" s="617"/>
      <c r="BD30" s="617"/>
    </row>
    <row r="31" spans="1:56" ht="14.25" customHeight="1">
      <c r="A31" s="442" t="s">
        <v>109</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4.2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row r="33" spans="1:56" ht="14.25" customHeight="1">
      <c r="A33" s="443" t="s">
        <v>108</v>
      </c>
      <c r="B33" s="443"/>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3"/>
      <c r="BA33" s="443"/>
      <c r="BB33" s="443"/>
      <c r="BC33" s="443"/>
      <c r="BD33" s="443"/>
    </row>
    <row r="34" spans="1:56" ht="14.25" customHeight="1">
      <c r="A34" s="443" t="s">
        <v>107</v>
      </c>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3"/>
      <c r="AW34" s="443"/>
      <c r="AX34" s="443"/>
      <c r="AY34" s="443"/>
      <c r="AZ34" s="443"/>
      <c r="BA34" s="443"/>
      <c r="BB34" s="443"/>
      <c r="BC34" s="443"/>
      <c r="BD34" s="443"/>
    </row>
    <row r="35" spans="1:56" ht="14.25" customHeight="1">
      <c r="A35" s="442" t="s">
        <v>106</v>
      </c>
      <c r="B35" s="442"/>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c r="AZ35" s="442"/>
      <c r="BA35" s="442"/>
      <c r="BB35" s="442"/>
      <c r="BC35" s="442"/>
      <c r="BD35" s="442"/>
    </row>
    <row r="36" spans="1:56" ht="14.25" customHeight="1">
      <c r="A36" s="442"/>
      <c r="B36" s="442"/>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c r="AZ36" s="442"/>
      <c r="BA36" s="442"/>
      <c r="BB36" s="442"/>
      <c r="BC36" s="442"/>
      <c r="BD36" s="442"/>
    </row>
  </sheetData>
  <mergeCells count="130">
    <mergeCell ref="A31:BD32"/>
    <mergeCell ref="A33:BD33"/>
    <mergeCell ref="A34:BD34"/>
    <mergeCell ref="A35:BD36"/>
    <mergeCell ref="A27:R27"/>
    <mergeCell ref="AU27:AW27"/>
    <mergeCell ref="AX27:AZ27"/>
    <mergeCell ref="BA27:BC27"/>
    <mergeCell ref="A28:BD28"/>
    <mergeCell ref="A29:BD30"/>
    <mergeCell ref="A25:R25"/>
    <mergeCell ref="AU25:AW25"/>
    <mergeCell ref="AX25:AZ25"/>
    <mergeCell ref="BA25:BC25"/>
    <mergeCell ref="A26:AT26"/>
    <mergeCell ref="AU26:BC26"/>
    <mergeCell ref="A24:F24"/>
    <mergeCell ref="G24:K24"/>
    <mergeCell ref="L24:R24"/>
    <mergeCell ref="AU24:AW24"/>
    <mergeCell ref="AX24:AZ24"/>
    <mergeCell ref="BA24:BC24"/>
    <mergeCell ref="A23:F23"/>
    <mergeCell ref="G23:K23"/>
    <mergeCell ref="L23:R23"/>
    <mergeCell ref="AU23:AW23"/>
    <mergeCell ref="AX23:AZ23"/>
    <mergeCell ref="BA23:BC23"/>
    <mergeCell ref="A21:R21"/>
    <mergeCell ref="AU21:AW21"/>
    <mergeCell ref="AX21:AZ21"/>
    <mergeCell ref="BA21:BC21"/>
    <mergeCell ref="A22:F22"/>
    <mergeCell ref="G22:K22"/>
    <mergeCell ref="L22:R22"/>
    <mergeCell ref="AU22:AW22"/>
    <mergeCell ref="AX22:AZ22"/>
    <mergeCell ref="BA22:BC22"/>
    <mergeCell ref="A20:F20"/>
    <mergeCell ref="G20:K20"/>
    <mergeCell ref="L20:R20"/>
    <mergeCell ref="AU20:AW20"/>
    <mergeCell ref="AX20:AZ20"/>
    <mergeCell ref="BA20:BC20"/>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s>
  <phoneticPr fontId="36"/>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D36"/>
  <sheetViews>
    <sheetView view="pageBreakPreview" zoomScaleNormal="100" workbookViewId="0">
      <selection sqref="A1:AW1"/>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55"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5" ht="21" customHeight="1">
      <c r="A2" s="335" t="s">
        <v>71</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5" ht="21" customHeight="1" thickBot="1">
      <c r="A3" s="4"/>
      <c r="B3" s="4"/>
      <c r="C3" s="4"/>
      <c r="D3" s="4"/>
      <c r="E3" s="4"/>
    </row>
    <row r="4" spans="1:55" ht="21" customHeight="1" thickBot="1">
      <c r="A4" s="555" t="s">
        <v>70</v>
      </c>
      <c r="B4" s="464"/>
      <c r="C4" s="464"/>
      <c r="D4" s="464"/>
      <c r="E4" s="464"/>
      <c r="F4" s="464"/>
      <c r="G4" s="464"/>
      <c r="H4" s="464"/>
      <c r="I4" s="464"/>
      <c r="J4" s="464"/>
      <c r="K4" s="464"/>
      <c r="L4" s="464"/>
      <c r="M4" s="464"/>
      <c r="N4" s="464"/>
      <c r="O4" s="464"/>
      <c r="P4" s="464"/>
      <c r="Q4" s="464"/>
      <c r="R4" s="464"/>
      <c r="S4" s="464" t="s">
        <v>131</v>
      </c>
      <c r="T4" s="464"/>
      <c r="U4" s="464"/>
      <c r="V4" s="464"/>
      <c r="W4" s="464"/>
      <c r="X4" s="464"/>
      <c r="Y4" s="464"/>
      <c r="Z4" s="464"/>
      <c r="AA4" s="464"/>
      <c r="AB4" s="464"/>
      <c r="AC4" s="464"/>
      <c r="AD4" s="464"/>
      <c r="AE4" s="464"/>
      <c r="AF4" s="464" t="s">
        <v>69</v>
      </c>
      <c r="AG4" s="464"/>
      <c r="AH4" s="464"/>
      <c r="AI4" s="464"/>
      <c r="AJ4" s="464"/>
      <c r="AK4" s="464"/>
      <c r="AL4" s="464"/>
      <c r="AM4" s="464"/>
      <c r="AN4" s="464" t="s">
        <v>130</v>
      </c>
      <c r="AO4" s="464"/>
      <c r="AP4" s="464"/>
      <c r="AQ4" s="464"/>
      <c r="AR4" s="464"/>
      <c r="AS4" s="464"/>
      <c r="AT4" s="464"/>
      <c r="AU4" s="464"/>
      <c r="AV4" s="464"/>
      <c r="AW4" s="464"/>
      <c r="AX4" s="464"/>
      <c r="AY4" s="464"/>
      <c r="AZ4" s="464"/>
      <c r="BA4" s="464"/>
      <c r="BB4" s="464"/>
      <c r="BC4" s="556"/>
    </row>
    <row r="5" spans="1:55" ht="21" customHeight="1" thickBot="1">
      <c r="A5" s="351" t="s">
        <v>129</v>
      </c>
      <c r="B5" s="352"/>
      <c r="C5" s="352"/>
      <c r="D5" s="352"/>
      <c r="E5" s="352"/>
      <c r="F5" s="352"/>
      <c r="G5" s="352"/>
      <c r="H5" s="353">
        <v>60</v>
      </c>
      <c r="I5" s="455"/>
      <c r="J5" s="455"/>
      <c r="K5" s="455"/>
      <c r="L5" s="455"/>
      <c r="M5" s="455"/>
      <c r="N5" s="455"/>
      <c r="O5" s="455"/>
      <c r="P5" s="455"/>
      <c r="Q5" s="455"/>
      <c r="R5" s="455"/>
      <c r="S5" s="557" t="s">
        <v>128</v>
      </c>
      <c r="T5" s="384"/>
      <c r="U5" s="384"/>
      <c r="V5" s="384"/>
      <c r="W5" s="384"/>
      <c r="X5" s="384"/>
      <c r="Y5" s="384"/>
      <c r="Z5" s="558"/>
      <c r="AA5" s="559">
        <v>58</v>
      </c>
      <c r="AB5" s="560"/>
      <c r="AC5" s="560"/>
      <c r="AD5" s="560"/>
      <c r="AE5" s="560"/>
      <c r="AF5" s="560"/>
      <c r="AG5" s="560"/>
      <c r="AH5" s="560"/>
      <c r="AI5" s="560"/>
      <c r="AJ5" s="561"/>
      <c r="AK5" s="353" t="s">
        <v>127</v>
      </c>
      <c r="AL5" s="455"/>
      <c r="AM5" s="455"/>
      <c r="AN5" s="455"/>
      <c r="AO5" s="455"/>
      <c r="AP5" s="455"/>
      <c r="AQ5" s="455"/>
      <c r="AR5" s="455"/>
      <c r="AS5" s="562"/>
      <c r="AT5" s="353">
        <v>1</v>
      </c>
      <c r="AU5" s="455"/>
      <c r="AV5" s="455"/>
      <c r="AW5" s="455"/>
      <c r="AX5" s="455"/>
      <c r="AY5" s="455"/>
      <c r="AZ5" s="455"/>
      <c r="BA5" s="455"/>
      <c r="BB5" s="455"/>
      <c r="BC5" s="599"/>
    </row>
    <row r="6" spans="1:55" ht="21" customHeight="1" thickBot="1">
      <c r="A6" s="380" t="s">
        <v>101</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t="s">
        <v>126</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row>
    <row r="7" spans="1:55" ht="21" customHeight="1">
      <c r="A7" s="394" t="s">
        <v>68</v>
      </c>
      <c r="B7" s="367"/>
      <c r="C7" s="367"/>
      <c r="D7" s="367"/>
      <c r="E7" s="367"/>
      <c r="F7" s="367"/>
      <c r="G7" s="370" t="s">
        <v>67</v>
      </c>
      <c r="H7" s="370"/>
      <c r="I7" s="370"/>
      <c r="J7" s="370"/>
      <c r="K7" s="370"/>
      <c r="L7" s="367" t="s">
        <v>66</v>
      </c>
      <c r="M7" s="367"/>
      <c r="N7" s="367"/>
      <c r="O7" s="367"/>
      <c r="P7" s="367"/>
      <c r="Q7" s="367"/>
      <c r="R7" s="391"/>
      <c r="S7" s="394" t="s">
        <v>65</v>
      </c>
      <c r="T7" s="367"/>
      <c r="U7" s="367"/>
      <c r="V7" s="367"/>
      <c r="W7" s="367"/>
      <c r="X7" s="367"/>
      <c r="Y7" s="368"/>
      <c r="Z7" s="394" t="s">
        <v>64</v>
      </c>
      <c r="AA7" s="367"/>
      <c r="AB7" s="367"/>
      <c r="AC7" s="367"/>
      <c r="AD7" s="367"/>
      <c r="AE7" s="367"/>
      <c r="AF7" s="368"/>
      <c r="AG7" s="394" t="s">
        <v>63</v>
      </c>
      <c r="AH7" s="367"/>
      <c r="AI7" s="367"/>
      <c r="AJ7" s="367"/>
      <c r="AK7" s="367"/>
      <c r="AL7" s="367"/>
      <c r="AM7" s="368"/>
      <c r="AN7" s="366" t="s">
        <v>62</v>
      </c>
      <c r="AO7" s="367"/>
      <c r="AP7" s="367"/>
      <c r="AQ7" s="367"/>
      <c r="AR7" s="367"/>
      <c r="AS7" s="367"/>
      <c r="AT7" s="391"/>
      <c r="AU7" s="568" t="s">
        <v>61</v>
      </c>
      <c r="AV7" s="370"/>
      <c r="AW7" s="370"/>
      <c r="AX7" s="370" t="s">
        <v>60</v>
      </c>
      <c r="AY7" s="370"/>
      <c r="AZ7" s="370"/>
      <c r="BA7" s="370" t="s">
        <v>59</v>
      </c>
      <c r="BB7" s="370"/>
      <c r="BC7" s="373"/>
    </row>
    <row r="8" spans="1:55"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47">
        <v>22</v>
      </c>
      <c r="AO8" s="28">
        <v>23</v>
      </c>
      <c r="AP8" s="28">
        <v>24</v>
      </c>
      <c r="AQ8" s="28">
        <v>25</v>
      </c>
      <c r="AR8" s="28">
        <v>26</v>
      </c>
      <c r="AS8" s="28">
        <v>27</v>
      </c>
      <c r="AT8" s="48">
        <v>28</v>
      </c>
      <c r="AU8" s="569"/>
      <c r="AV8" s="372"/>
      <c r="AW8" s="372"/>
      <c r="AX8" s="372"/>
      <c r="AY8" s="372"/>
      <c r="AZ8" s="372"/>
      <c r="BA8" s="372"/>
      <c r="BB8" s="372"/>
      <c r="BC8" s="374"/>
    </row>
    <row r="9" spans="1:55" ht="21" customHeight="1">
      <c r="A9" s="565"/>
      <c r="B9" s="566"/>
      <c r="C9" s="566"/>
      <c r="D9" s="566"/>
      <c r="E9" s="566"/>
      <c r="F9" s="566"/>
      <c r="G9" s="372"/>
      <c r="H9" s="372"/>
      <c r="I9" s="372"/>
      <c r="J9" s="372"/>
      <c r="K9" s="372"/>
      <c r="L9" s="566"/>
      <c r="M9" s="566"/>
      <c r="N9" s="566"/>
      <c r="O9" s="566"/>
      <c r="P9" s="566"/>
      <c r="Q9" s="566"/>
      <c r="R9" s="567"/>
      <c r="S9" s="29" t="s">
        <v>91</v>
      </c>
      <c r="T9" s="49" t="s">
        <v>35</v>
      </c>
      <c r="U9" s="49" t="s">
        <v>29</v>
      </c>
      <c r="V9" s="49" t="s">
        <v>30</v>
      </c>
      <c r="W9" s="49" t="s">
        <v>31</v>
      </c>
      <c r="X9" s="49" t="s">
        <v>32</v>
      </c>
      <c r="Y9" s="121" t="s">
        <v>33</v>
      </c>
      <c r="Z9" s="29" t="s">
        <v>34</v>
      </c>
      <c r="AA9" s="49" t="s">
        <v>35</v>
      </c>
      <c r="AB9" s="49" t="s">
        <v>29</v>
      </c>
      <c r="AC9" s="49" t="s">
        <v>30</v>
      </c>
      <c r="AD9" s="49" t="s">
        <v>31</v>
      </c>
      <c r="AE9" s="49" t="s">
        <v>32</v>
      </c>
      <c r="AF9" s="121" t="s">
        <v>33</v>
      </c>
      <c r="AG9" s="29" t="s">
        <v>34</v>
      </c>
      <c r="AH9" s="49" t="s">
        <v>35</v>
      </c>
      <c r="AI9" s="49" t="s">
        <v>29</v>
      </c>
      <c r="AJ9" s="49" t="s">
        <v>30</v>
      </c>
      <c r="AK9" s="49" t="s">
        <v>31</v>
      </c>
      <c r="AL9" s="49" t="s">
        <v>32</v>
      </c>
      <c r="AM9" s="121" t="s">
        <v>33</v>
      </c>
      <c r="AN9" s="29" t="s">
        <v>34</v>
      </c>
      <c r="AO9" s="49" t="s">
        <v>35</v>
      </c>
      <c r="AP9" s="49" t="s">
        <v>29</v>
      </c>
      <c r="AQ9" s="49" t="s">
        <v>30</v>
      </c>
      <c r="AR9" s="49" t="s">
        <v>31</v>
      </c>
      <c r="AS9" s="49" t="s">
        <v>32</v>
      </c>
      <c r="AT9" s="121" t="s">
        <v>33</v>
      </c>
      <c r="AU9" s="569"/>
      <c r="AV9" s="372"/>
      <c r="AW9" s="372"/>
      <c r="AX9" s="372"/>
      <c r="AY9" s="372"/>
      <c r="AZ9" s="372"/>
      <c r="BA9" s="372"/>
      <c r="BB9" s="372"/>
      <c r="BC9" s="374"/>
    </row>
    <row r="10" spans="1:55" ht="21" customHeight="1">
      <c r="A10" s="565" t="s">
        <v>90</v>
      </c>
      <c r="B10" s="566"/>
      <c r="C10" s="566"/>
      <c r="D10" s="566"/>
      <c r="E10" s="566"/>
      <c r="F10" s="566"/>
      <c r="G10" s="570" t="s">
        <v>124</v>
      </c>
      <c r="H10" s="570"/>
      <c r="I10" s="570"/>
      <c r="J10" s="570"/>
      <c r="K10" s="570"/>
      <c r="L10" s="566" t="s">
        <v>118</v>
      </c>
      <c r="M10" s="566"/>
      <c r="N10" s="566"/>
      <c r="O10" s="566"/>
      <c r="P10" s="566"/>
      <c r="Q10" s="566"/>
      <c r="R10" s="567"/>
      <c r="S10" s="162">
        <v>8</v>
      </c>
      <c r="T10" s="155">
        <v>8</v>
      </c>
      <c r="U10" s="155">
        <v>8</v>
      </c>
      <c r="V10" s="155">
        <v>8</v>
      </c>
      <c r="W10" s="155"/>
      <c r="X10" s="155"/>
      <c r="Y10" s="160">
        <v>8</v>
      </c>
      <c r="Z10" s="172">
        <v>8</v>
      </c>
      <c r="AA10" s="155">
        <v>8</v>
      </c>
      <c r="AB10" s="155">
        <v>8</v>
      </c>
      <c r="AC10" s="155">
        <v>8</v>
      </c>
      <c r="AD10" s="155"/>
      <c r="AE10" s="155"/>
      <c r="AF10" s="161">
        <v>8</v>
      </c>
      <c r="AG10" s="162">
        <v>8</v>
      </c>
      <c r="AH10" s="155">
        <v>8</v>
      </c>
      <c r="AI10" s="155">
        <v>8</v>
      </c>
      <c r="AJ10" s="155">
        <v>8</v>
      </c>
      <c r="AK10" s="155"/>
      <c r="AL10" s="155"/>
      <c r="AM10" s="160">
        <v>8</v>
      </c>
      <c r="AN10" s="162">
        <v>8</v>
      </c>
      <c r="AO10" s="155">
        <v>8</v>
      </c>
      <c r="AP10" s="155">
        <v>8</v>
      </c>
      <c r="AQ10" s="155">
        <v>8</v>
      </c>
      <c r="AR10" s="155"/>
      <c r="AS10" s="155"/>
      <c r="AT10" s="160">
        <v>8</v>
      </c>
      <c r="AU10" s="571">
        <f t="shared" ref="AU10:AU20" si="0">SUM(S10:AT10)</f>
        <v>160</v>
      </c>
      <c r="AV10" s="571"/>
      <c r="AW10" s="572"/>
      <c r="AX10" s="573">
        <f t="shared" ref="AX10:AX20" si="1">ROUNDDOWN(AU10/4,2)</f>
        <v>40</v>
      </c>
      <c r="AY10" s="571"/>
      <c r="AZ10" s="572"/>
      <c r="BA10" s="574">
        <f t="shared" ref="BA10:BA20" si="2">IF(ISBLANK($AU$26),"",ROUNDDOWN(AX10/$AU$26,1))</f>
        <v>1</v>
      </c>
      <c r="BB10" s="575"/>
      <c r="BC10" s="576"/>
    </row>
    <row r="11" spans="1:55" ht="21" customHeight="1" thickBot="1">
      <c r="A11" s="577" t="s">
        <v>125</v>
      </c>
      <c r="B11" s="578"/>
      <c r="C11" s="578"/>
      <c r="D11" s="578"/>
      <c r="E11" s="578"/>
      <c r="F11" s="579"/>
      <c r="G11" s="580" t="s">
        <v>124</v>
      </c>
      <c r="H11" s="580"/>
      <c r="I11" s="580"/>
      <c r="J11" s="580"/>
      <c r="K11" s="580"/>
      <c r="L11" s="581" t="s">
        <v>118</v>
      </c>
      <c r="M11" s="581"/>
      <c r="N11" s="581"/>
      <c r="O11" s="581"/>
      <c r="P11" s="581"/>
      <c r="Q11" s="581"/>
      <c r="R11" s="582"/>
      <c r="S11" s="169">
        <v>8</v>
      </c>
      <c r="T11" s="168">
        <v>8</v>
      </c>
      <c r="U11" s="168">
        <v>8</v>
      </c>
      <c r="V11" s="168">
        <v>8</v>
      </c>
      <c r="W11" s="168"/>
      <c r="X11" s="168"/>
      <c r="Y11" s="167">
        <v>8</v>
      </c>
      <c r="Z11" s="171">
        <v>8</v>
      </c>
      <c r="AA11" s="168">
        <v>8</v>
      </c>
      <c r="AB11" s="168">
        <v>8</v>
      </c>
      <c r="AC11" s="168">
        <v>8</v>
      </c>
      <c r="AD11" s="168"/>
      <c r="AE11" s="168"/>
      <c r="AF11" s="170">
        <v>8</v>
      </c>
      <c r="AG11" s="169">
        <v>8</v>
      </c>
      <c r="AH11" s="168">
        <v>8</v>
      </c>
      <c r="AI11" s="168">
        <v>8</v>
      </c>
      <c r="AJ11" s="168">
        <v>8</v>
      </c>
      <c r="AK11" s="168"/>
      <c r="AL11" s="168"/>
      <c r="AM11" s="167">
        <v>8</v>
      </c>
      <c r="AN11" s="169">
        <v>8</v>
      </c>
      <c r="AO11" s="168">
        <v>8</v>
      </c>
      <c r="AP11" s="168">
        <v>8</v>
      </c>
      <c r="AQ11" s="168">
        <v>8</v>
      </c>
      <c r="AR11" s="168"/>
      <c r="AS11" s="168"/>
      <c r="AT11" s="167">
        <v>8</v>
      </c>
      <c r="AU11" s="583">
        <f t="shared" si="0"/>
        <v>160</v>
      </c>
      <c r="AV11" s="583"/>
      <c r="AW11" s="584"/>
      <c r="AX11" s="585">
        <f t="shared" si="1"/>
        <v>40</v>
      </c>
      <c r="AY11" s="583"/>
      <c r="AZ11" s="584"/>
      <c r="BA11" s="586">
        <f t="shared" si="2"/>
        <v>1</v>
      </c>
      <c r="BB11" s="587"/>
      <c r="BC11" s="588"/>
    </row>
    <row r="12" spans="1:55" ht="21" customHeight="1" thickTop="1">
      <c r="A12" s="565" t="s">
        <v>123</v>
      </c>
      <c r="B12" s="566"/>
      <c r="C12" s="566"/>
      <c r="D12" s="566"/>
      <c r="E12" s="566"/>
      <c r="F12" s="566"/>
      <c r="G12" s="591" t="s">
        <v>124</v>
      </c>
      <c r="H12" s="591"/>
      <c r="I12" s="591"/>
      <c r="J12" s="591"/>
      <c r="K12" s="591"/>
      <c r="L12" s="590" t="s">
        <v>118</v>
      </c>
      <c r="M12" s="590"/>
      <c r="N12" s="590"/>
      <c r="O12" s="590"/>
      <c r="P12" s="590"/>
      <c r="Q12" s="590"/>
      <c r="R12" s="592"/>
      <c r="S12" s="166">
        <v>8</v>
      </c>
      <c r="T12" s="164">
        <v>8</v>
      </c>
      <c r="U12" s="164">
        <v>8</v>
      </c>
      <c r="V12" s="164">
        <v>8</v>
      </c>
      <c r="W12" s="165"/>
      <c r="X12" s="164"/>
      <c r="Y12" s="165">
        <v>8</v>
      </c>
      <c r="Z12" s="166">
        <v>8</v>
      </c>
      <c r="AA12" s="164">
        <v>8</v>
      </c>
      <c r="AB12" s="164">
        <v>8</v>
      </c>
      <c r="AC12" s="164">
        <v>8</v>
      </c>
      <c r="AD12" s="165"/>
      <c r="AE12" s="164"/>
      <c r="AF12" s="165">
        <v>8</v>
      </c>
      <c r="AG12" s="166">
        <v>8</v>
      </c>
      <c r="AH12" s="164">
        <v>8</v>
      </c>
      <c r="AI12" s="164">
        <v>8</v>
      </c>
      <c r="AJ12" s="164">
        <v>8</v>
      </c>
      <c r="AK12" s="165"/>
      <c r="AL12" s="164"/>
      <c r="AM12" s="165">
        <v>8</v>
      </c>
      <c r="AN12" s="166">
        <v>8</v>
      </c>
      <c r="AO12" s="164">
        <v>8</v>
      </c>
      <c r="AP12" s="164">
        <v>8</v>
      </c>
      <c r="AQ12" s="164">
        <v>8</v>
      </c>
      <c r="AR12" s="165"/>
      <c r="AS12" s="164"/>
      <c r="AT12" s="163">
        <v>8</v>
      </c>
      <c r="AU12" s="593">
        <f t="shared" si="0"/>
        <v>160</v>
      </c>
      <c r="AV12" s="593"/>
      <c r="AW12" s="594"/>
      <c r="AX12" s="595">
        <f t="shared" si="1"/>
        <v>40</v>
      </c>
      <c r="AY12" s="593"/>
      <c r="AZ12" s="594"/>
      <c r="BA12" s="574">
        <f t="shared" si="2"/>
        <v>1</v>
      </c>
      <c r="BB12" s="575"/>
      <c r="BC12" s="576"/>
    </row>
    <row r="13" spans="1:55" ht="21" customHeight="1">
      <c r="A13" s="565" t="s">
        <v>123</v>
      </c>
      <c r="B13" s="566"/>
      <c r="C13" s="566"/>
      <c r="D13" s="566"/>
      <c r="E13" s="566"/>
      <c r="F13" s="566"/>
      <c r="G13" s="570" t="s">
        <v>124</v>
      </c>
      <c r="H13" s="570"/>
      <c r="I13" s="570"/>
      <c r="J13" s="570"/>
      <c r="K13" s="570"/>
      <c r="L13" s="566" t="s">
        <v>118</v>
      </c>
      <c r="M13" s="566"/>
      <c r="N13" s="566"/>
      <c r="O13" s="566"/>
      <c r="P13" s="566"/>
      <c r="Q13" s="566"/>
      <c r="R13" s="567"/>
      <c r="S13" s="162">
        <v>8</v>
      </c>
      <c r="T13" s="155">
        <v>8</v>
      </c>
      <c r="U13" s="155">
        <v>8</v>
      </c>
      <c r="V13" s="155">
        <v>8</v>
      </c>
      <c r="W13" s="161"/>
      <c r="X13" s="155"/>
      <c r="Y13" s="161">
        <v>8</v>
      </c>
      <c r="Z13" s="162">
        <v>8</v>
      </c>
      <c r="AA13" s="155">
        <v>8</v>
      </c>
      <c r="AB13" s="155">
        <v>8</v>
      </c>
      <c r="AC13" s="155">
        <v>8</v>
      </c>
      <c r="AD13" s="161"/>
      <c r="AE13" s="155"/>
      <c r="AF13" s="161">
        <v>8</v>
      </c>
      <c r="AG13" s="162">
        <v>8</v>
      </c>
      <c r="AH13" s="155">
        <v>8</v>
      </c>
      <c r="AI13" s="155">
        <v>8</v>
      </c>
      <c r="AJ13" s="155">
        <v>8</v>
      </c>
      <c r="AK13" s="161"/>
      <c r="AL13" s="155"/>
      <c r="AM13" s="161">
        <v>8</v>
      </c>
      <c r="AN13" s="162">
        <v>8</v>
      </c>
      <c r="AO13" s="155">
        <v>8</v>
      </c>
      <c r="AP13" s="155">
        <v>8</v>
      </c>
      <c r="AQ13" s="155">
        <v>8</v>
      </c>
      <c r="AR13" s="161"/>
      <c r="AS13" s="155"/>
      <c r="AT13" s="160">
        <v>8</v>
      </c>
      <c r="AU13" s="571">
        <f t="shared" si="0"/>
        <v>160</v>
      </c>
      <c r="AV13" s="571"/>
      <c r="AW13" s="572"/>
      <c r="AX13" s="573">
        <f t="shared" si="1"/>
        <v>40</v>
      </c>
      <c r="AY13" s="571"/>
      <c r="AZ13" s="572"/>
      <c r="BA13" s="596">
        <f t="shared" si="2"/>
        <v>1</v>
      </c>
      <c r="BB13" s="597"/>
      <c r="BC13" s="598"/>
    </row>
    <row r="14" spans="1:55" ht="21" customHeight="1">
      <c r="A14" s="565" t="s">
        <v>123</v>
      </c>
      <c r="B14" s="566"/>
      <c r="C14" s="566"/>
      <c r="D14" s="566"/>
      <c r="E14" s="566"/>
      <c r="F14" s="566"/>
      <c r="G14" s="570" t="s">
        <v>124</v>
      </c>
      <c r="H14" s="570"/>
      <c r="I14" s="570"/>
      <c r="J14" s="570"/>
      <c r="K14" s="570"/>
      <c r="L14" s="566" t="s">
        <v>118</v>
      </c>
      <c r="M14" s="566"/>
      <c r="N14" s="566"/>
      <c r="O14" s="566"/>
      <c r="P14" s="566"/>
      <c r="Q14" s="566"/>
      <c r="R14" s="567"/>
      <c r="S14" s="14"/>
      <c r="T14" s="155">
        <v>8</v>
      </c>
      <c r="U14" s="155">
        <v>8</v>
      </c>
      <c r="V14" s="155">
        <v>8</v>
      </c>
      <c r="W14" s="155">
        <v>8</v>
      </c>
      <c r="X14" s="155">
        <v>8</v>
      </c>
      <c r="Y14" s="11"/>
      <c r="Z14" s="13"/>
      <c r="AA14" s="155">
        <v>8</v>
      </c>
      <c r="AB14" s="155">
        <v>8</v>
      </c>
      <c r="AC14" s="155">
        <v>8</v>
      </c>
      <c r="AD14" s="155">
        <v>8</v>
      </c>
      <c r="AE14" s="155">
        <v>8</v>
      </c>
      <c r="AF14" s="123"/>
      <c r="AG14" s="14"/>
      <c r="AH14" s="155">
        <v>8</v>
      </c>
      <c r="AI14" s="155">
        <v>8</v>
      </c>
      <c r="AJ14" s="155">
        <v>8</v>
      </c>
      <c r="AK14" s="155">
        <v>8</v>
      </c>
      <c r="AL14" s="155">
        <v>8</v>
      </c>
      <c r="AM14" s="11"/>
      <c r="AN14" s="14"/>
      <c r="AO14" s="155">
        <v>8</v>
      </c>
      <c r="AP14" s="155">
        <v>8</v>
      </c>
      <c r="AQ14" s="155">
        <v>8</v>
      </c>
      <c r="AR14" s="155">
        <v>8</v>
      </c>
      <c r="AS14" s="155">
        <v>8</v>
      </c>
      <c r="AT14" s="55"/>
      <c r="AU14" s="571">
        <f t="shared" si="0"/>
        <v>160</v>
      </c>
      <c r="AV14" s="571"/>
      <c r="AW14" s="572"/>
      <c r="AX14" s="573">
        <f t="shared" si="1"/>
        <v>40</v>
      </c>
      <c r="AY14" s="571"/>
      <c r="AZ14" s="572"/>
      <c r="BA14" s="596">
        <f t="shared" si="2"/>
        <v>1</v>
      </c>
      <c r="BB14" s="597"/>
      <c r="BC14" s="598"/>
    </row>
    <row r="15" spans="1:55" ht="21" customHeight="1">
      <c r="A15" s="565" t="s">
        <v>123</v>
      </c>
      <c r="B15" s="566"/>
      <c r="C15" s="566"/>
      <c r="D15" s="566"/>
      <c r="E15" s="566"/>
      <c r="F15" s="566"/>
      <c r="G15" s="570" t="s">
        <v>124</v>
      </c>
      <c r="H15" s="570"/>
      <c r="I15" s="570"/>
      <c r="J15" s="570"/>
      <c r="K15" s="570"/>
      <c r="L15" s="566" t="s">
        <v>118</v>
      </c>
      <c r="M15" s="566"/>
      <c r="N15" s="566"/>
      <c r="O15" s="566"/>
      <c r="P15" s="566"/>
      <c r="Q15" s="566"/>
      <c r="R15" s="567"/>
      <c r="S15" s="14"/>
      <c r="T15" s="154">
        <v>8</v>
      </c>
      <c r="U15" s="154">
        <v>8</v>
      </c>
      <c r="V15" s="154">
        <v>8</v>
      </c>
      <c r="W15" s="154">
        <v>8</v>
      </c>
      <c r="X15" s="155">
        <v>8</v>
      </c>
      <c r="Y15" s="11"/>
      <c r="Z15" s="13"/>
      <c r="AA15" s="154">
        <v>8</v>
      </c>
      <c r="AB15" s="154">
        <v>8</v>
      </c>
      <c r="AC15" s="154">
        <v>8</v>
      </c>
      <c r="AD15" s="154">
        <v>8</v>
      </c>
      <c r="AE15" s="155">
        <v>8</v>
      </c>
      <c r="AF15" s="123"/>
      <c r="AG15" s="14"/>
      <c r="AH15" s="154">
        <v>8</v>
      </c>
      <c r="AI15" s="154">
        <v>8</v>
      </c>
      <c r="AJ15" s="154">
        <v>8</v>
      </c>
      <c r="AK15" s="154">
        <v>8</v>
      </c>
      <c r="AL15" s="155">
        <v>8</v>
      </c>
      <c r="AM15" s="11"/>
      <c r="AN15" s="14"/>
      <c r="AO15" s="154">
        <v>8</v>
      </c>
      <c r="AP15" s="154">
        <v>8</v>
      </c>
      <c r="AQ15" s="154">
        <v>8</v>
      </c>
      <c r="AR15" s="154">
        <v>8</v>
      </c>
      <c r="AS15" s="155">
        <v>8</v>
      </c>
      <c r="AT15" s="55"/>
      <c r="AU15" s="571">
        <f t="shared" si="0"/>
        <v>160</v>
      </c>
      <c r="AV15" s="571"/>
      <c r="AW15" s="572"/>
      <c r="AX15" s="573">
        <f t="shared" si="1"/>
        <v>40</v>
      </c>
      <c r="AY15" s="571"/>
      <c r="AZ15" s="572"/>
      <c r="BA15" s="596">
        <f t="shared" si="2"/>
        <v>1</v>
      </c>
      <c r="BB15" s="597"/>
      <c r="BC15" s="598"/>
    </row>
    <row r="16" spans="1:55" ht="21" customHeight="1">
      <c r="A16" s="565" t="s">
        <v>123</v>
      </c>
      <c r="B16" s="566"/>
      <c r="C16" s="566"/>
      <c r="D16" s="566"/>
      <c r="E16" s="566"/>
      <c r="F16" s="566"/>
      <c r="G16" s="570" t="s">
        <v>122</v>
      </c>
      <c r="H16" s="570"/>
      <c r="I16" s="570"/>
      <c r="J16" s="570"/>
      <c r="K16" s="570"/>
      <c r="L16" s="566" t="s">
        <v>118</v>
      </c>
      <c r="M16" s="566"/>
      <c r="N16" s="566"/>
      <c r="O16" s="566"/>
      <c r="P16" s="566"/>
      <c r="Q16" s="566"/>
      <c r="R16" s="567"/>
      <c r="S16" s="157">
        <v>8</v>
      </c>
      <c r="T16" s="154"/>
      <c r="U16" s="154"/>
      <c r="V16" s="154"/>
      <c r="W16" s="154">
        <v>8</v>
      </c>
      <c r="X16" s="154">
        <v>8</v>
      </c>
      <c r="Y16" s="156">
        <v>8</v>
      </c>
      <c r="Z16" s="159">
        <v>8</v>
      </c>
      <c r="AA16" s="154"/>
      <c r="AB16" s="154"/>
      <c r="AC16" s="154"/>
      <c r="AD16" s="154">
        <v>8</v>
      </c>
      <c r="AE16" s="154">
        <v>8</v>
      </c>
      <c r="AF16" s="158">
        <v>8</v>
      </c>
      <c r="AG16" s="157">
        <v>8</v>
      </c>
      <c r="AH16" s="154"/>
      <c r="AI16" s="154"/>
      <c r="AJ16" s="154"/>
      <c r="AK16" s="154">
        <v>8</v>
      </c>
      <c r="AL16" s="154">
        <v>8</v>
      </c>
      <c r="AM16" s="156">
        <v>8</v>
      </c>
      <c r="AN16" s="157">
        <v>8</v>
      </c>
      <c r="AO16" s="154"/>
      <c r="AP16" s="154"/>
      <c r="AQ16" s="154"/>
      <c r="AR16" s="154">
        <v>8</v>
      </c>
      <c r="AS16" s="154">
        <v>8</v>
      </c>
      <c r="AT16" s="156">
        <v>8</v>
      </c>
      <c r="AU16" s="571">
        <f t="shared" si="0"/>
        <v>128</v>
      </c>
      <c r="AV16" s="571"/>
      <c r="AW16" s="572"/>
      <c r="AX16" s="573">
        <f t="shared" si="1"/>
        <v>32</v>
      </c>
      <c r="AY16" s="571"/>
      <c r="AZ16" s="572"/>
      <c r="BA16" s="596">
        <f t="shared" si="2"/>
        <v>0.8</v>
      </c>
      <c r="BB16" s="597"/>
      <c r="BC16" s="598"/>
    </row>
    <row r="17" spans="1:56" ht="21" customHeight="1">
      <c r="A17" s="565" t="s">
        <v>123</v>
      </c>
      <c r="B17" s="566"/>
      <c r="C17" s="566"/>
      <c r="D17" s="566"/>
      <c r="E17" s="566"/>
      <c r="F17" s="566"/>
      <c r="G17" s="570" t="s">
        <v>122</v>
      </c>
      <c r="H17" s="570"/>
      <c r="I17" s="570"/>
      <c r="J17" s="570"/>
      <c r="K17" s="570"/>
      <c r="L17" s="566" t="s">
        <v>118</v>
      </c>
      <c r="M17" s="566"/>
      <c r="N17" s="566"/>
      <c r="O17" s="566"/>
      <c r="P17" s="566"/>
      <c r="Q17" s="566"/>
      <c r="R17" s="567"/>
      <c r="S17" s="157">
        <v>8</v>
      </c>
      <c r="T17" s="154"/>
      <c r="U17" s="154"/>
      <c r="V17" s="154"/>
      <c r="W17" s="154">
        <v>8</v>
      </c>
      <c r="X17" s="154">
        <v>8</v>
      </c>
      <c r="Y17" s="156">
        <v>8</v>
      </c>
      <c r="Z17" s="159">
        <v>8</v>
      </c>
      <c r="AA17" s="154"/>
      <c r="AB17" s="154"/>
      <c r="AC17" s="154"/>
      <c r="AD17" s="154">
        <v>8</v>
      </c>
      <c r="AE17" s="154">
        <v>8</v>
      </c>
      <c r="AF17" s="158">
        <v>8</v>
      </c>
      <c r="AG17" s="157">
        <v>8</v>
      </c>
      <c r="AH17" s="154"/>
      <c r="AI17" s="154"/>
      <c r="AJ17" s="154"/>
      <c r="AK17" s="154">
        <v>8</v>
      </c>
      <c r="AL17" s="154">
        <v>8</v>
      </c>
      <c r="AM17" s="156">
        <v>8</v>
      </c>
      <c r="AN17" s="157">
        <v>8</v>
      </c>
      <c r="AO17" s="154"/>
      <c r="AP17" s="154"/>
      <c r="AQ17" s="154"/>
      <c r="AR17" s="154">
        <v>8</v>
      </c>
      <c r="AS17" s="154">
        <v>8</v>
      </c>
      <c r="AT17" s="156">
        <v>8</v>
      </c>
      <c r="AU17" s="571">
        <f t="shared" si="0"/>
        <v>128</v>
      </c>
      <c r="AV17" s="571"/>
      <c r="AW17" s="572"/>
      <c r="AX17" s="573">
        <f t="shared" si="1"/>
        <v>32</v>
      </c>
      <c r="AY17" s="571"/>
      <c r="AZ17" s="572"/>
      <c r="BA17" s="596">
        <f t="shared" si="2"/>
        <v>0.8</v>
      </c>
      <c r="BB17" s="597"/>
      <c r="BC17" s="598"/>
    </row>
    <row r="18" spans="1:56" ht="21" customHeight="1">
      <c r="A18" s="565" t="s">
        <v>121</v>
      </c>
      <c r="B18" s="566"/>
      <c r="C18" s="566"/>
      <c r="D18" s="566"/>
      <c r="E18" s="566"/>
      <c r="F18" s="566"/>
      <c r="G18" s="570" t="s">
        <v>113</v>
      </c>
      <c r="H18" s="570"/>
      <c r="I18" s="570"/>
      <c r="J18" s="570"/>
      <c r="K18" s="570"/>
      <c r="L18" s="566" t="s">
        <v>118</v>
      </c>
      <c r="M18" s="566"/>
      <c r="N18" s="566"/>
      <c r="O18" s="566"/>
      <c r="P18" s="566"/>
      <c r="Q18" s="566"/>
      <c r="R18" s="567"/>
      <c r="S18" s="14"/>
      <c r="T18" s="154">
        <v>8</v>
      </c>
      <c r="U18" s="154"/>
      <c r="V18" s="154">
        <v>8</v>
      </c>
      <c r="W18" s="154"/>
      <c r="X18" s="154">
        <v>8</v>
      </c>
      <c r="Y18" s="123"/>
      <c r="Z18" s="14"/>
      <c r="AA18" s="154">
        <v>8</v>
      </c>
      <c r="AB18" s="154"/>
      <c r="AC18" s="154">
        <v>8</v>
      </c>
      <c r="AD18" s="154"/>
      <c r="AE18" s="154">
        <v>8</v>
      </c>
      <c r="AF18" s="123"/>
      <c r="AG18" s="14"/>
      <c r="AH18" s="154">
        <v>8</v>
      </c>
      <c r="AI18" s="154"/>
      <c r="AJ18" s="154">
        <v>8</v>
      </c>
      <c r="AK18" s="154"/>
      <c r="AL18" s="154">
        <v>8</v>
      </c>
      <c r="AM18" s="11"/>
      <c r="AN18" s="14"/>
      <c r="AO18" s="154">
        <v>8</v>
      </c>
      <c r="AP18" s="154"/>
      <c r="AQ18" s="154">
        <v>8</v>
      </c>
      <c r="AR18" s="154"/>
      <c r="AS18" s="154">
        <v>8</v>
      </c>
      <c r="AT18" s="55"/>
      <c r="AU18" s="571">
        <f t="shared" si="0"/>
        <v>96</v>
      </c>
      <c r="AV18" s="571"/>
      <c r="AW18" s="572"/>
      <c r="AX18" s="573">
        <f t="shared" si="1"/>
        <v>24</v>
      </c>
      <c r="AY18" s="571"/>
      <c r="AZ18" s="572"/>
      <c r="BA18" s="596">
        <f t="shared" si="2"/>
        <v>0.6</v>
      </c>
      <c r="BB18" s="597"/>
      <c r="BC18" s="598"/>
    </row>
    <row r="19" spans="1:56" ht="21" customHeight="1">
      <c r="A19" s="565" t="s">
        <v>120</v>
      </c>
      <c r="B19" s="566"/>
      <c r="C19" s="566"/>
      <c r="D19" s="566"/>
      <c r="E19" s="566"/>
      <c r="F19" s="566"/>
      <c r="G19" s="570" t="s">
        <v>113</v>
      </c>
      <c r="H19" s="570"/>
      <c r="I19" s="570"/>
      <c r="J19" s="570"/>
      <c r="K19" s="570"/>
      <c r="L19" s="566" t="s">
        <v>118</v>
      </c>
      <c r="M19" s="566"/>
      <c r="N19" s="566"/>
      <c r="O19" s="566"/>
      <c r="P19" s="566"/>
      <c r="Q19" s="566"/>
      <c r="R19" s="567"/>
      <c r="S19" s="14"/>
      <c r="T19" s="154">
        <v>4</v>
      </c>
      <c r="U19" s="154">
        <v>4</v>
      </c>
      <c r="V19" s="154">
        <v>4</v>
      </c>
      <c r="W19" s="154">
        <v>4</v>
      </c>
      <c r="X19" s="154">
        <v>4</v>
      </c>
      <c r="Y19" s="123"/>
      <c r="Z19" s="14"/>
      <c r="AA19" s="154">
        <v>4</v>
      </c>
      <c r="AB19" s="154">
        <v>4</v>
      </c>
      <c r="AC19" s="154">
        <v>4</v>
      </c>
      <c r="AD19" s="154">
        <v>4</v>
      </c>
      <c r="AE19" s="154">
        <v>4</v>
      </c>
      <c r="AF19" s="123"/>
      <c r="AG19" s="14"/>
      <c r="AH19" s="154">
        <v>4</v>
      </c>
      <c r="AI19" s="154">
        <v>4</v>
      </c>
      <c r="AJ19" s="154">
        <v>4</v>
      </c>
      <c r="AK19" s="154">
        <v>4</v>
      </c>
      <c r="AL19" s="154">
        <v>4</v>
      </c>
      <c r="AM19" s="11"/>
      <c r="AN19" s="14"/>
      <c r="AO19" s="154">
        <v>4</v>
      </c>
      <c r="AP19" s="154">
        <v>4</v>
      </c>
      <c r="AQ19" s="154">
        <v>4</v>
      </c>
      <c r="AR19" s="154">
        <v>4</v>
      </c>
      <c r="AS19" s="154">
        <v>4</v>
      </c>
      <c r="AT19" s="55"/>
      <c r="AU19" s="571">
        <f t="shared" si="0"/>
        <v>80</v>
      </c>
      <c r="AV19" s="571"/>
      <c r="AW19" s="572"/>
      <c r="AX19" s="573">
        <f t="shared" si="1"/>
        <v>20</v>
      </c>
      <c r="AY19" s="571"/>
      <c r="AZ19" s="572"/>
      <c r="BA19" s="596">
        <f t="shared" si="2"/>
        <v>0.5</v>
      </c>
      <c r="BB19" s="597"/>
      <c r="BC19" s="598"/>
    </row>
    <row r="20" spans="1:56" ht="21" customHeight="1" thickBot="1">
      <c r="A20" s="618" t="s">
        <v>119</v>
      </c>
      <c r="B20" s="619"/>
      <c r="C20" s="619"/>
      <c r="D20" s="619"/>
      <c r="E20" s="619"/>
      <c r="F20" s="620"/>
      <c r="G20" s="430" t="s">
        <v>113</v>
      </c>
      <c r="H20" s="621"/>
      <c r="I20" s="621"/>
      <c r="J20" s="621"/>
      <c r="K20" s="622"/>
      <c r="L20" s="567" t="s">
        <v>118</v>
      </c>
      <c r="M20" s="619"/>
      <c r="N20" s="619"/>
      <c r="O20" s="619"/>
      <c r="P20" s="619"/>
      <c r="Q20" s="619"/>
      <c r="R20" s="623"/>
      <c r="S20" s="14"/>
      <c r="T20" s="155">
        <v>4</v>
      </c>
      <c r="U20" s="155">
        <v>4</v>
      </c>
      <c r="V20" s="155">
        <v>4</v>
      </c>
      <c r="W20" s="155">
        <v>4</v>
      </c>
      <c r="X20" s="155">
        <v>4</v>
      </c>
      <c r="Y20" s="123"/>
      <c r="Z20" s="14"/>
      <c r="AA20" s="155">
        <v>4</v>
      </c>
      <c r="AB20" s="155">
        <v>4</v>
      </c>
      <c r="AC20" s="155">
        <v>4</v>
      </c>
      <c r="AD20" s="155">
        <v>4</v>
      </c>
      <c r="AE20" s="155">
        <v>4</v>
      </c>
      <c r="AF20" s="123"/>
      <c r="AG20" s="14"/>
      <c r="AH20" s="155">
        <v>4</v>
      </c>
      <c r="AI20" s="155">
        <v>4</v>
      </c>
      <c r="AJ20" s="155">
        <v>4</v>
      </c>
      <c r="AK20" s="155">
        <v>4</v>
      </c>
      <c r="AL20" s="155">
        <v>4</v>
      </c>
      <c r="AM20" s="123"/>
      <c r="AN20" s="14"/>
      <c r="AO20" s="155">
        <v>4</v>
      </c>
      <c r="AP20" s="155">
        <v>4</v>
      </c>
      <c r="AQ20" s="155">
        <v>4</v>
      </c>
      <c r="AR20" s="155">
        <v>4</v>
      </c>
      <c r="AS20" s="155">
        <v>4</v>
      </c>
      <c r="AT20" s="55"/>
      <c r="AU20" s="571">
        <f t="shared" si="0"/>
        <v>80</v>
      </c>
      <c r="AV20" s="571"/>
      <c r="AW20" s="572"/>
      <c r="AX20" s="573">
        <f t="shared" si="1"/>
        <v>20</v>
      </c>
      <c r="AY20" s="571"/>
      <c r="AZ20" s="572"/>
      <c r="BA20" s="596">
        <f t="shared" si="2"/>
        <v>0.5</v>
      </c>
      <c r="BB20" s="597"/>
      <c r="BC20" s="598"/>
    </row>
    <row r="21" spans="1:56" ht="21" customHeight="1" thickBot="1">
      <c r="A21" s="454" t="s">
        <v>117</v>
      </c>
      <c r="B21" s="455"/>
      <c r="C21" s="455"/>
      <c r="D21" s="455"/>
      <c r="E21" s="455"/>
      <c r="F21" s="455"/>
      <c r="G21" s="455"/>
      <c r="H21" s="455"/>
      <c r="I21" s="455"/>
      <c r="J21" s="455"/>
      <c r="K21" s="455"/>
      <c r="L21" s="455"/>
      <c r="M21" s="455"/>
      <c r="N21" s="455"/>
      <c r="O21" s="455"/>
      <c r="P21" s="455"/>
      <c r="Q21" s="455"/>
      <c r="R21" s="599"/>
      <c r="S21" s="66">
        <f t="shared" ref="S21:AT21" si="3">SUM(S12:S20)</f>
        <v>32</v>
      </c>
      <c r="T21" s="66">
        <f t="shared" si="3"/>
        <v>48</v>
      </c>
      <c r="U21" s="66">
        <f t="shared" si="3"/>
        <v>40</v>
      </c>
      <c r="V21" s="66">
        <f t="shared" si="3"/>
        <v>48</v>
      </c>
      <c r="W21" s="66">
        <f t="shared" si="3"/>
        <v>40</v>
      </c>
      <c r="X21" s="66">
        <f t="shared" si="3"/>
        <v>48</v>
      </c>
      <c r="Y21" s="66">
        <f t="shared" si="3"/>
        <v>32</v>
      </c>
      <c r="Z21" s="66">
        <f t="shared" si="3"/>
        <v>32</v>
      </c>
      <c r="AA21" s="66">
        <f t="shared" si="3"/>
        <v>48</v>
      </c>
      <c r="AB21" s="66">
        <f t="shared" si="3"/>
        <v>40</v>
      </c>
      <c r="AC21" s="66">
        <f t="shared" si="3"/>
        <v>48</v>
      </c>
      <c r="AD21" s="66">
        <f t="shared" si="3"/>
        <v>40</v>
      </c>
      <c r="AE21" s="66">
        <f t="shared" si="3"/>
        <v>48</v>
      </c>
      <c r="AF21" s="66">
        <f t="shared" si="3"/>
        <v>32</v>
      </c>
      <c r="AG21" s="66">
        <f t="shared" si="3"/>
        <v>32</v>
      </c>
      <c r="AH21" s="66">
        <f t="shared" si="3"/>
        <v>48</v>
      </c>
      <c r="AI21" s="66">
        <f t="shared" si="3"/>
        <v>40</v>
      </c>
      <c r="AJ21" s="66">
        <f t="shared" si="3"/>
        <v>48</v>
      </c>
      <c r="AK21" s="66">
        <f t="shared" si="3"/>
        <v>40</v>
      </c>
      <c r="AL21" s="66">
        <f t="shared" si="3"/>
        <v>48</v>
      </c>
      <c r="AM21" s="66">
        <f t="shared" si="3"/>
        <v>32</v>
      </c>
      <c r="AN21" s="66">
        <f t="shared" si="3"/>
        <v>32</v>
      </c>
      <c r="AO21" s="66">
        <f t="shared" si="3"/>
        <v>48</v>
      </c>
      <c r="AP21" s="66">
        <f t="shared" si="3"/>
        <v>40</v>
      </c>
      <c r="AQ21" s="66">
        <f t="shared" si="3"/>
        <v>48</v>
      </c>
      <c r="AR21" s="66">
        <f t="shared" si="3"/>
        <v>40</v>
      </c>
      <c r="AS21" s="66">
        <f t="shared" si="3"/>
        <v>48</v>
      </c>
      <c r="AT21" s="66">
        <f t="shared" si="3"/>
        <v>32</v>
      </c>
      <c r="AU21" s="600">
        <f>SUM(AU12:AW17)</f>
        <v>896</v>
      </c>
      <c r="AV21" s="601"/>
      <c r="AW21" s="601"/>
      <c r="AX21" s="601">
        <f>SUM(AX12:AZ17)</f>
        <v>224</v>
      </c>
      <c r="AY21" s="601"/>
      <c r="AZ21" s="601"/>
      <c r="BA21" s="601">
        <f>SUM(BA12:BA20)</f>
        <v>7.1999999999999993</v>
      </c>
      <c r="BB21" s="601"/>
      <c r="BC21" s="602"/>
    </row>
    <row r="22" spans="1:56" ht="21" customHeight="1">
      <c r="A22" s="565" t="s">
        <v>116</v>
      </c>
      <c r="B22" s="566"/>
      <c r="C22" s="566"/>
      <c r="D22" s="566"/>
      <c r="E22" s="566"/>
      <c r="F22" s="566"/>
      <c r="G22" s="570" t="s">
        <v>113</v>
      </c>
      <c r="H22" s="570"/>
      <c r="I22" s="570"/>
      <c r="J22" s="570"/>
      <c r="K22" s="570"/>
      <c r="L22" s="566" t="s">
        <v>112</v>
      </c>
      <c r="M22" s="566"/>
      <c r="N22" s="566"/>
      <c r="O22" s="566"/>
      <c r="P22" s="566"/>
      <c r="Q22" s="566"/>
      <c r="R22" s="567"/>
      <c r="S22" s="14"/>
      <c r="T22" s="154">
        <v>8</v>
      </c>
      <c r="U22" s="154"/>
      <c r="V22" s="154">
        <v>8</v>
      </c>
      <c r="W22" s="154"/>
      <c r="X22" s="154">
        <v>8</v>
      </c>
      <c r="Y22" s="123"/>
      <c r="Z22" s="14"/>
      <c r="AA22" s="154">
        <v>8</v>
      </c>
      <c r="AB22" s="154"/>
      <c r="AC22" s="154">
        <v>8</v>
      </c>
      <c r="AD22" s="154"/>
      <c r="AE22" s="154">
        <v>8</v>
      </c>
      <c r="AF22" s="123"/>
      <c r="AG22" s="14"/>
      <c r="AH22" s="154">
        <v>8</v>
      </c>
      <c r="AI22" s="154"/>
      <c r="AJ22" s="154">
        <v>8</v>
      </c>
      <c r="AK22" s="154"/>
      <c r="AL22" s="154">
        <v>8</v>
      </c>
      <c r="AM22" s="11"/>
      <c r="AN22" s="14"/>
      <c r="AO22" s="154">
        <v>8</v>
      </c>
      <c r="AP22" s="154"/>
      <c r="AQ22" s="154">
        <v>8</v>
      </c>
      <c r="AR22" s="154"/>
      <c r="AS22" s="154">
        <v>8</v>
      </c>
      <c r="AT22" s="55"/>
      <c r="AU22" s="571">
        <f>SUM(S22:AT22)</f>
        <v>96</v>
      </c>
      <c r="AV22" s="571"/>
      <c r="AW22" s="572"/>
      <c r="AX22" s="573">
        <f>ROUNDDOWN(AU22/4,2)</f>
        <v>24</v>
      </c>
      <c r="AY22" s="571"/>
      <c r="AZ22" s="572"/>
      <c r="BA22" s="596">
        <f>IF(ISBLANK($AU$26),"",ROUNDDOWN(AX22/$AU$26,1))</f>
        <v>0.6</v>
      </c>
      <c r="BB22" s="597"/>
      <c r="BC22" s="598"/>
    </row>
    <row r="23" spans="1:56" ht="21" customHeight="1">
      <c r="A23" s="565" t="s">
        <v>115</v>
      </c>
      <c r="B23" s="566"/>
      <c r="C23" s="566"/>
      <c r="D23" s="566"/>
      <c r="E23" s="566"/>
      <c r="F23" s="566"/>
      <c r="G23" s="570" t="s">
        <v>113</v>
      </c>
      <c r="H23" s="570"/>
      <c r="I23" s="570"/>
      <c r="J23" s="570"/>
      <c r="K23" s="570"/>
      <c r="L23" s="566" t="s">
        <v>112</v>
      </c>
      <c r="M23" s="566"/>
      <c r="N23" s="566"/>
      <c r="O23" s="566"/>
      <c r="P23" s="566"/>
      <c r="Q23" s="566"/>
      <c r="R23" s="567"/>
      <c r="S23" s="51"/>
      <c r="T23" s="154">
        <v>4</v>
      </c>
      <c r="U23" s="154">
        <v>4</v>
      </c>
      <c r="V23" s="154">
        <v>4</v>
      </c>
      <c r="W23" s="154">
        <v>4</v>
      </c>
      <c r="X23" s="154">
        <v>4</v>
      </c>
      <c r="Y23" s="123"/>
      <c r="Z23" s="14"/>
      <c r="AA23" s="154">
        <v>4</v>
      </c>
      <c r="AB23" s="154">
        <v>4</v>
      </c>
      <c r="AC23" s="154">
        <v>4</v>
      </c>
      <c r="AD23" s="154">
        <v>4</v>
      </c>
      <c r="AE23" s="154">
        <v>4</v>
      </c>
      <c r="AF23" s="123"/>
      <c r="AG23" s="14"/>
      <c r="AH23" s="154">
        <v>4</v>
      </c>
      <c r="AI23" s="154">
        <v>4</v>
      </c>
      <c r="AJ23" s="154">
        <v>4</v>
      </c>
      <c r="AK23" s="154">
        <v>4</v>
      </c>
      <c r="AL23" s="154">
        <v>4</v>
      </c>
      <c r="AM23" s="11"/>
      <c r="AN23" s="14"/>
      <c r="AO23" s="154">
        <v>4</v>
      </c>
      <c r="AP23" s="154">
        <v>4</v>
      </c>
      <c r="AQ23" s="154">
        <v>4</v>
      </c>
      <c r="AR23" s="154">
        <v>4</v>
      </c>
      <c r="AS23" s="154">
        <v>4</v>
      </c>
      <c r="AT23" s="55"/>
      <c r="AU23" s="571">
        <f>SUM(S23:AT23)</f>
        <v>80</v>
      </c>
      <c r="AV23" s="571"/>
      <c r="AW23" s="572"/>
      <c r="AX23" s="573">
        <f>ROUNDDOWN(AU23/4,2)</f>
        <v>20</v>
      </c>
      <c r="AY23" s="571"/>
      <c r="AZ23" s="572"/>
      <c r="BA23" s="596">
        <f>IF(ISBLANK($AU$26),"",ROUNDDOWN(AX23/$AU$26,1))</f>
        <v>0.5</v>
      </c>
      <c r="BB23" s="597"/>
      <c r="BC23" s="598"/>
    </row>
    <row r="24" spans="1:56" ht="21" customHeight="1" thickBot="1">
      <c r="A24" s="565" t="s">
        <v>114</v>
      </c>
      <c r="B24" s="566"/>
      <c r="C24" s="566"/>
      <c r="D24" s="566"/>
      <c r="E24" s="566"/>
      <c r="F24" s="566"/>
      <c r="G24" s="570" t="s">
        <v>113</v>
      </c>
      <c r="H24" s="570"/>
      <c r="I24" s="570"/>
      <c r="J24" s="570"/>
      <c r="K24" s="570"/>
      <c r="L24" s="566" t="s">
        <v>112</v>
      </c>
      <c r="M24" s="566"/>
      <c r="N24" s="566"/>
      <c r="O24" s="566"/>
      <c r="P24" s="566"/>
      <c r="Q24" s="566"/>
      <c r="R24" s="567"/>
      <c r="S24" s="51"/>
      <c r="T24" s="154">
        <v>4</v>
      </c>
      <c r="U24" s="154">
        <v>4</v>
      </c>
      <c r="V24" s="154">
        <v>4</v>
      </c>
      <c r="W24" s="154">
        <v>4</v>
      </c>
      <c r="X24" s="154">
        <v>4</v>
      </c>
      <c r="Y24" s="123"/>
      <c r="Z24" s="14"/>
      <c r="AA24" s="154">
        <v>4</v>
      </c>
      <c r="AB24" s="154">
        <v>4</v>
      </c>
      <c r="AC24" s="154">
        <v>4</v>
      </c>
      <c r="AD24" s="154">
        <v>4</v>
      </c>
      <c r="AE24" s="154">
        <v>4</v>
      </c>
      <c r="AF24" s="123"/>
      <c r="AG24" s="14"/>
      <c r="AH24" s="154">
        <v>4</v>
      </c>
      <c r="AI24" s="154">
        <v>4</v>
      </c>
      <c r="AJ24" s="154">
        <v>4</v>
      </c>
      <c r="AK24" s="154">
        <v>4</v>
      </c>
      <c r="AL24" s="154">
        <v>4</v>
      </c>
      <c r="AM24" s="11"/>
      <c r="AN24" s="14"/>
      <c r="AO24" s="154">
        <v>4</v>
      </c>
      <c r="AP24" s="154">
        <v>4</v>
      </c>
      <c r="AQ24" s="154">
        <v>4</v>
      </c>
      <c r="AR24" s="154">
        <v>4</v>
      </c>
      <c r="AS24" s="154">
        <v>4</v>
      </c>
      <c r="AT24" s="55"/>
      <c r="AU24" s="571">
        <f>SUM(S24:AT24)</f>
        <v>80</v>
      </c>
      <c r="AV24" s="571"/>
      <c r="AW24" s="572"/>
      <c r="AX24" s="573">
        <f>ROUNDDOWN(AU24/4,2)</f>
        <v>20</v>
      </c>
      <c r="AY24" s="571"/>
      <c r="AZ24" s="572"/>
      <c r="BA24" s="596">
        <f>IF(ISBLANK($AU$26),"",ROUNDDOWN(AX24/$AU$26,1))</f>
        <v>0.5</v>
      </c>
      <c r="BB24" s="597"/>
      <c r="BC24" s="598"/>
    </row>
    <row r="25" spans="1:56" ht="21" customHeight="1" thickBot="1">
      <c r="A25" s="454" t="s">
        <v>57</v>
      </c>
      <c r="B25" s="455"/>
      <c r="C25" s="455"/>
      <c r="D25" s="455"/>
      <c r="E25" s="455"/>
      <c r="F25" s="455"/>
      <c r="G25" s="455"/>
      <c r="H25" s="455"/>
      <c r="I25" s="455"/>
      <c r="J25" s="455"/>
      <c r="K25" s="455"/>
      <c r="L25" s="455"/>
      <c r="M25" s="455"/>
      <c r="N25" s="455"/>
      <c r="O25" s="455"/>
      <c r="P25" s="455"/>
      <c r="Q25" s="455"/>
      <c r="R25" s="599"/>
      <c r="S25" s="66">
        <f t="shared" ref="S25:AT25" si="4">SUM(S10:S11)+S21+SUM(S22:S24)</f>
        <v>48</v>
      </c>
      <c r="T25" s="66">
        <f t="shared" si="4"/>
        <v>80</v>
      </c>
      <c r="U25" s="66">
        <f t="shared" si="4"/>
        <v>64</v>
      </c>
      <c r="V25" s="66">
        <f t="shared" si="4"/>
        <v>80</v>
      </c>
      <c r="W25" s="66">
        <f t="shared" si="4"/>
        <v>48</v>
      </c>
      <c r="X25" s="66">
        <f t="shared" si="4"/>
        <v>64</v>
      </c>
      <c r="Y25" s="66">
        <f t="shared" si="4"/>
        <v>48</v>
      </c>
      <c r="Z25" s="66">
        <f t="shared" si="4"/>
        <v>48</v>
      </c>
      <c r="AA25" s="66">
        <f t="shared" si="4"/>
        <v>80</v>
      </c>
      <c r="AB25" s="66">
        <f t="shared" si="4"/>
        <v>64</v>
      </c>
      <c r="AC25" s="66">
        <f t="shared" si="4"/>
        <v>80</v>
      </c>
      <c r="AD25" s="66">
        <f t="shared" si="4"/>
        <v>48</v>
      </c>
      <c r="AE25" s="66">
        <f t="shared" si="4"/>
        <v>64</v>
      </c>
      <c r="AF25" s="66">
        <f t="shared" si="4"/>
        <v>48</v>
      </c>
      <c r="AG25" s="66">
        <f t="shared" si="4"/>
        <v>48</v>
      </c>
      <c r="AH25" s="66">
        <f t="shared" si="4"/>
        <v>80</v>
      </c>
      <c r="AI25" s="66">
        <f t="shared" si="4"/>
        <v>64</v>
      </c>
      <c r="AJ25" s="66">
        <f t="shared" si="4"/>
        <v>80</v>
      </c>
      <c r="AK25" s="66">
        <f t="shared" si="4"/>
        <v>48</v>
      </c>
      <c r="AL25" s="66">
        <f t="shared" si="4"/>
        <v>64</v>
      </c>
      <c r="AM25" s="66">
        <f t="shared" si="4"/>
        <v>48</v>
      </c>
      <c r="AN25" s="66">
        <f t="shared" si="4"/>
        <v>48</v>
      </c>
      <c r="AO25" s="66">
        <f t="shared" si="4"/>
        <v>80</v>
      </c>
      <c r="AP25" s="66">
        <f t="shared" si="4"/>
        <v>64</v>
      </c>
      <c r="AQ25" s="66">
        <f t="shared" si="4"/>
        <v>80</v>
      </c>
      <c r="AR25" s="66">
        <f t="shared" si="4"/>
        <v>48</v>
      </c>
      <c r="AS25" s="66">
        <f t="shared" si="4"/>
        <v>64</v>
      </c>
      <c r="AT25" s="66">
        <f t="shared" si="4"/>
        <v>48</v>
      </c>
      <c r="AU25" s="603">
        <f>SUM(AU10:AU11)+AU21+SUM(AU23:AW24)</f>
        <v>1376</v>
      </c>
      <c r="AV25" s="603"/>
      <c r="AW25" s="604"/>
      <c r="AX25" s="603">
        <f>SUM(AX10:AX11)+AX21+SUM(AX23:AZ24)</f>
        <v>344</v>
      </c>
      <c r="AY25" s="603"/>
      <c r="AZ25" s="604"/>
      <c r="BA25" s="605">
        <f>SUM(BA10:BA11)+BA21+SUM(BA22:BC24)</f>
        <v>10.799999999999999</v>
      </c>
      <c r="BB25" s="606"/>
      <c r="BC25" s="607"/>
    </row>
    <row r="26" spans="1:56" ht="21" customHeight="1" thickBot="1">
      <c r="A26" s="454" t="s">
        <v>56</v>
      </c>
      <c r="B26" s="455"/>
      <c r="C26" s="455"/>
      <c r="D26" s="455"/>
      <c r="E26" s="455"/>
      <c r="F26" s="455"/>
      <c r="G26" s="455"/>
      <c r="H26" s="455"/>
      <c r="I26" s="455"/>
      <c r="J26" s="455"/>
      <c r="K26" s="455"/>
      <c r="L26" s="455"/>
      <c r="M26" s="455"/>
      <c r="N26" s="455"/>
      <c r="O26" s="455"/>
      <c r="P26" s="455"/>
      <c r="Q26" s="455"/>
      <c r="R26" s="455"/>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7"/>
      <c r="AU26" s="454">
        <v>40</v>
      </c>
      <c r="AV26" s="455"/>
      <c r="AW26" s="455"/>
      <c r="AX26" s="455"/>
      <c r="AY26" s="455"/>
      <c r="AZ26" s="455"/>
      <c r="BA26" s="455"/>
      <c r="BB26" s="455"/>
      <c r="BC26" s="599"/>
    </row>
    <row r="27" spans="1:56" ht="21" customHeight="1" thickBot="1">
      <c r="A27" s="608" t="s">
        <v>55</v>
      </c>
      <c r="B27" s="609"/>
      <c r="C27" s="609"/>
      <c r="D27" s="609"/>
      <c r="E27" s="609"/>
      <c r="F27" s="609"/>
      <c r="G27" s="609"/>
      <c r="H27" s="609"/>
      <c r="I27" s="609"/>
      <c r="J27" s="609"/>
      <c r="K27" s="609"/>
      <c r="L27" s="609"/>
      <c r="M27" s="609"/>
      <c r="N27" s="609"/>
      <c r="O27" s="609"/>
      <c r="P27" s="609"/>
      <c r="Q27" s="609"/>
      <c r="R27" s="557"/>
      <c r="S27" s="72">
        <v>24</v>
      </c>
      <c r="T27" s="153">
        <v>16</v>
      </c>
      <c r="U27" s="153">
        <v>16</v>
      </c>
      <c r="V27" s="153">
        <v>16</v>
      </c>
      <c r="W27" s="153">
        <v>16</v>
      </c>
      <c r="X27" s="153">
        <v>16</v>
      </c>
      <c r="Y27" s="75">
        <v>24</v>
      </c>
      <c r="Z27" s="72">
        <v>24</v>
      </c>
      <c r="AA27" s="153">
        <v>16</v>
      </c>
      <c r="AB27" s="153">
        <v>16</v>
      </c>
      <c r="AC27" s="153">
        <v>16</v>
      </c>
      <c r="AD27" s="153">
        <v>16</v>
      </c>
      <c r="AE27" s="153">
        <v>16</v>
      </c>
      <c r="AF27" s="75">
        <v>24</v>
      </c>
      <c r="AG27" s="72">
        <v>24</v>
      </c>
      <c r="AH27" s="153">
        <v>16</v>
      </c>
      <c r="AI27" s="153">
        <v>16</v>
      </c>
      <c r="AJ27" s="153">
        <v>16</v>
      </c>
      <c r="AK27" s="153">
        <v>16</v>
      </c>
      <c r="AL27" s="153">
        <v>16</v>
      </c>
      <c r="AM27" s="75">
        <v>24</v>
      </c>
      <c r="AN27" s="72">
        <v>24</v>
      </c>
      <c r="AO27" s="153">
        <v>16</v>
      </c>
      <c r="AP27" s="153">
        <v>16</v>
      </c>
      <c r="AQ27" s="153">
        <v>16</v>
      </c>
      <c r="AR27" s="153">
        <v>16</v>
      </c>
      <c r="AS27" s="153">
        <v>16</v>
      </c>
      <c r="AT27" s="75">
        <v>24</v>
      </c>
      <c r="AU27" s="610">
        <f>SUM(S27:AT27)</f>
        <v>512</v>
      </c>
      <c r="AV27" s="611"/>
      <c r="AW27" s="612"/>
      <c r="AX27" s="613"/>
      <c r="AY27" s="614"/>
      <c r="AZ27" s="615"/>
      <c r="BA27" s="613"/>
      <c r="BB27" s="614"/>
      <c r="BC27" s="616"/>
    </row>
    <row r="28" spans="1:56" ht="14.25" customHeight="1">
      <c r="A28" s="443" t="s">
        <v>111</v>
      </c>
      <c r="B28" s="44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43"/>
      <c r="AU28" s="443"/>
      <c r="AV28" s="443"/>
      <c r="AW28" s="443"/>
      <c r="AX28" s="443"/>
      <c r="AY28" s="443"/>
      <c r="AZ28" s="443"/>
      <c r="BA28" s="443"/>
      <c r="BB28" s="443"/>
      <c r="BC28" s="443"/>
      <c r="BD28" s="443"/>
    </row>
    <row r="29" spans="1:56" ht="14.25" customHeight="1">
      <c r="A29" s="617" t="s">
        <v>110</v>
      </c>
      <c r="B29" s="617"/>
      <c r="C29" s="617"/>
      <c r="D29" s="617"/>
      <c r="E29" s="617"/>
      <c r="F29" s="617"/>
      <c r="G29" s="617"/>
      <c r="H29" s="617"/>
      <c r="I29" s="617"/>
      <c r="J29" s="617"/>
      <c r="K29" s="617"/>
      <c r="L29" s="617"/>
      <c r="M29" s="617"/>
      <c r="N29" s="617"/>
      <c r="O29" s="617"/>
      <c r="P29" s="617"/>
      <c r="Q29" s="617"/>
      <c r="R29" s="617"/>
      <c r="S29" s="617"/>
      <c r="T29" s="617"/>
      <c r="U29" s="617"/>
      <c r="V29" s="617"/>
      <c r="W29" s="617"/>
      <c r="X29" s="617"/>
      <c r="Y29" s="617"/>
      <c r="Z29" s="617"/>
      <c r="AA29" s="617"/>
      <c r="AB29" s="617"/>
      <c r="AC29" s="617"/>
      <c r="AD29" s="617"/>
      <c r="AE29" s="617"/>
      <c r="AF29" s="617"/>
      <c r="AG29" s="617"/>
      <c r="AH29" s="617"/>
      <c r="AI29" s="617"/>
      <c r="AJ29" s="617"/>
      <c r="AK29" s="617"/>
      <c r="AL29" s="617"/>
      <c r="AM29" s="617"/>
      <c r="AN29" s="617"/>
      <c r="AO29" s="617"/>
      <c r="AP29" s="617"/>
      <c r="AQ29" s="617"/>
      <c r="AR29" s="617"/>
      <c r="AS29" s="617"/>
      <c r="AT29" s="617"/>
      <c r="AU29" s="617"/>
      <c r="AV29" s="617"/>
      <c r="AW29" s="617"/>
      <c r="AX29" s="617"/>
      <c r="AY29" s="617"/>
      <c r="AZ29" s="617"/>
      <c r="BA29" s="617"/>
      <c r="BB29" s="617"/>
      <c r="BC29" s="617"/>
      <c r="BD29" s="617"/>
    </row>
    <row r="30" spans="1:56" ht="14.25" customHeight="1">
      <c r="A30" s="617"/>
      <c r="B30" s="617"/>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617"/>
      <c r="AS30" s="617"/>
      <c r="AT30" s="617"/>
      <c r="AU30" s="617"/>
      <c r="AV30" s="617"/>
      <c r="AW30" s="617"/>
      <c r="AX30" s="617"/>
      <c r="AY30" s="617"/>
      <c r="AZ30" s="617"/>
      <c r="BA30" s="617"/>
      <c r="BB30" s="617"/>
      <c r="BC30" s="617"/>
      <c r="BD30" s="617"/>
    </row>
    <row r="31" spans="1:56" ht="14.25" customHeight="1">
      <c r="A31" s="442" t="s">
        <v>109</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4.2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row r="33" spans="1:56" ht="14.25" customHeight="1">
      <c r="A33" s="443" t="s">
        <v>108</v>
      </c>
      <c r="B33" s="443"/>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3"/>
      <c r="BA33" s="443"/>
      <c r="BB33" s="443"/>
      <c r="BC33" s="443"/>
      <c r="BD33" s="443"/>
    </row>
    <row r="34" spans="1:56" ht="14.25" customHeight="1">
      <c r="A34" s="443" t="s">
        <v>107</v>
      </c>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3"/>
      <c r="AW34" s="443"/>
      <c r="AX34" s="443"/>
      <c r="AY34" s="443"/>
      <c r="AZ34" s="443"/>
      <c r="BA34" s="443"/>
      <c r="BB34" s="443"/>
      <c r="BC34" s="443"/>
      <c r="BD34" s="443"/>
    </row>
    <row r="35" spans="1:56" ht="14.25" customHeight="1">
      <c r="A35" s="442" t="s">
        <v>106</v>
      </c>
      <c r="B35" s="442"/>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2"/>
      <c r="AW35" s="442"/>
      <c r="AX35" s="442"/>
      <c r="AY35" s="442"/>
      <c r="AZ35" s="442"/>
      <c r="BA35" s="442"/>
      <c r="BB35" s="442"/>
      <c r="BC35" s="442"/>
      <c r="BD35" s="442"/>
    </row>
    <row r="36" spans="1:56" ht="14.25" customHeight="1">
      <c r="A36" s="442"/>
      <c r="B36" s="442"/>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c r="AZ36" s="442"/>
      <c r="BA36" s="442"/>
      <c r="BB36" s="442"/>
      <c r="BC36" s="442"/>
      <c r="BD36" s="442"/>
    </row>
  </sheetData>
  <mergeCells count="130">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8:F18"/>
    <mergeCell ref="G18:K18"/>
    <mergeCell ref="L18:R18"/>
    <mergeCell ref="AU18:AW18"/>
    <mergeCell ref="AX18:AZ18"/>
    <mergeCell ref="BA18:BC18"/>
    <mergeCell ref="A17:F17"/>
    <mergeCell ref="G17:K17"/>
    <mergeCell ref="L17:R17"/>
    <mergeCell ref="AU17:AW17"/>
    <mergeCell ref="AX17:AZ17"/>
    <mergeCell ref="BA17:BC17"/>
    <mergeCell ref="A20:F20"/>
    <mergeCell ref="G20:K20"/>
    <mergeCell ref="L20:R20"/>
    <mergeCell ref="AU20:AW20"/>
    <mergeCell ref="AX20:AZ20"/>
    <mergeCell ref="BA20:BC20"/>
    <mergeCell ref="A19:F19"/>
    <mergeCell ref="G19:K19"/>
    <mergeCell ref="L19:R19"/>
    <mergeCell ref="AU19:AW19"/>
    <mergeCell ref="AX19:AZ19"/>
    <mergeCell ref="BA19:BC19"/>
    <mergeCell ref="A23:F23"/>
    <mergeCell ref="G23:K23"/>
    <mergeCell ref="L23:R23"/>
    <mergeCell ref="AU23:AW23"/>
    <mergeCell ref="AX23:AZ23"/>
    <mergeCell ref="BA23:BC23"/>
    <mergeCell ref="A21:R21"/>
    <mergeCell ref="AU21:AW21"/>
    <mergeCell ref="AX21:AZ21"/>
    <mergeCell ref="BA21:BC21"/>
    <mergeCell ref="A22:F22"/>
    <mergeCell ref="G22:K22"/>
    <mergeCell ref="L22:R22"/>
    <mergeCell ref="AU22:AW22"/>
    <mergeCell ref="AX22:AZ22"/>
    <mergeCell ref="BA22:BC22"/>
    <mergeCell ref="A25:R25"/>
    <mergeCell ref="AU25:AW25"/>
    <mergeCell ref="AX25:AZ25"/>
    <mergeCell ref="BA25:BC25"/>
    <mergeCell ref="A26:AT26"/>
    <mergeCell ref="AU26:BC26"/>
    <mergeCell ref="A24:F24"/>
    <mergeCell ref="G24:K24"/>
    <mergeCell ref="L24:R24"/>
    <mergeCell ref="AU24:AW24"/>
    <mergeCell ref="AX24:AZ24"/>
    <mergeCell ref="BA24:BC24"/>
    <mergeCell ref="A31:BD32"/>
    <mergeCell ref="A33:BD33"/>
    <mergeCell ref="A34:BD34"/>
    <mergeCell ref="A35:BD36"/>
    <mergeCell ref="A27:R27"/>
    <mergeCell ref="AU27:AW27"/>
    <mergeCell ref="AX27:AZ27"/>
    <mergeCell ref="BA27:BC27"/>
    <mergeCell ref="A28:BD28"/>
    <mergeCell ref="A29:BD30"/>
  </mergeCells>
  <phoneticPr fontId="36"/>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D32"/>
  <sheetViews>
    <sheetView view="pageBreakPreview" zoomScaleNormal="100" zoomScaleSheetLayoutView="100" workbookViewId="0">
      <selection activeCell="BG7" sqref="BG7"/>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55"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5" ht="21" customHeight="1">
      <c r="A2" s="335" t="s">
        <v>22</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5" ht="21" customHeight="1" thickBot="1">
      <c r="A3" s="4"/>
      <c r="B3" s="4"/>
      <c r="C3" s="4"/>
      <c r="D3" s="4"/>
      <c r="E3" s="4"/>
    </row>
    <row r="4" spans="1:55" ht="21" customHeight="1" thickBot="1">
      <c r="A4" s="555" t="s">
        <v>23</v>
      </c>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t="s">
        <v>24</v>
      </c>
      <c r="AG4" s="464"/>
      <c r="AH4" s="464"/>
      <c r="AI4" s="464"/>
      <c r="AJ4" s="464"/>
      <c r="AK4" s="464"/>
      <c r="AL4" s="464"/>
      <c r="AM4" s="464"/>
      <c r="AN4" s="464"/>
      <c r="AO4" s="464"/>
      <c r="AP4" s="464"/>
      <c r="AQ4" s="464"/>
      <c r="AR4" s="464"/>
      <c r="AS4" s="464"/>
      <c r="AT4" s="464"/>
      <c r="AU4" s="464"/>
      <c r="AV4" s="464"/>
      <c r="AW4" s="464"/>
      <c r="AX4" s="464"/>
      <c r="AY4" s="464"/>
      <c r="AZ4" s="464"/>
      <c r="BA4" s="464"/>
      <c r="BB4" s="464"/>
      <c r="BC4" s="556"/>
    </row>
    <row r="5" spans="1:55" ht="21" customHeight="1" thickBot="1">
      <c r="A5" s="351" t="s">
        <v>20</v>
      </c>
      <c r="B5" s="352"/>
      <c r="C5" s="352"/>
      <c r="D5" s="352"/>
      <c r="E5" s="352"/>
      <c r="F5" s="352"/>
      <c r="G5" s="352"/>
      <c r="H5" s="353"/>
      <c r="I5" s="455"/>
      <c r="J5" s="455"/>
      <c r="K5" s="455"/>
      <c r="L5" s="455"/>
      <c r="M5" s="455"/>
      <c r="N5" s="455"/>
      <c r="O5" s="455"/>
      <c r="P5" s="455"/>
      <c r="Q5" s="455"/>
      <c r="R5" s="455"/>
      <c r="S5" s="557" t="s">
        <v>25</v>
      </c>
      <c r="T5" s="384"/>
      <c r="U5" s="384"/>
      <c r="V5" s="384"/>
      <c r="W5" s="384"/>
      <c r="X5" s="384"/>
      <c r="Y5" s="384"/>
      <c r="Z5" s="558"/>
      <c r="AA5" s="559"/>
      <c r="AB5" s="560"/>
      <c r="AC5" s="560"/>
      <c r="AD5" s="560"/>
      <c r="AE5" s="560"/>
      <c r="AF5" s="560"/>
      <c r="AG5" s="560"/>
      <c r="AH5" s="560"/>
      <c r="AI5" s="560"/>
      <c r="AJ5" s="561"/>
      <c r="AK5" s="353" t="s">
        <v>26</v>
      </c>
      <c r="AL5" s="455"/>
      <c r="AM5" s="455"/>
      <c r="AN5" s="455"/>
      <c r="AO5" s="455"/>
      <c r="AP5" s="455"/>
      <c r="AQ5" s="455"/>
      <c r="AR5" s="455"/>
      <c r="AS5" s="562"/>
      <c r="AT5" s="559"/>
      <c r="AU5" s="560"/>
      <c r="AV5" s="560"/>
      <c r="AW5" s="560"/>
      <c r="AX5" s="560"/>
      <c r="AY5" s="560"/>
      <c r="AZ5" s="560"/>
      <c r="BA5" s="560"/>
      <c r="BB5" s="560"/>
      <c r="BC5" s="563"/>
    </row>
    <row r="6" spans="1:55" ht="21" customHeight="1" thickBot="1">
      <c r="A6" s="380" t="s">
        <v>27</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t="s">
        <v>28</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row>
    <row r="7" spans="1:55" ht="21" customHeight="1">
      <c r="A7" s="394" t="s">
        <v>19</v>
      </c>
      <c r="B7" s="367"/>
      <c r="C7" s="367"/>
      <c r="D7" s="367"/>
      <c r="E7" s="367"/>
      <c r="F7" s="367"/>
      <c r="G7" s="370" t="s">
        <v>18</v>
      </c>
      <c r="H7" s="370"/>
      <c r="I7" s="370"/>
      <c r="J7" s="370"/>
      <c r="K7" s="370"/>
      <c r="L7" s="367" t="s">
        <v>0</v>
      </c>
      <c r="M7" s="367"/>
      <c r="N7" s="367"/>
      <c r="O7" s="367"/>
      <c r="P7" s="367"/>
      <c r="Q7" s="367"/>
      <c r="R7" s="391"/>
      <c r="S7" s="394" t="s">
        <v>17</v>
      </c>
      <c r="T7" s="367"/>
      <c r="U7" s="367"/>
      <c r="V7" s="367"/>
      <c r="W7" s="367"/>
      <c r="X7" s="367"/>
      <c r="Y7" s="368"/>
      <c r="Z7" s="394" t="s">
        <v>16</v>
      </c>
      <c r="AA7" s="367"/>
      <c r="AB7" s="367"/>
      <c r="AC7" s="367"/>
      <c r="AD7" s="367"/>
      <c r="AE7" s="367"/>
      <c r="AF7" s="368"/>
      <c r="AG7" s="394" t="s">
        <v>15</v>
      </c>
      <c r="AH7" s="367"/>
      <c r="AI7" s="367"/>
      <c r="AJ7" s="367"/>
      <c r="AK7" s="367"/>
      <c r="AL7" s="367"/>
      <c r="AM7" s="368"/>
      <c r="AN7" s="366" t="s">
        <v>14</v>
      </c>
      <c r="AO7" s="367"/>
      <c r="AP7" s="367"/>
      <c r="AQ7" s="367"/>
      <c r="AR7" s="367"/>
      <c r="AS7" s="367"/>
      <c r="AT7" s="391"/>
      <c r="AU7" s="568" t="s">
        <v>13</v>
      </c>
      <c r="AV7" s="370"/>
      <c r="AW7" s="370"/>
      <c r="AX7" s="370" t="s">
        <v>12</v>
      </c>
      <c r="AY7" s="370"/>
      <c r="AZ7" s="370"/>
      <c r="BA7" s="370" t="s">
        <v>11</v>
      </c>
      <c r="BB7" s="370"/>
      <c r="BC7" s="373"/>
    </row>
    <row r="8" spans="1:55"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47">
        <v>22</v>
      </c>
      <c r="AO8" s="28">
        <v>23</v>
      </c>
      <c r="AP8" s="28">
        <v>24</v>
      </c>
      <c r="AQ8" s="28">
        <v>25</v>
      </c>
      <c r="AR8" s="28">
        <v>26</v>
      </c>
      <c r="AS8" s="28">
        <v>27</v>
      </c>
      <c r="AT8" s="48">
        <v>28</v>
      </c>
      <c r="AU8" s="569"/>
      <c r="AV8" s="372"/>
      <c r="AW8" s="372"/>
      <c r="AX8" s="372"/>
      <c r="AY8" s="372"/>
      <c r="AZ8" s="372"/>
      <c r="BA8" s="372"/>
      <c r="BB8" s="372"/>
      <c r="BC8" s="374"/>
    </row>
    <row r="9" spans="1:55" ht="21" customHeight="1">
      <c r="A9" s="565"/>
      <c r="B9" s="566"/>
      <c r="C9" s="566"/>
      <c r="D9" s="566"/>
      <c r="E9" s="566"/>
      <c r="F9" s="566"/>
      <c r="G9" s="372"/>
      <c r="H9" s="372"/>
      <c r="I9" s="372"/>
      <c r="J9" s="372"/>
      <c r="K9" s="372"/>
      <c r="L9" s="566"/>
      <c r="M9" s="566"/>
      <c r="N9" s="566"/>
      <c r="O9" s="566"/>
      <c r="P9" s="566"/>
      <c r="Q9" s="566"/>
      <c r="R9" s="567"/>
      <c r="S9" s="29" t="s">
        <v>10</v>
      </c>
      <c r="T9" s="49" t="s">
        <v>29</v>
      </c>
      <c r="U9" s="49" t="s">
        <v>30</v>
      </c>
      <c r="V9" s="49" t="s">
        <v>31</v>
      </c>
      <c r="W9" s="49" t="s">
        <v>32</v>
      </c>
      <c r="X9" s="49" t="s">
        <v>33</v>
      </c>
      <c r="Y9" s="50" t="s">
        <v>34</v>
      </c>
      <c r="Z9" s="29" t="s">
        <v>35</v>
      </c>
      <c r="AA9" s="49" t="s">
        <v>29</v>
      </c>
      <c r="AB9" s="49" t="s">
        <v>30</v>
      </c>
      <c r="AC9" s="49" t="s">
        <v>31</v>
      </c>
      <c r="AD9" s="49" t="s">
        <v>32</v>
      </c>
      <c r="AE9" s="49" t="s">
        <v>33</v>
      </c>
      <c r="AF9" s="50" t="s">
        <v>34</v>
      </c>
      <c r="AG9" s="29" t="s">
        <v>35</v>
      </c>
      <c r="AH9" s="49" t="s">
        <v>29</v>
      </c>
      <c r="AI9" s="49" t="s">
        <v>30</v>
      </c>
      <c r="AJ9" s="49" t="s">
        <v>31</v>
      </c>
      <c r="AK9" s="49" t="s">
        <v>32</v>
      </c>
      <c r="AL9" s="49" t="s">
        <v>33</v>
      </c>
      <c r="AM9" s="50" t="s">
        <v>34</v>
      </c>
      <c r="AN9" s="29" t="s">
        <v>35</v>
      </c>
      <c r="AO9" s="49" t="s">
        <v>29</v>
      </c>
      <c r="AP9" s="49" t="s">
        <v>30</v>
      </c>
      <c r="AQ9" s="49" t="s">
        <v>31</v>
      </c>
      <c r="AR9" s="49" t="s">
        <v>32</v>
      </c>
      <c r="AS9" s="49" t="s">
        <v>33</v>
      </c>
      <c r="AT9" s="50" t="s">
        <v>34</v>
      </c>
      <c r="AU9" s="569"/>
      <c r="AV9" s="372"/>
      <c r="AW9" s="372"/>
      <c r="AX9" s="372"/>
      <c r="AY9" s="372"/>
      <c r="AZ9" s="372"/>
      <c r="BA9" s="372"/>
      <c r="BB9" s="372"/>
      <c r="BC9" s="374"/>
    </row>
    <row r="10" spans="1:55" ht="21" customHeight="1">
      <c r="A10" s="565" t="s">
        <v>3</v>
      </c>
      <c r="B10" s="566"/>
      <c r="C10" s="566"/>
      <c r="D10" s="566"/>
      <c r="E10" s="566"/>
      <c r="F10" s="566"/>
      <c r="G10" s="570"/>
      <c r="H10" s="570"/>
      <c r="I10" s="570"/>
      <c r="J10" s="570"/>
      <c r="K10" s="570"/>
      <c r="L10" s="566"/>
      <c r="M10" s="566"/>
      <c r="N10" s="566"/>
      <c r="O10" s="566"/>
      <c r="P10" s="566"/>
      <c r="Q10" s="566"/>
      <c r="R10" s="567"/>
      <c r="S10" s="51"/>
      <c r="T10" s="52"/>
      <c r="U10" s="52"/>
      <c r="V10" s="52"/>
      <c r="W10" s="52"/>
      <c r="X10" s="52"/>
      <c r="Y10" s="53"/>
      <c r="Z10" s="51"/>
      <c r="AA10" s="52"/>
      <c r="AB10" s="52"/>
      <c r="AC10" s="52"/>
      <c r="AD10" s="52"/>
      <c r="AE10" s="52"/>
      <c r="AF10" s="53"/>
      <c r="AG10" s="51"/>
      <c r="AH10" s="52"/>
      <c r="AI10" s="52"/>
      <c r="AJ10" s="52"/>
      <c r="AK10" s="52"/>
      <c r="AL10" s="52"/>
      <c r="AM10" s="53"/>
      <c r="AN10" s="54"/>
      <c r="AO10" s="52"/>
      <c r="AP10" s="52"/>
      <c r="AQ10" s="52"/>
      <c r="AR10" s="52"/>
      <c r="AS10" s="52"/>
      <c r="AT10" s="55"/>
      <c r="AU10" s="571">
        <f>SUM(S10:AT10)</f>
        <v>0</v>
      </c>
      <c r="AV10" s="571"/>
      <c r="AW10" s="572"/>
      <c r="AX10" s="573">
        <f>ROUNDDOWN(AU10/4,2)</f>
        <v>0</v>
      </c>
      <c r="AY10" s="571"/>
      <c r="AZ10" s="572"/>
      <c r="BA10" s="574" t="str">
        <f>IF(ISBLANK($AU$22),"",ROUNDDOWN(AX10/$AU$22,1))</f>
        <v/>
      </c>
      <c r="BB10" s="575"/>
      <c r="BC10" s="576"/>
    </row>
    <row r="11" spans="1:55" ht="21" customHeight="1" thickBot="1">
      <c r="A11" s="577" t="s">
        <v>36</v>
      </c>
      <c r="B11" s="578"/>
      <c r="C11" s="578"/>
      <c r="D11" s="578"/>
      <c r="E11" s="578"/>
      <c r="F11" s="579"/>
      <c r="G11" s="580"/>
      <c r="H11" s="580"/>
      <c r="I11" s="580"/>
      <c r="J11" s="580"/>
      <c r="K11" s="580"/>
      <c r="L11" s="581"/>
      <c r="M11" s="581"/>
      <c r="N11" s="581"/>
      <c r="O11" s="581"/>
      <c r="P11" s="581"/>
      <c r="Q11" s="581"/>
      <c r="R11" s="582"/>
      <c r="S11" s="56"/>
      <c r="T11" s="57"/>
      <c r="U11" s="57"/>
      <c r="V11" s="57"/>
      <c r="W11" s="57"/>
      <c r="X11" s="58"/>
      <c r="Y11" s="59"/>
      <c r="Z11" s="56"/>
      <c r="AA11" s="57"/>
      <c r="AB11" s="57"/>
      <c r="AC11" s="57"/>
      <c r="AD11" s="57"/>
      <c r="AE11" s="58"/>
      <c r="AF11" s="59"/>
      <c r="AG11" s="56"/>
      <c r="AH11" s="57"/>
      <c r="AI11" s="57"/>
      <c r="AJ11" s="57"/>
      <c r="AK11" s="57"/>
      <c r="AL11" s="58"/>
      <c r="AM11" s="59"/>
      <c r="AN11" s="56"/>
      <c r="AO11" s="57"/>
      <c r="AP11" s="57"/>
      <c r="AQ11" s="57"/>
      <c r="AR11" s="57"/>
      <c r="AS11" s="58"/>
      <c r="AT11" s="60"/>
      <c r="AU11" s="583">
        <f t="shared" ref="AU11:AU20" si="0">SUM(S11:AT11)</f>
        <v>0</v>
      </c>
      <c r="AV11" s="583"/>
      <c r="AW11" s="584"/>
      <c r="AX11" s="585">
        <f>ROUNDDOWN(AU11/4,2)</f>
        <v>0</v>
      </c>
      <c r="AY11" s="583"/>
      <c r="AZ11" s="584"/>
      <c r="BA11" s="586" t="str">
        <f>IF(ISBLANK($AU$22),"",ROUNDDOWN(AX11/$AU$22,1))</f>
        <v/>
      </c>
      <c r="BB11" s="587"/>
      <c r="BC11" s="588"/>
    </row>
    <row r="12" spans="1:55" ht="21" customHeight="1" thickTop="1">
      <c r="A12" s="589"/>
      <c r="B12" s="590"/>
      <c r="C12" s="590"/>
      <c r="D12" s="590"/>
      <c r="E12" s="590"/>
      <c r="F12" s="590"/>
      <c r="G12" s="591"/>
      <c r="H12" s="591"/>
      <c r="I12" s="591"/>
      <c r="J12" s="591"/>
      <c r="K12" s="591"/>
      <c r="L12" s="590"/>
      <c r="M12" s="590"/>
      <c r="N12" s="590"/>
      <c r="O12" s="590"/>
      <c r="P12" s="590"/>
      <c r="Q12" s="590"/>
      <c r="R12" s="592"/>
      <c r="S12" s="61"/>
      <c r="T12" s="62"/>
      <c r="U12" s="62"/>
      <c r="V12" s="62"/>
      <c r="W12" s="62"/>
      <c r="X12" s="62"/>
      <c r="Y12" s="63"/>
      <c r="Z12" s="61"/>
      <c r="AA12" s="62"/>
      <c r="AB12" s="62"/>
      <c r="AC12" s="62"/>
      <c r="AD12" s="62"/>
      <c r="AE12" s="62"/>
      <c r="AF12" s="63"/>
      <c r="AG12" s="61"/>
      <c r="AH12" s="62"/>
      <c r="AI12" s="62"/>
      <c r="AJ12" s="62"/>
      <c r="AK12" s="62"/>
      <c r="AL12" s="62"/>
      <c r="AM12" s="63"/>
      <c r="AN12" s="64"/>
      <c r="AO12" s="62"/>
      <c r="AP12" s="62"/>
      <c r="AQ12" s="62"/>
      <c r="AR12" s="62"/>
      <c r="AS12" s="62"/>
      <c r="AT12" s="65"/>
      <c r="AU12" s="593">
        <f>SUM(S12:AT12)</f>
        <v>0</v>
      </c>
      <c r="AV12" s="593"/>
      <c r="AW12" s="594"/>
      <c r="AX12" s="595">
        <f t="shared" ref="AX12:AX20" si="1">ROUNDDOWN(AU12/4,2)</f>
        <v>0</v>
      </c>
      <c r="AY12" s="593"/>
      <c r="AZ12" s="594"/>
      <c r="BA12" s="574" t="str">
        <f t="shared" ref="BA12:BA17" si="2">IF(ISBLANK($AU$22),"",ROUNDDOWN(AX12/$AU$22,1))</f>
        <v/>
      </c>
      <c r="BB12" s="575"/>
      <c r="BC12" s="576"/>
    </row>
    <row r="13" spans="1:55" ht="21" customHeight="1">
      <c r="A13" s="565"/>
      <c r="B13" s="566"/>
      <c r="C13" s="566"/>
      <c r="D13" s="566"/>
      <c r="E13" s="566"/>
      <c r="F13" s="566"/>
      <c r="G13" s="570"/>
      <c r="H13" s="570"/>
      <c r="I13" s="570"/>
      <c r="J13" s="570"/>
      <c r="K13" s="570"/>
      <c r="L13" s="566"/>
      <c r="M13" s="566"/>
      <c r="N13" s="566"/>
      <c r="O13" s="566"/>
      <c r="P13" s="566"/>
      <c r="Q13" s="566"/>
      <c r="R13" s="567"/>
      <c r="S13" s="51"/>
      <c r="T13" s="62"/>
      <c r="U13" s="62"/>
      <c r="V13" s="62"/>
      <c r="W13" s="62"/>
      <c r="X13" s="52"/>
      <c r="Y13" s="53"/>
      <c r="Z13" s="51"/>
      <c r="AA13" s="52"/>
      <c r="AB13" s="52"/>
      <c r="AC13" s="52"/>
      <c r="AD13" s="52"/>
      <c r="AE13" s="52"/>
      <c r="AF13" s="53"/>
      <c r="AG13" s="51"/>
      <c r="AH13" s="52"/>
      <c r="AI13" s="52"/>
      <c r="AJ13" s="52"/>
      <c r="AK13" s="52"/>
      <c r="AL13" s="52"/>
      <c r="AM13" s="53"/>
      <c r="AN13" s="54"/>
      <c r="AO13" s="52"/>
      <c r="AP13" s="52"/>
      <c r="AQ13" s="52"/>
      <c r="AR13" s="52"/>
      <c r="AS13" s="52"/>
      <c r="AT13" s="55"/>
      <c r="AU13" s="571">
        <f t="shared" si="0"/>
        <v>0</v>
      </c>
      <c r="AV13" s="571"/>
      <c r="AW13" s="572"/>
      <c r="AX13" s="573">
        <f t="shared" si="1"/>
        <v>0</v>
      </c>
      <c r="AY13" s="571"/>
      <c r="AZ13" s="572"/>
      <c r="BA13" s="596" t="str">
        <f t="shared" si="2"/>
        <v/>
      </c>
      <c r="BB13" s="597"/>
      <c r="BC13" s="598"/>
    </row>
    <row r="14" spans="1:55" ht="21" customHeight="1">
      <c r="A14" s="565"/>
      <c r="B14" s="566"/>
      <c r="C14" s="566"/>
      <c r="D14" s="566"/>
      <c r="E14" s="566"/>
      <c r="F14" s="566"/>
      <c r="G14" s="570"/>
      <c r="H14" s="570"/>
      <c r="I14" s="570"/>
      <c r="J14" s="570"/>
      <c r="K14" s="570"/>
      <c r="L14" s="566"/>
      <c r="M14" s="566"/>
      <c r="N14" s="566"/>
      <c r="O14" s="566"/>
      <c r="P14" s="566"/>
      <c r="Q14" s="566"/>
      <c r="R14" s="567"/>
      <c r="S14" s="51"/>
      <c r="T14" s="52"/>
      <c r="U14" s="52"/>
      <c r="V14" s="52"/>
      <c r="W14" s="52"/>
      <c r="X14" s="52"/>
      <c r="Y14" s="53"/>
      <c r="Z14" s="51"/>
      <c r="AA14" s="52"/>
      <c r="AB14" s="52"/>
      <c r="AC14" s="52"/>
      <c r="AD14" s="52"/>
      <c r="AE14" s="52"/>
      <c r="AF14" s="53"/>
      <c r="AG14" s="51"/>
      <c r="AH14" s="52"/>
      <c r="AI14" s="52"/>
      <c r="AJ14" s="52"/>
      <c r="AK14" s="52"/>
      <c r="AL14" s="52"/>
      <c r="AM14" s="53"/>
      <c r="AN14" s="54"/>
      <c r="AO14" s="52"/>
      <c r="AP14" s="52"/>
      <c r="AQ14" s="52"/>
      <c r="AR14" s="52"/>
      <c r="AS14" s="52"/>
      <c r="AT14" s="55"/>
      <c r="AU14" s="571">
        <f t="shared" si="0"/>
        <v>0</v>
      </c>
      <c r="AV14" s="571"/>
      <c r="AW14" s="572"/>
      <c r="AX14" s="573">
        <f t="shared" si="1"/>
        <v>0</v>
      </c>
      <c r="AY14" s="571"/>
      <c r="AZ14" s="572"/>
      <c r="BA14" s="596" t="str">
        <f t="shared" si="2"/>
        <v/>
      </c>
      <c r="BB14" s="597"/>
      <c r="BC14" s="598"/>
    </row>
    <row r="15" spans="1:55" ht="21" customHeight="1">
      <c r="A15" s="565"/>
      <c r="B15" s="566"/>
      <c r="C15" s="566"/>
      <c r="D15" s="566"/>
      <c r="E15" s="566"/>
      <c r="F15" s="566"/>
      <c r="G15" s="570"/>
      <c r="H15" s="570"/>
      <c r="I15" s="570"/>
      <c r="J15" s="570"/>
      <c r="K15" s="570"/>
      <c r="L15" s="566"/>
      <c r="M15" s="566"/>
      <c r="N15" s="566"/>
      <c r="O15" s="566"/>
      <c r="P15" s="566"/>
      <c r="Q15" s="566"/>
      <c r="R15" s="567"/>
      <c r="S15" s="51"/>
      <c r="T15" s="52"/>
      <c r="U15" s="52"/>
      <c r="V15" s="52"/>
      <c r="W15" s="52"/>
      <c r="X15" s="52"/>
      <c r="Y15" s="53"/>
      <c r="Z15" s="51"/>
      <c r="AA15" s="52"/>
      <c r="AB15" s="52"/>
      <c r="AC15" s="52"/>
      <c r="AD15" s="52"/>
      <c r="AE15" s="52"/>
      <c r="AF15" s="53"/>
      <c r="AG15" s="51"/>
      <c r="AH15" s="52"/>
      <c r="AI15" s="52"/>
      <c r="AJ15" s="52"/>
      <c r="AK15" s="52"/>
      <c r="AL15" s="52"/>
      <c r="AM15" s="53"/>
      <c r="AN15" s="54"/>
      <c r="AO15" s="52"/>
      <c r="AP15" s="52"/>
      <c r="AQ15" s="52"/>
      <c r="AR15" s="52"/>
      <c r="AS15" s="52"/>
      <c r="AT15" s="55"/>
      <c r="AU15" s="571">
        <f t="shared" si="0"/>
        <v>0</v>
      </c>
      <c r="AV15" s="571"/>
      <c r="AW15" s="572"/>
      <c r="AX15" s="573">
        <f t="shared" si="1"/>
        <v>0</v>
      </c>
      <c r="AY15" s="571"/>
      <c r="AZ15" s="572"/>
      <c r="BA15" s="596" t="str">
        <f t="shared" si="2"/>
        <v/>
      </c>
      <c r="BB15" s="597"/>
      <c r="BC15" s="598"/>
    </row>
    <row r="16" spans="1:55" ht="21" customHeight="1">
      <c r="A16" s="565"/>
      <c r="B16" s="566"/>
      <c r="C16" s="566"/>
      <c r="D16" s="566"/>
      <c r="E16" s="566"/>
      <c r="F16" s="566"/>
      <c r="G16" s="566"/>
      <c r="H16" s="566"/>
      <c r="I16" s="566"/>
      <c r="J16" s="566"/>
      <c r="K16" s="566"/>
      <c r="L16" s="566"/>
      <c r="M16" s="566"/>
      <c r="N16" s="566"/>
      <c r="O16" s="566"/>
      <c r="P16" s="566"/>
      <c r="Q16" s="566"/>
      <c r="R16" s="567"/>
      <c r="S16" s="51"/>
      <c r="T16" s="52"/>
      <c r="U16" s="52"/>
      <c r="V16" s="52"/>
      <c r="W16" s="52"/>
      <c r="X16" s="52"/>
      <c r="Y16" s="53"/>
      <c r="Z16" s="51"/>
      <c r="AA16" s="52"/>
      <c r="AB16" s="52"/>
      <c r="AC16" s="52"/>
      <c r="AD16" s="52"/>
      <c r="AE16" s="52"/>
      <c r="AF16" s="53"/>
      <c r="AG16" s="51"/>
      <c r="AH16" s="52"/>
      <c r="AI16" s="52"/>
      <c r="AJ16" s="52"/>
      <c r="AK16" s="52"/>
      <c r="AL16" s="52"/>
      <c r="AM16" s="53"/>
      <c r="AN16" s="54"/>
      <c r="AO16" s="52"/>
      <c r="AP16" s="52"/>
      <c r="AQ16" s="52"/>
      <c r="AR16" s="52"/>
      <c r="AS16" s="52"/>
      <c r="AT16" s="55"/>
      <c r="AU16" s="571">
        <f t="shared" si="0"/>
        <v>0</v>
      </c>
      <c r="AV16" s="571"/>
      <c r="AW16" s="572"/>
      <c r="AX16" s="573">
        <f t="shared" si="1"/>
        <v>0</v>
      </c>
      <c r="AY16" s="571"/>
      <c r="AZ16" s="572"/>
      <c r="BA16" s="596" t="str">
        <f>IF(ISBLANK($AU$22),"",ROUNDDOWN(AX16/$AU$22,1))</f>
        <v/>
      </c>
      <c r="BB16" s="597"/>
      <c r="BC16" s="598"/>
    </row>
    <row r="17" spans="1:56" ht="21" customHeight="1" thickBot="1">
      <c r="A17" s="565"/>
      <c r="B17" s="566"/>
      <c r="C17" s="566"/>
      <c r="D17" s="566"/>
      <c r="E17" s="566"/>
      <c r="F17" s="566"/>
      <c r="G17" s="566"/>
      <c r="H17" s="566"/>
      <c r="I17" s="566"/>
      <c r="J17" s="566"/>
      <c r="K17" s="566"/>
      <c r="L17" s="566"/>
      <c r="M17" s="566"/>
      <c r="N17" s="566"/>
      <c r="O17" s="566"/>
      <c r="P17" s="566"/>
      <c r="Q17" s="566"/>
      <c r="R17" s="567"/>
      <c r="S17" s="51"/>
      <c r="T17" s="52"/>
      <c r="U17" s="52"/>
      <c r="V17" s="52"/>
      <c r="W17" s="52"/>
      <c r="X17" s="52"/>
      <c r="Y17" s="53"/>
      <c r="Z17" s="51"/>
      <c r="AA17" s="52"/>
      <c r="AB17" s="52"/>
      <c r="AC17" s="52"/>
      <c r="AD17" s="52"/>
      <c r="AE17" s="52"/>
      <c r="AF17" s="53"/>
      <c r="AG17" s="51"/>
      <c r="AH17" s="52"/>
      <c r="AI17" s="52"/>
      <c r="AJ17" s="52"/>
      <c r="AK17" s="52"/>
      <c r="AL17" s="52"/>
      <c r="AM17" s="53"/>
      <c r="AN17" s="54"/>
      <c r="AO17" s="52"/>
      <c r="AP17" s="52"/>
      <c r="AQ17" s="52"/>
      <c r="AR17" s="52"/>
      <c r="AS17" s="52"/>
      <c r="AT17" s="55"/>
      <c r="AU17" s="571">
        <f t="shared" si="0"/>
        <v>0</v>
      </c>
      <c r="AV17" s="571"/>
      <c r="AW17" s="572"/>
      <c r="AX17" s="573">
        <f t="shared" si="1"/>
        <v>0</v>
      </c>
      <c r="AY17" s="571"/>
      <c r="AZ17" s="572"/>
      <c r="BA17" s="596" t="str">
        <f t="shared" si="2"/>
        <v/>
      </c>
      <c r="BB17" s="597"/>
      <c r="BC17" s="598"/>
    </row>
    <row r="18" spans="1:56" ht="21" customHeight="1" thickBot="1">
      <c r="A18" s="454" t="s">
        <v>37</v>
      </c>
      <c r="B18" s="455"/>
      <c r="C18" s="455"/>
      <c r="D18" s="455"/>
      <c r="E18" s="455"/>
      <c r="F18" s="455"/>
      <c r="G18" s="455"/>
      <c r="H18" s="455"/>
      <c r="I18" s="455"/>
      <c r="J18" s="455"/>
      <c r="K18" s="455"/>
      <c r="L18" s="455"/>
      <c r="M18" s="455"/>
      <c r="N18" s="455"/>
      <c r="O18" s="455"/>
      <c r="P18" s="455"/>
      <c r="Q18" s="455"/>
      <c r="R18" s="599"/>
      <c r="S18" s="66">
        <f>SUM(S12:S17)</f>
        <v>0</v>
      </c>
      <c r="T18" s="66">
        <f t="shared" ref="T18:AT18" si="3">SUM(T12:T17)</f>
        <v>0</v>
      </c>
      <c r="U18" s="66">
        <f t="shared" si="3"/>
        <v>0</v>
      </c>
      <c r="V18" s="66">
        <f t="shared" si="3"/>
        <v>0</v>
      </c>
      <c r="W18" s="66">
        <f t="shared" si="3"/>
        <v>0</v>
      </c>
      <c r="X18" s="66">
        <f t="shared" si="3"/>
        <v>0</v>
      </c>
      <c r="Y18" s="67">
        <f t="shared" si="3"/>
        <v>0</v>
      </c>
      <c r="Z18" s="68">
        <f t="shared" si="3"/>
        <v>0</v>
      </c>
      <c r="AA18" s="66">
        <f t="shared" si="3"/>
        <v>0</v>
      </c>
      <c r="AB18" s="66">
        <f t="shared" si="3"/>
        <v>0</v>
      </c>
      <c r="AC18" s="66">
        <f t="shared" si="3"/>
        <v>0</v>
      </c>
      <c r="AD18" s="66">
        <f t="shared" si="3"/>
        <v>0</v>
      </c>
      <c r="AE18" s="66">
        <f t="shared" si="3"/>
        <v>0</v>
      </c>
      <c r="AF18" s="69">
        <f t="shared" si="3"/>
        <v>0</v>
      </c>
      <c r="AG18" s="70">
        <f t="shared" si="3"/>
        <v>0</v>
      </c>
      <c r="AH18" s="66">
        <f t="shared" si="3"/>
        <v>0</v>
      </c>
      <c r="AI18" s="66">
        <f t="shared" si="3"/>
        <v>0</v>
      </c>
      <c r="AJ18" s="66">
        <f t="shared" si="3"/>
        <v>0</v>
      </c>
      <c r="AK18" s="66">
        <f t="shared" si="3"/>
        <v>0</v>
      </c>
      <c r="AL18" s="66">
        <f t="shared" si="3"/>
        <v>0</v>
      </c>
      <c r="AM18" s="67">
        <f t="shared" si="3"/>
        <v>0</v>
      </c>
      <c r="AN18" s="68">
        <f t="shared" si="3"/>
        <v>0</v>
      </c>
      <c r="AO18" s="66">
        <f t="shared" si="3"/>
        <v>0</v>
      </c>
      <c r="AP18" s="66">
        <f t="shared" si="3"/>
        <v>0</v>
      </c>
      <c r="AQ18" s="66">
        <f t="shared" si="3"/>
        <v>0</v>
      </c>
      <c r="AR18" s="66">
        <f t="shared" si="3"/>
        <v>0</v>
      </c>
      <c r="AS18" s="66">
        <f t="shared" si="3"/>
        <v>0</v>
      </c>
      <c r="AT18" s="69">
        <f t="shared" si="3"/>
        <v>0</v>
      </c>
      <c r="AU18" s="600">
        <f>SUM(AU12:AW17)</f>
        <v>0</v>
      </c>
      <c r="AV18" s="601"/>
      <c r="AW18" s="601"/>
      <c r="AX18" s="601">
        <f>SUM(AX12:AZ17)</f>
        <v>0</v>
      </c>
      <c r="AY18" s="601"/>
      <c r="AZ18" s="601"/>
      <c r="BA18" s="601">
        <f>SUM(BA12:BC17)</f>
        <v>0</v>
      </c>
      <c r="BB18" s="601"/>
      <c r="BC18" s="602"/>
    </row>
    <row r="19" spans="1:56" ht="21" customHeight="1">
      <c r="A19" s="565"/>
      <c r="B19" s="566"/>
      <c r="C19" s="566"/>
      <c r="D19" s="566"/>
      <c r="E19" s="566"/>
      <c r="F19" s="566"/>
      <c r="G19" s="570"/>
      <c r="H19" s="570"/>
      <c r="I19" s="570"/>
      <c r="J19" s="570"/>
      <c r="K19" s="570"/>
      <c r="L19" s="566"/>
      <c r="M19" s="566"/>
      <c r="N19" s="566"/>
      <c r="O19" s="566"/>
      <c r="P19" s="566"/>
      <c r="Q19" s="566"/>
      <c r="R19" s="567"/>
      <c r="S19" s="51"/>
      <c r="T19" s="62"/>
      <c r="U19" s="62"/>
      <c r="V19" s="62"/>
      <c r="W19" s="62"/>
      <c r="X19" s="52"/>
      <c r="Y19" s="71"/>
      <c r="Z19" s="51"/>
      <c r="AA19" s="52"/>
      <c r="AB19" s="52"/>
      <c r="AC19" s="52"/>
      <c r="AD19" s="52"/>
      <c r="AE19" s="52"/>
      <c r="AF19" s="53"/>
      <c r="AG19" s="54"/>
      <c r="AH19" s="52"/>
      <c r="AI19" s="52"/>
      <c r="AJ19" s="52"/>
      <c r="AK19" s="52"/>
      <c r="AL19" s="52"/>
      <c r="AM19" s="71"/>
      <c r="AN19" s="51"/>
      <c r="AO19" s="52"/>
      <c r="AP19" s="52"/>
      <c r="AQ19" s="52"/>
      <c r="AR19" s="52"/>
      <c r="AS19" s="52"/>
      <c r="AT19" s="55"/>
      <c r="AU19" s="571">
        <f t="shared" si="0"/>
        <v>0</v>
      </c>
      <c r="AV19" s="571"/>
      <c r="AW19" s="572"/>
      <c r="AX19" s="573">
        <f t="shared" si="1"/>
        <v>0</v>
      </c>
      <c r="AY19" s="571"/>
      <c r="AZ19" s="572"/>
      <c r="BA19" s="596" t="str">
        <f>IF(ISBLANK($AU$22),"",ROUNDDOWN(AX19/$AU$22,1))</f>
        <v/>
      </c>
      <c r="BB19" s="597"/>
      <c r="BC19" s="598"/>
    </row>
    <row r="20" spans="1:56" ht="21" customHeight="1" thickBot="1">
      <c r="A20" s="565"/>
      <c r="B20" s="566"/>
      <c r="C20" s="566"/>
      <c r="D20" s="566"/>
      <c r="E20" s="566"/>
      <c r="F20" s="566"/>
      <c r="G20" s="566"/>
      <c r="H20" s="566"/>
      <c r="I20" s="566"/>
      <c r="J20" s="566"/>
      <c r="K20" s="566"/>
      <c r="L20" s="566"/>
      <c r="M20" s="566"/>
      <c r="N20" s="566"/>
      <c r="O20" s="566"/>
      <c r="P20" s="566"/>
      <c r="Q20" s="566"/>
      <c r="R20" s="567"/>
      <c r="S20" s="51"/>
      <c r="T20" s="52"/>
      <c r="U20" s="52"/>
      <c r="V20" s="52"/>
      <c r="W20" s="52"/>
      <c r="X20" s="52"/>
      <c r="Y20" s="71"/>
      <c r="Z20" s="51"/>
      <c r="AA20" s="52"/>
      <c r="AB20" s="52"/>
      <c r="AC20" s="52"/>
      <c r="AD20" s="52"/>
      <c r="AE20" s="52"/>
      <c r="AF20" s="53"/>
      <c r="AG20" s="54"/>
      <c r="AH20" s="52"/>
      <c r="AI20" s="52"/>
      <c r="AJ20" s="52"/>
      <c r="AK20" s="52"/>
      <c r="AL20" s="52"/>
      <c r="AM20" s="71"/>
      <c r="AN20" s="51"/>
      <c r="AO20" s="52"/>
      <c r="AP20" s="52"/>
      <c r="AQ20" s="52"/>
      <c r="AR20" s="52"/>
      <c r="AS20" s="52"/>
      <c r="AT20" s="55"/>
      <c r="AU20" s="571">
        <f t="shared" si="0"/>
        <v>0</v>
      </c>
      <c r="AV20" s="571"/>
      <c r="AW20" s="572"/>
      <c r="AX20" s="573">
        <f t="shared" si="1"/>
        <v>0</v>
      </c>
      <c r="AY20" s="571"/>
      <c r="AZ20" s="572"/>
      <c r="BA20" s="596" t="str">
        <f>IF(ISBLANK($AU$22),"",ROUNDDOWN(AX20/$AU$22,1))</f>
        <v/>
      </c>
      <c r="BB20" s="597"/>
      <c r="BC20" s="598"/>
    </row>
    <row r="21" spans="1:56" ht="21" customHeight="1" thickBot="1">
      <c r="A21" s="454" t="s">
        <v>2</v>
      </c>
      <c r="B21" s="455"/>
      <c r="C21" s="455"/>
      <c r="D21" s="455"/>
      <c r="E21" s="455"/>
      <c r="F21" s="455"/>
      <c r="G21" s="455"/>
      <c r="H21" s="455"/>
      <c r="I21" s="455"/>
      <c r="J21" s="455"/>
      <c r="K21" s="455"/>
      <c r="L21" s="455"/>
      <c r="M21" s="455"/>
      <c r="N21" s="455"/>
      <c r="O21" s="455"/>
      <c r="P21" s="455"/>
      <c r="Q21" s="455"/>
      <c r="R21" s="599"/>
      <c r="S21" s="66">
        <f>SUM(S10:S11)+S18+SUM(S19:S20)</f>
        <v>0</v>
      </c>
      <c r="T21" s="66">
        <f t="shared" ref="T21:AT21" si="4">SUM(T10:T11)+T18+SUM(T19:T20)</f>
        <v>0</v>
      </c>
      <c r="U21" s="66">
        <f t="shared" si="4"/>
        <v>0</v>
      </c>
      <c r="V21" s="66">
        <f t="shared" si="4"/>
        <v>0</v>
      </c>
      <c r="W21" s="66">
        <f t="shared" si="4"/>
        <v>0</v>
      </c>
      <c r="X21" s="66">
        <f t="shared" si="4"/>
        <v>0</v>
      </c>
      <c r="Y21" s="67">
        <f t="shared" si="4"/>
        <v>0</v>
      </c>
      <c r="Z21" s="68">
        <f t="shared" si="4"/>
        <v>0</v>
      </c>
      <c r="AA21" s="66">
        <f t="shared" si="4"/>
        <v>0</v>
      </c>
      <c r="AB21" s="66">
        <f>SUM(AB10:AB11)+AB18+SUM(AB19:AB20)</f>
        <v>0</v>
      </c>
      <c r="AC21" s="66">
        <f t="shared" si="4"/>
        <v>0</v>
      </c>
      <c r="AD21" s="66">
        <f t="shared" si="4"/>
        <v>0</v>
      </c>
      <c r="AE21" s="66">
        <f t="shared" si="4"/>
        <v>0</v>
      </c>
      <c r="AF21" s="69">
        <f t="shared" si="4"/>
        <v>0</v>
      </c>
      <c r="AG21" s="70">
        <f t="shared" si="4"/>
        <v>0</v>
      </c>
      <c r="AH21" s="66">
        <f t="shared" si="4"/>
        <v>0</v>
      </c>
      <c r="AI21" s="66">
        <f t="shared" si="4"/>
        <v>0</v>
      </c>
      <c r="AJ21" s="66">
        <f t="shared" si="4"/>
        <v>0</v>
      </c>
      <c r="AK21" s="66">
        <f t="shared" si="4"/>
        <v>0</v>
      </c>
      <c r="AL21" s="66">
        <f t="shared" si="4"/>
        <v>0</v>
      </c>
      <c r="AM21" s="67">
        <f t="shared" si="4"/>
        <v>0</v>
      </c>
      <c r="AN21" s="68">
        <f t="shared" si="4"/>
        <v>0</v>
      </c>
      <c r="AO21" s="66">
        <f t="shared" si="4"/>
        <v>0</v>
      </c>
      <c r="AP21" s="66">
        <f t="shared" si="4"/>
        <v>0</v>
      </c>
      <c r="AQ21" s="66">
        <f t="shared" si="4"/>
        <v>0</v>
      </c>
      <c r="AR21" s="66">
        <f t="shared" si="4"/>
        <v>0</v>
      </c>
      <c r="AS21" s="66">
        <f t="shared" si="4"/>
        <v>0</v>
      </c>
      <c r="AT21" s="69">
        <f t="shared" si="4"/>
        <v>0</v>
      </c>
      <c r="AU21" s="603">
        <f>SUM(AU10:AU11)+AU18+SUM(AU19:AW20)</f>
        <v>0</v>
      </c>
      <c r="AV21" s="603"/>
      <c r="AW21" s="604"/>
      <c r="AX21" s="603">
        <f>SUM(AX10:AX11)+AX18+SUM(AX19:AZ20)</f>
        <v>0</v>
      </c>
      <c r="AY21" s="603"/>
      <c r="AZ21" s="604"/>
      <c r="BA21" s="605">
        <f>SUM(BA10:BA11)+BA18+SUM(BA19:BC20)</f>
        <v>0</v>
      </c>
      <c r="BB21" s="606"/>
      <c r="BC21" s="607"/>
    </row>
    <row r="22" spans="1:56" ht="21" customHeight="1" thickBot="1">
      <c r="A22" s="454" t="s">
        <v>38</v>
      </c>
      <c r="B22" s="455"/>
      <c r="C22" s="455"/>
      <c r="D22" s="455"/>
      <c r="E22" s="455"/>
      <c r="F22" s="455"/>
      <c r="G22" s="455"/>
      <c r="H22" s="455"/>
      <c r="I22" s="455"/>
      <c r="J22" s="455"/>
      <c r="K22" s="455"/>
      <c r="L22" s="455"/>
      <c r="M22" s="455"/>
      <c r="N22" s="455"/>
      <c r="O22" s="455"/>
      <c r="P22" s="455"/>
      <c r="Q22" s="455"/>
      <c r="R22" s="455"/>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7"/>
      <c r="AU22" s="454"/>
      <c r="AV22" s="455"/>
      <c r="AW22" s="455"/>
      <c r="AX22" s="455"/>
      <c r="AY22" s="455"/>
      <c r="AZ22" s="455"/>
      <c r="BA22" s="455"/>
      <c r="BB22" s="455"/>
      <c r="BC22" s="599"/>
    </row>
    <row r="23" spans="1:56" ht="21" customHeight="1" thickBot="1">
      <c r="A23" s="608" t="s">
        <v>39</v>
      </c>
      <c r="B23" s="609"/>
      <c r="C23" s="609"/>
      <c r="D23" s="609"/>
      <c r="E23" s="609"/>
      <c r="F23" s="609"/>
      <c r="G23" s="609"/>
      <c r="H23" s="609"/>
      <c r="I23" s="609"/>
      <c r="J23" s="609"/>
      <c r="K23" s="609"/>
      <c r="L23" s="609"/>
      <c r="M23" s="609"/>
      <c r="N23" s="609"/>
      <c r="O23" s="609"/>
      <c r="P23" s="609"/>
      <c r="Q23" s="609"/>
      <c r="R23" s="557"/>
      <c r="S23" s="72"/>
      <c r="T23" s="73"/>
      <c r="U23" s="73"/>
      <c r="V23" s="73"/>
      <c r="W23" s="73"/>
      <c r="X23" s="73"/>
      <c r="Y23" s="74"/>
      <c r="Z23" s="72"/>
      <c r="AA23" s="73"/>
      <c r="AB23" s="73"/>
      <c r="AC23" s="73"/>
      <c r="AD23" s="73"/>
      <c r="AE23" s="73"/>
      <c r="AF23" s="75"/>
      <c r="AG23" s="72"/>
      <c r="AH23" s="73"/>
      <c r="AI23" s="73"/>
      <c r="AJ23" s="73"/>
      <c r="AK23" s="73"/>
      <c r="AL23" s="73"/>
      <c r="AM23" s="75"/>
      <c r="AN23" s="72"/>
      <c r="AO23" s="73"/>
      <c r="AP23" s="73"/>
      <c r="AQ23" s="73"/>
      <c r="AR23" s="73"/>
      <c r="AS23" s="73"/>
      <c r="AT23" s="75"/>
      <c r="AU23" s="610">
        <f>SUM(S23:AT23)</f>
        <v>0</v>
      </c>
      <c r="AV23" s="611"/>
      <c r="AW23" s="612"/>
      <c r="AX23" s="613"/>
      <c r="AY23" s="614"/>
      <c r="AZ23" s="615"/>
      <c r="BA23" s="613"/>
      <c r="BB23" s="614"/>
      <c r="BC23" s="616"/>
    </row>
    <row r="24" spans="1:56" ht="19.5" customHeight="1">
      <c r="A24" s="443" t="s">
        <v>40</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row>
    <row r="25" spans="1:56" ht="19.5" customHeight="1">
      <c r="A25" s="617" t="s">
        <v>41</v>
      </c>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c r="BC25" s="617"/>
      <c r="BD25" s="617"/>
    </row>
    <row r="26" spans="1:56" ht="19.5" customHeight="1">
      <c r="A26" s="617"/>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7"/>
    </row>
    <row r="27" spans="1:56" ht="19.5" customHeight="1">
      <c r="A27" s="442" t="s">
        <v>42</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row>
    <row r="28" spans="1:56" ht="19.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row>
    <row r="29" spans="1:56" ht="19.5" customHeight="1">
      <c r="A29" s="443" t="s">
        <v>43</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row>
    <row r="30" spans="1:56" ht="19.5" customHeight="1">
      <c r="A30" s="443" t="s">
        <v>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3"/>
      <c r="AZ30" s="443"/>
      <c r="BA30" s="443"/>
      <c r="BB30" s="443"/>
      <c r="BC30" s="443"/>
      <c r="BD30" s="443"/>
    </row>
    <row r="31" spans="1:56" ht="19.5" customHeight="1">
      <c r="A31" s="442" t="s">
        <v>45</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9.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sheetData>
  <mergeCells count="106">
    <mergeCell ref="A22:AT22"/>
    <mergeCell ref="AU22:BC22"/>
    <mergeCell ref="A27:BD28"/>
    <mergeCell ref="A29:BD29"/>
    <mergeCell ref="A30:BD30"/>
    <mergeCell ref="A31:BD32"/>
    <mergeCell ref="A23:R23"/>
    <mergeCell ref="AU23:AW23"/>
    <mergeCell ref="AX23:AZ23"/>
    <mergeCell ref="BA23:BC23"/>
    <mergeCell ref="A24:BD24"/>
    <mergeCell ref="A25:BD26"/>
    <mergeCell ref="A20:F20"/>
    <mergeCell ref="G20:K20"/>
    <mergeCell ref="L20:R20"/>
    <mergeCell ref="AU20:AW20"/>
    <mergeCell ref="AX20:AZ20"/>
    <mergeCell ref="BA20:BC20"/>
    <mergeCell ref="A21:R21"/>
    <mergeCell ref="AU21:AW21"/>
    <mergeCell ref="AX21:AZ21"/>
    <mergeCell ref="BA21:BC21"/>
    <mergeCell ref="A18:R18"/>
    <mergeCell ref="AU18:AW18"/>
    <mergeCell ref="AX18:AZ18"/>
    <mergeCell ref="BA18:BC18"/>
    <mergeCell ref="A19:F19"/>
    <mergeCell ref="G19:K19"/>
    <mergeCell ref="L19:R19"/>
    <mergeCell ref="AU19:AW19"/>
    <mergeCell ref="AX19:AZ19"/>
    <mergeCell ref="BA19:BC19"/>
    <mergeCell ref="A16:F16"/>
    <mergeCell ref="G16:K16"/>
    <mergeCell ref="L16:R16"/>
    <mergeCell ref="AU16:AW16"/>
    <mergeCell ref="AX16:AZ16"/>
    <mergeCell ref="BA16:BC16"/>
    <mergeCell ref="A17:F17"/>
    <mergeCell ref="G17:K17"/>
    <mergeCell ref="L17:R17"/>
    <mergeCell ref="AU17:AW17"/>
    <mergeCell ref="AX17:AZ17"/>
    <mergeCell ref="BA17:BC17"/>
    <mergeCell ref="A14:F14"/>
    <mergeCell ref="G14:K14"/>
    <mergeCell ref="L14:R14"/>
    <mergeCell ref="AU14:AW14"/>
    <mergeCell ref="AX14:AZ14"/>
    <mergeCell ref="BA14:BC14"/>
    <mergeCell ref="A15:F15"/>
    <mergeCell ref="G15:K15"/>
    <mergeCell ref="L15:R15"/>
    <mergeCell ref="AU15:AW15"/>
    <mergeCell ref="AX15:AZ15"/>
    <mergeCell ref="BA15:BC15"/>
    <mergeCell ref="A12:F12"/>
    <mergeCell ref="G12:K12"/>
    <mergeCell ref="L12:R12"/>
    <mergeCell ref="AU12:AW12"/>
    <mergeCell ref="AX12:AZ12"/>
    <mergeCell ref="BA12:BC12"/>
    <mergeCell ref="A13:F13"/>
    <mergeCell ref="G13:K13"/>
    <mergeCell ref="L13:R13"/>
    <mergeCell ref="AU13:AW13"/>
    <mergeCell ref="AX13:AZ13"/>
    <mergeCell ref="BA13:BC13"/>
    <mergeCell ref="A10:F10"/>
    <mergeCell ref="G10:K10"/>
    <mergeCell ref="L10:R10"/>
    <mergeCell ref="AU10:AW10"/>
    <mergeCell ref="AX10:AZ10"/>
    <mergeCell ref="BA10:BC10"/>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AW1"/>
    <mergeCell ref="A2:BC2"/>
    <mergeCell ref="A4:R4"/>
    <mergeCell ref="S4:AE4"/>
    <mergeCell ref="AF4:AM4"/>
    <mergeCell ref="AN4:BC4"/>
    <mergeCell ref="A5:G5"/>
    <mergeCell ref="H5:R5"/>
    <mergeCell ref="S5:Z5"/>
    <mergeCell ref="AA5:AJ5"/>
    <mergeCell ref="AK5:AS5"/>
    <mergeCell ref="AT5:BC5"/>
  </mergeCells>
  <phoneticPr fontId="2"/>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D32"/>
  <sheetViews>
    <sheetView view="pageBreakPreview" zoomScaleNormal="100" zoomScaleSheetLayoutView="100" workbookViewId="0">
      <selection activeCell="BL7" sqref="BL7"/>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55"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5" ht="21" customHeight="1">
      <c r="A2" s="335" t="s">
        <v>71</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5" ht="21" customHeight="1" thickBot="1">
      <c r="A3" s="4"/>
      <c r="B3" s="4"/>
      <c r="C3" s="4"/>
      <c r="D3" s="4"/>
      <c r="E3" s="4"/>
    </row>
    <row r="4" spans="1:55" ht="21" customHeight="1" thickBot="1">
      <c r="A4" s="555" t="s">
        <v>70</v>
      </c>
      <c r="B4" s="464"/>
      <c r="C4" s="464"/>
      <c r="D4" s="464"/>
      <c r="E4" s="464"/>
      <c r="F4" s="464"/>
      <c r="G4" s="464"/>
      <c r="H4" s="464"/>
      <c r="I4" s="464"/>
      <c r="J4" s="464"/>
      <c r="K4" s="464"/>
      <c r="L4" s="464"/>
      <c r="M4" s="464"/>
      <c r="N4" s="464"/>
      <c r="O4" s="464"/>
      <c r="P4" s="464"/>
      <c r="Q4" s="464"/>
      <c r="R4" s="464"/>
      <c r="S4" s="464" t="s">
        <v>188</v>
      </c>
      <c r="T4" s="464"/>
      <c r="U4" s="464"/>
      <c r="V4" s="464"/>
      <c r="W4" s="464"/>
      <c r="X4" s="464"/>
      <c r="Y4" s="464"/>
      <c r="Z4" s="464"/>
      <c r="AA4" s="464"/>
      <c r="AB4" s="464"/>
      <c r="AC4" s="464"/>
      <c r="AD4" s="464"/>
      <c r="AE4" s="464"/>
      <c r="AF4" s="464" t="s">
        <v>69</v>
      </c>
      <c r="AG4" s="464"/>
      <c r="AH4" s="464"/>
      <c r="AI4" s="464"/>
      <c r="AJ4" s="464"/>
      <c r="AK4" s="464"/>
      <c r="AL4" s="464"/>
      <c r="AM4" s="464"/>
      <c r="AN4" s="464" t="s">
        <v>187</v>
      </c>
      <c r="AO4" s="464"/>
      <c r="AP4" s="464"/>
      <c r="AQ4" s="464"/>
      <c r="AR4" s="464"/>
      <c r="AS4" s="464"/>
      <c r="AT4" s="464"/>
      <c r="AU4" s="464"/>
      <c r="AV4" s="464"/>
      <c r="AW4" s="464"/>
      <c r="AX4" s="464"/>
      <c r="AY4" s="464"/>
      <c r="AZ4" s="464"/>
      <c r="BA4" s="464"/>
      <c r="BB4" s="464"/>
      <c r="BC4" s="556"/>
    </row>
    <row r="5" spans="1:55" ht="21" customHeight="1" thickBot="1">
      <c r="A5" s="351" t="s">
        <v>129</v>
      </c>
      <c r="B5" s="352"/>
      <c r="C5" s="352"/>
      <c r="D5" s="352"/>
      <c r="E5" s="352"/>
      <c r="F5" s="352"/>
      <c r="G5" s="352"/>
      <c r="H5" s="353">
        <v>20</v>
      </c>
      <c r="I5" s="455"/>
      <c r="J5" s="455"/>
      <c r="K5" s="455"/>
      <c r="L5" s="455"/>
      <c r="M5" s="455"/>
      <c r="N5" s="455"/>
      <c r="O5" s="455"/>
      <c r="P5" s="455"/>
      <c r="Q5" s="455"/>
      <c r="R5" s="455"/>
      <c r="S5" s="557" t="s">
        <v>128</v>
      </c>
      <c r="T5" s="384"/>
      <c r="U5" s="384"/>
      <c r="V5" s="384"/>
      <c r="W5" s="384"/>
      <c r="X5" s="384"/>
      <c r="Y5" s="384"/>
      <c r="Z5" s="558"/>
      <c r="AA5" s="559">
        <v>18</v>
      </c>
      <c r="AB5" s="560"/>
      <c r="AC5" s="560"/>
      <c r="AD5" s="560"/>
      <c r="AE5" s="560"/>
      <c r="AF5" s="560"/>
      <c r="AG5" s="560"/>
      <c r="AH5" s="560"/>
      <c r="AI5" s="560"/>
      <c r="AJ5" s="561"/>
      <c r="AK5" s="353" t="s">
        <v>127</v>
      </c>
      <c r="AL5" s="455"/>
      <c r="AM5" s="455"/>
      <c r="AN5" s="455"/>
      <c r="AO5" s="455"/>
      <c r="AP5" s="455"/>
      <c r="AQ5" s="455"/>
      <c r="AR5" s="455"/>
      <c r="AS5" s="562"/>
      <c r="AT5" s="559">
        <v>3</v>
      </c>
      <c r="AU5" s="560"/>
      <c r="AV5" s="560"/>
      <c r="AW5" s="560"/>
      <c r="AX5" s="560"/>
      <c r="AY5" s="560"/>
      <c r="AZ5" s="560"/>
      <c r="BA5" s="560"/>
      <c r="BB5" s="560"/>
      <c r="BC5" s="563"/>
    </row>
    <row r="6" spans="1:55" ht="21" customHeight="1" thickBot="1">
      <c r="A6" s="380" t="s">
        <v>101</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t="s">
        <v>126</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row>
    <row r="7" spans="1:55" ht="21" customHeight="1">
      <c r="A7" s="394" t="s">
        <v>68</v>
      </c>
      <c r="B7" s="367"/>
      <c r="C7" s="367"/>
      <c r="D7" s="367"/>
      <c r="E7" s="367"/>
      <c r="F7" s="367"/>
      <c r="G7" s="370" t="s">
        <v>67</v>
      </c>
      <c r="H7" s="370"/>
      <c r="I7" s="370"/>
      <c r="J7" s="370"/>
      <c r="K7" s="370"/>
      <c r="L7" s="367" t="s">
        <v>66</v>
      </c>
      <c r="M7" s="367"/>
      <c r="N7" s="367"/>
      <c r="O7" s="367"/>
      <c r="P7" s="367"/>
      <c r="Q7" s="367"/>
      <c r="R7" s="391"/>
      <c r="S7" s="394" t="s">
        <v>65</v>
      </c>
      <c r="T7" s="367"/>
      <c r="U7" s="367"/>
      <c r="V7" s="367"/>
      <c r="W7" s="367"/>
      <c r="X7" s="367"/>
      <c r="Y7" s="368"/>
      <c r="Z7" s="394" t="s">
        <v>64</v>
      </c>
      <c r="AA7" s="367"/>
      <c r="AB7" s="367"/>
      <c r="AC7" s="367"/>
      <c r="AD7" s="367"/>
      <c r="AE7" s="367"/>
      <c r="AF7" s="368"/>
      <c r="AG7" s="394" t="s">
        <v>63</v>
      </c>
      <c r="AH7" s="367"/>
      <c r="AI7" s="367"/>
      <c r="AJ7" s="367"/>
      <c r="AK7" s="367"/>
      <c r="AL7" s="367"/>
      <c r="AM7" s="368"/>
      <c r="AN7" s="366" t="s">
        <v>62</v>
      </c>
      <c r="AO7" s="367"/>
      <c r="AP7" s="367"/>
      <c r="AQ7" s="367"/>
      <c r="AR7" s="367"/>
      <c r="AS7" s="367"/>
      <c r="AT7" s="391"/>
      <c r="AU7" s="568" t="s">
        <v>61</v>
      </c>
      <c r="AV7" s="370"/>
      <c r="AW7" s="370"/>
      <c r="AX7" s="370" t="s">
        <v>60</v>
      </c>
      <c r="AY7" s="370"/>
      <c r="AZ7" s="370"/>
      <c r="BA7" s="370" t="s">
        <v>59</v>
      </c>
      <c r="BB7" s="370"/>
      <c r="BC7" s="373"/>
    </row>
    <row r="8" spans="1:55"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47">
        <v>22</v>
      </c>
      <c r="AO8" s="28">
        <v>23</v>
      </c>
      <c r="AP8" s="28">
        <v>24</v>
      </c>
      <c r="AQ8" s="28">
        <v>25</v>
      </c>
      <c r="AR8" s="28">
        <v>26</v>
      </c>
      <c r="AS8" s="28">
        <v>27</v>
      </c>
      <c r="AT8" s="48">
        <v>28</v>
      </c>
      <c r="AU8" s="569"/>
      <c r="AV8" s="372"/>
      <c r="AW8" s="372"/>
      <c r="AX8" s="372"/>
      <c r="AY8" s="372"/>
      <c r="AZ8" s="372"/>
      <c r="BA8" s="372"/>
      <c r="BB8" s="372"/>
      <c r="BC8" s="374"/>
    </row>
    <row r="9" spans="1:55" ht="21" customHeight="1">
      <c r="A9" s="565"/>
      <c r="B9" s="566"/>
      <c r="C9" s="566"/>
      <c r="D9" s="566"/>
      <c r="E9" s="566"/>
      <c r="F9" s="566"/>
      <c r="G9" s="372"/>
      <c r="H9" s="372"/>
      <c r="I9" s="372"/>
      <c r="J9" s="372"/>
      <c r="K9" s="372"/>
      <c r="L9" s="566"/>
      <c r="M9" s="566"/>
      <c r="N9" s="566"/>
      <c r="O9" s="566"/>
      <c r="P9" s="566"/>
      <c r="Q9" s="566"/>
      <c r="R9" s="567"/>
      <c r="S9" s="29" t="s">
        <v>91</v>
      </c>
      <c r="T9" s="49" t="s">
        <v>35</v>
      </c>
      <c r="U9" s="49" t="s">
        <v>29</v>
      </c>
      <c r="V9" s="49" t="s">
        <v>30</v>
      </c>
      <c r="W9" s="49" t="s">
        <v>31</v>
      </c>
      <c r="X9" s="49" t="s">
        <v>32</v>
      </c>
      <c r="Y9" s="121" t="s">
        <v>33</v>
      </c>
      <c r="Z9" s="29" t="s">
        <v>34</v>
      </c>
      <c r="AA9" s="49" t="s">
        <v>35</v>
      </c>
      <c r="AB9" s="49" t="s">
        <v>29</v>
      </c>
      <c r="AC9" s="49" t="s">
        <v>30</v>
      </c>
      <c r="AD9" s="49" t="s">
        <v>31</v>
      </c>
      <c r="AE9" s="49" t="s">
        <v>32</v>
      </c>
      <c r="AF9" s="121" t="s">
        <v>33</v>
      </c>
      <c r="AG9" s="29" t="s">
        <v>34</v>
      </c>
      <c r="AH9" s="49" t="s">
        <v>35</v>
      </c>
      <c r="AI9" s="49" t="s">
        <v>29</v>
      </c>
      <c r="AJ9" s="49" t="s">
        <v>30</v>
      </c>
      <c r="AK9" s="49" t="s">
        <v>31</v>
      </c>
      <c r="AL9" s="49" t="s">
        <v>32</v>
      </c>
      <c r="AM9" s="121" t="s">
        <v>33</v>
      </c>
      <c r="AN9" s="29" t="s">
        <v>34</v>
      </c>
      <c r="AO9" s="49" t="s">
        <v>35</v>
      </c>
      <c r="AP9" s="49" t="s">
        <v>29</v>
      </c>
      <c r="AQ9" s="49" t="s">
        <v>30</v>
      </c>
      <c r="AR9" s="49" t="s">
        <v>31</v>
      </c>
      <c r="AS9" s="49" t="s">
        <v>32</v>
      </c>
      <c r="AT9" s="121" t="s">
        <v>33</v>
      </c>
      <c r="AU9" s="569"/>
      <c r="AV9" s="372"/>
      <c r="AW9" s="372"/>
      <c r="AX9" s="372"/>
      <c r="AY9" s="372"/>
      <c r="AZ9" s="372"/>
      <c r="BA9" s="372"/>
      <c r="BB9" s="372"/>
      <c r="BC9" s="374"/>
    </row>
    <row r="10" spans="1:55" ht="21" customHeight="1">
      <c r="A10" s="565" t="s">
        <v>90</v>
      </c>
      <c r="B10" s="566"/>
      <c r="C10" s="566"/>
      <c r="D10" s="566"/>
      <c r="E10" s="566"/>
      <c r="F10" s="566"/>
      <c r="G10" s="570" t="s">
        <v>186</v>
      </c>
      <c r="H10" s="570"/>
      <c r="I10" s="570"/>
      <c r="J10" s="570"/>
      <c r="K10" s="570"/>
      <c r="L10" s="566" t="s">
        <v>182</v>
      </c>
      <c r="M10" s="566"/>
      <c r="N10" s="566"/>
      <c r="O10" s="566"/>
      <c r="P10" s="566"/>
      <c r="Q10" s="566"/>
      <c r="R10" s="567"/>
      <c r="S10" s="14"/>
      <c r="T10" s="155">
        <v>8</v>
      </c>
      <c r="U10" s="155">
        <v>8</v>
      </c>
      <c r="V10" s="155">
        <v>8</v>
      </c>
      <c r="W10" s="155">
        <v>8</v>
      </c>
      <c r="X10" s="155">
        <v>8</v>
      </c>
      <c r="Y10" s="11"/>
      <c r="Z10" s="14"/>
      <c r="AA10" s="155">
        <v>8</v>
      </c>
      <c r="AB10" s="155">
        <v>8</v>
      </c>
      <c r="AC10" s="155">
        <v>8</v>
      </c>
      <c r="AD10" s="155">
        <v>8</v>
      </c>
      <c r="AE10" s="155">
        <v>8</v>
      </c>
      <c r="AF10" s="11"/>
      <c r="AG10" s="14"/>
      <c r="AH10" s="155">
        <v>8</v>
      </c>
      <c r="AI10" s="155">
        <v>8</v>
      </c>
      <c r="AJ10" s="155">
        <v>8</v>
      </c>
      <c r="AK10" s="155">
        <v>8</v>
      </c>
      <c r="AL10" s="155">
        <v>8</v>
      </c>
      <c r="AM10" s="11"/>
      <c r="AN10" s="13"/>
      <c r="AO10" s="155">
        <v>8</v>
      </c>
      <c r="AP10" s="155">
        <v>8</v>
      </c>
      <c r="AQ10" s="155">
        <v>8</v>
      </c>
      <c r="AR10" s="155">
        <v>8</v>
      </c>
      <c r="AS10" s="155">
        <v>8</v>
      </c>
      <c r="AT10" s="55"/>
      <c r="AU10" s="571">
        <f t="shared" ref="AU10:AU16" si="0">SUM(S10:AT10)</f>
        <v>160</v>
      </c>
      <c r="AV10" s="571"/>
      <c r="AW10" s="572"/>
      <c r="AX10" s="573">
        <f t="shared" ref="AX10:AX16" si="1">ROUNDDOWN(AU10/4,2)</f>
        <v>40</v>
      </c>
      <c r="AY10" s="571"/>
      <c r="AZ10" s="572"/>
      <c r="BA10" s="574">
        <f t="shared" ref="BA10:BA16" si="2">IF(ISBLANK($AU$22),"",ROUNDDOWN(AX10/$AU$22,1))</f>
        <v>1</v>
      </c>
      <c r="BB10" s="575"/>
      <c r="BC10" s="576"/>
    </row>
    <row r="11" spans="1:55" ht="21" customHeight="1" thickBot="1">
      <c r="A11" s="577" t="s">
        <v>125</v>
      </c>
      <c r="B11" s="578"/>
      <c r="C11" s="578"/>
      <c r="D11" s="578"/>
      <c r="E11" s="578"/>
      <c r="F11" s="579"/>
      <c r="G11" s="580" t="s">
        <v>186</v>
      </c>
      <c r="H11" s="580"/>
      <c r="I11" s="580"/>
      <c r="J11" s="580"/>
      <c r="K11" s="580"/>
      <c r="L11" s="581" t="s">
        <v>182</v>
      </c>
      <c r="M11" s="581"/>
      <c r="N11" s="581"/>
      <c r="O11" s="581"/>
      <c r="P11" s="581"/>
      <c r="Q11" s="581"/>
      <c r="R11" s="582"/>
      <c r="S11" s="179"/>
      <c r="T11" s="168">
        <v>8</v>
      </c>
      <c r="U11" s="168">
        <v>8</v>
      </c>
      <c r="V11" s="168">
        <v>8</v>
      </c>
      <c r="W11" s="168">
        <v>8</v>
      </c>
      <c r="X11" s="168">
        <v>8</v>
      </c>
      <c r="Y11" s="180"/>
      <c r="Z11" s="179"/>
      <c r="AA11" s="168">
        <v>8</v>
      </c>
      <c r="AB11" s="168">
        <v>8</v>
      </c>
      <c r="AC11" s="168">
        <v>8</v>
      </c>
      <c r="AD11" s="168">
        <v>8</v>
      </c>
      <c r="AE11" s="168">
        <v>8</v>
      </c>
      <c r="AF11" s="180"/>
      <c r="AG11" s="179"/>
      <c r="AH11" s="168">
        <v>8</v>
      </c>
      <c r="AI11" s="168">
        <v>8</v>
      </c>
      <c r="AJ11" s="168">
        <v>8</v>
      </c>
      <c r="AK11" s="168">
        <v>8</v>
      </c>
      <c r="AL11" s="168">
        <v>8</v>
      </c>
      <c r="AM11" s="180"/>
      <c r="AN11" s="179"/>
      <c r="AO11" s="168">
        <v>8</v>
      </c>
      <c r="AP11" s="168">
        <v>8</v>
      </c>
      <c r="AQ11" s="168">
        <v>8</v>
      </c>
      <c r="AR11" s="168">
        <v>8</v>
      </c>
      <c r="AS11" s="168">
        <v>8</v>
      </c>
      <c r="AT11" s="60"/>
      <c r="AU11" s="583">
        <f t="shared" si="0"/>
        <v>160</v>
      </c>
      <c r="AV11" s="583"/>
      <c r="AW11" s="584"/>
      <c r="AX11" s="585">
        <f t="shared" si="1"/>
        <v>40</v>
      </c>
      <c r="AY11" s="583"/>
      <c r="AZ11" s="584"/>
      <c r="BA11" s="586">
        <f t="shared" si="2"/>
        <v>1</v>
      </c>
      <c r="BB11" s="587"/>
      <c r="BC11" s="588"/>
    </row>
    <row r="12" spans="1:55" ht="21" customHeight="1" thickTop="1">
      <c r="A12" s="565" t="s">
        <v>123</v>
      </c>
      <c r="B12" s="566"/>
      <c r="C12" s="566"/>
      <c r="D12" s="566"/>
      <c r="E12" s="566"/>
      <c r="F12" s="566"/>
      <c r="G12" s="591" t="s">
        <v>186</v>
      </c>
      <c r="H12" s="591"/>
      <c r="I12" s="591"/>
      <c r="J12" s="591"/>
      <c r="K12" s="591"/>
      <c r="L12" s="590" t="s">
        <v>182</v>
      </c>
      <c r="M12" s="590"/>
      <c r="N12" s="590"/>
      <c r="O12" s="590"/>
      <c r="P12" s="590"/>
      <c r="Q12" s="590"/>
      <c r="R12" s="592"/>
      <c r="S12" s="177"/>
      <c r="T12" s="154">
        <v>8</v>
      </c>
      <c r="U12" s="154">
        <v>8</v>
      </c>
      <c r="V12" s="154">
        <v>8</v>
      </c>
      <c r="W12" s="154">
        <v>8</v>
      </c>
      <c r="X12" s="154">
        <v>8</v>
      </c>
      <c r="Y12" s="178"/>
      <c r="Z12" s="177"/>
      <c r="AA12" s="154">
        <v>8</v>
      </c>
      <c r="AB12" s="154">
        <v>8</v>
      </c>
      <c r="AC12" s="154">
        <v>8</v>
      </c>
      <c r="AD12" s="154">
        <v>8</v>
      </c>
      <c r="AE12" s="154">
        <v>8</v>
      </c>
      <c r="AF12" s="178"/>
      <c r="AG12" s="177"/>
      <c r="AH12" s="154">
        <v>8</v>
      </c>
      <c r="AI12" s="154">
        <v>8</v>
      </c>
      <c r="AJ12" s="154">
        <v>8</v>
      </c>
      <c r="AK12" s="154">
        <v>8</v>
      </c>
      <c r="AL12" s="154">
        <v>8</v>
      </c>
      <c r="AM12" s="178"/>
      <c r="AN12" s="177"/>
      <c r="AO12" s="154">
        <v>8</v>
      </c>
      <c r="AP12" s="154">
        <v>8</v>
      </c>
      <c r="AQ12" s="154">
        <v>8</v>
      </c>
      <c r="AR12" s="154">
        <v>8</v>
      </c>
      <c r="AS12" s="154">
        <v>8</v>
      </c>
      <c r="AT12" s="65"/>
      <c r="AU12" s="593">
        <f t="shared" si="0"/>
        <v>160</v>
      </c>
      <c r="AV12" s="593"/>
      <c r="AW12" s="594"/>
      <c r="AX12" s="595">
        <f t="shared" si="1"/>
        <v>40</v>
      </c>
      <c r="AY12" s="593"/>
      <c r="AZ12" s="594"/>
      <c r="BA12" s="574">
        <f t="shared" si="2"/>
        <v>1</v>
      </c>
      <c r="BB12" s="575"/>
      <c r="BC12" s="576"/>
    </row>
    <row r="13" spans="1:55" ht="21" customHeight="1">
      <c r="A13" s="565" t="s">
        <v>123</v>
      </c>
      <c r="B13" s="566"/>
      <c r="C13" s="566"/>
      <c r="D13" s="566"/>
      <c r="E13" s="566"/>
      <c r="F13" s="566"/>
      <c r="G13" s="570" t="s">
        <v>186</v>
      </c>
      <c r="H13" s="570"/>
      <c r="I13" s="570"/>
      <c r="J13" s="570"/>
      <c r="K13" s="570"/>
      <c r="L13" s="566" t="s">
        <v>182</v>
      </c>
      <c r="M13" s="566"/>
      <c r="N13" s="566"/>
      <c r="O13" s="566"/>
      <c r="P13" s="566"/>
      <c r="Q13" s="566"/>
      <c r="R13" s="567"/>
      <c r="S13" s="14"/>
      <c r="T13" s="154">
        <v>8</v>
      </c>
      <c r="U13" s="154">
        <v>8</v>
      </c>
      <c r="V13" s="154">
        <v>8</v>
      </c>
      <c r="W13" s="154">
        <v>8</v>
      </c>
      <c r="X13" s="155">
        <v>8</v>
      </c>
      <c r="Y13" s="11"/>
      <c r="Z13" s="14"/>
      <c r="AA13" s="154">
        <v>8</v>
      </c>
      <c r="AB13" s="154">
        <v>8</v>
      </c>
      <c r="AC13" s="154">
        <v>8</v>
      </c>
      <c r="AD13" s="154">
        <v>8</v>
      </c>
      <c r="AE13" s="155">
        <v>8</v>
      </c>
      <c r="AF13" s="11"/>
      <c r="AG13" s="14"/>
      <c r="AH13" s="154">
        <v>8</v>
      </c>
      <c r="AI13" s="154">
        <v>8</v>
      </c>
      <c r="AJ13" s="154">
        <v>8</v>
      </c>
      <c r="AK13" s="154">
        <v>8</v>
      </c>
      <c r="AL13" s="155">
        <v>8</v>
      </c>
      <c r="AM13" s="11"/>
      <c r="AN13" s="14"/>
      <c r="AO13" s="154">
        <v>8</v>
      </c>
      <c r="AP13" s="154">
        <v>8</v>
      </c>
      <c r="AQ13" s="154">
        <v>8</v>
      </c>
      <c r="AR13" s="154">
        <v>8</v>
      </c>
      <c r="AS13" s="155">
        <v>8</v>
      </c>
      <c r="AT13" s="55"/>
      <c r="AU13" s="571">
        <f t="shared" si="0"/>
        <v>160</v>
      </c>
      <c r="AV13" s="571"/>
      <c r="AW13" s="572"/>
      <c r="AX13" s="573">
        <f t="shared" si="1"/>
        <v>40</v>
      </c>
      <c r="AY13" s="571"/>
      <c r="AZ13" s="572"/>
      <c r="BA13" s="596">
        <f t="shared" si="2"/>
        <v>1</v>
      </c>
      <c r="BB13" s="597"/>
      <c r="BC13" s="598"/>
    </row>
    <row r="14" spans="1:55" ht="21" customHeight="1">
      <c r="A14" s="565" t="s">
        <v>123</v>
      </c>
      <c r="B14" s="566"/>
      <c r="C14" s="566"/>
      <c r="D14" s="566"/>
      <c r="E14" s="566"/>
      <c r="F14" s="566"/>
      <c r="G14" s="570" t="s">
        <v>186</v>
      </c>
      <c r="H14" s="570"/>
      <c r="I14" s="570"/>
      <c r="J14" s="570"/>
      <c r="K14" s="570"/>
      <c r="L14" s="566" t="s">
        <v>182</v>
      </c>
      <c r="M14" s="566"/>
      <c r="N14" s="566"/>
      <c r="O14" s="566"/>
      <c r="P14" s="566"/>
      <c r="Q14" s="566"/>
      <c r="R14" s="567"/>
      <c r="S14" s="14"/>
      <c r="T14" s="154">
        <v>8</v>
      </c>
      <c r="U14" s="154">
        <v>8</v>
      </c>
      <c r="V14" s="154">
        <v>8</v>
      </c>
      <c r="W14" s="154">
        <v>8</v>
      </c>
      <c r="X14" s="155">
        <v>8</v>
      </c>
      <c r="Y14" s="11"/>
      <c r="Z14" s="14"/>
      <c r="AA14" s="154">
        <v>8</v>
      </c>
      <c r="AB14" s="154">
        <v>8</v>
      </c>
      <c r="AC14" s="154">
        <v>8</v>
      </c>
      <c r="AD14" s="154">
        <v>8</v>
      </c>
      <c r="AE14" s="155">
        <v>8</v>
      </c>
      <c r="AF14" s="11"/>
      <c r="AG14" s="14"/>
      <c r="AH14" s="154">
        <v>8</v>
      </c>
      <c r="AI14" s="154">
        <v>8</v>
      </c>
      <c r="AJ14" s="154">
        <v>8</v>
      </c>
      <c r="AK14" s="154">
        <v>8</v>
      </c>
      <c r="AL14" s="155">
        <v>8</v>
      </c>
      <c r="AM14" s="11"/>
      <c r="AN14" s="14"/>
      <c r="AO14" s="154">
        <v>8</v>
      </c>
      <c r="AP14" s="154">
        <v>8</v>
      </c>
      <c r="AQ14" s="154">
        <v>8</v>
      </c>
      <c r="AR14" s="154">
        <v>8</v>
      </c>
      <c r="AS14" s="155">
        <v>8</v>
      </c>
      <c r="AT14" s="55"/>
      <c r="AU14" s="571">
        <f t="shared" si="0"/>
        <v>160</v>
      </c>
      <c r="AV14" s="571"/>
      <c r="AW14" s="572"/>
      <c r="AX14" s="573">
        <f t="shared" si="1"/>
        <v>40</v>
      </c>
      <c r="AY14" s="571"/>
      <c r="AZ14" s="572"/>
      <c r="BA14" s="596">
        <f t="shared" si="2"/>
        <v>1</v>
      </c>
      <c r="BB14" s="597"/>
      <c r="BC14" s="598"/>
    </row>
    <row r="15" spans="1:55" ht="21" customHeight="1">
      <c r="A15" s="565" t="s">
        <v>123</v>
      </c>
      <c r="B15" s="566"/>
      <c r="C15" s="566"/>
      <c r="D15" s="566"/>
      <c r="E15" s="566"/>
      <c r="F15" s="566"/>
      <c r="G15" s="570" t="s">
        <v>185</v>
      </c>
      <c r="H15" s="570"/>
      <c r="I15" s="570"/>
      <c r="J15" s="570"/>
      <c r="K15" s="570"/>
      <c r="L15" s="566" t="s">
        <v>182</v>
      </c>
      <c r="M15" s="566"/>
      <c r="N15" s="566"/>
      <c r="O15" s="566"/>
      <c r="P15" s="566"/>
      <c r="Q15" s="566"/>
      <c r="R15" s="567"/>
      <c r="S15" s="14"/>
      <c r="T15" s="154">
        <v>4</v>
      </c>
      <c r="U15" s="154">
        <v>4</v>
      </c>
      <c r="V15" s="154">
        <v>4</v>
      </c>
      <c r="W15" s="154">
        <v>4</v>
      </c>
      <c r="X15" s="154">
        <v>4</v>
      </c>
      <c r="Y15" s="123"/>
      <c r="Z15" s="14"/>
      <c r="AA15" s="154">
        <v>4</v>
      </c>
      <c r="AB15" s="154">
        <v>4</v>
      </c>
      <c r="AC15" s="154">
        <v>4</v>
      </c>
      <c r="AD15" s="154">
        <v>4</v>
      </c>
      <c r="AE15" s="154">
        <v>4</v>
      </c>
      <c r="AF15" s="123"/>
      <c r="AG15" s="14"/>
      <c r="AH15" s="154">
        <v>4</v>
      </c>
      <c r="AI15" s="154">
        <v>4</v>
      </c>
      <c r="AJ15" s="154">
        <v>4</v>
      </c>
      <c r="AK15" s="154">
        <v>4</v>
      </c>
      <c r="AL15" s="154">
        <v>4</v>
      </c>
      <c r="AM15" s="11"/>
      <c r="AN15" s="14"/>
      <c r="AO15" s="154">
        <v>4</v>
      </c>
      <c r="AP15" s="154">
        <v>4</v>
      </c>
      <c r="AQ15" s="154">
        <v>4</v>
      </c>
      <c r="AR15" s="154">
        <v>4</v>
      </c>
      <c r="AS15" s="154">
        <v>4</v>
      </c>
      <c r="AT15" s="55"/>
      <c r="AU15" s="571">
        <f t="shared" si="0"/>
        <v>80</v>
      </c>
      <c r="AV15" s="571"/>
      <c r="AW15" s="572"/>
      <c r="AX15" s="573">
        <f t="shared" si="1"/>
        <v>20</v>
      </c>
      <c r="AY15" s="571"/>
      <c r="AZ15" s="572"/>
      <c r="BA15" s="596">
        <f t="shared" si="2"/>
        <v>0.5</v>
      </c>
      <c r="BB15" s="597"/>
      <c r="BC15" s="598"/>
    </row>
    <row r="16" spans="1:55" ht="21" customHeight="1" thickBot="1">
      <c r="A16" s="565" t="s">
        <v>121</v>
      </c>
      <c r="B16" s="566"/>
      <c r="C16" s="566"/>
      <c r="D16" s="566"/>
      <c r="E16" s="566"/>
      <c r="F16" s="566"/>
      <c r="G16" s="570" t="s">
        <v>184</v>
      </c>
      <c r="H16" s="570"/>
      <c r="I16" s="570"/>
      <c r="J16" s="570"/>
      <c r="K16" s="570"/>
      <c r="L16" s="566" t="s">
        <v>182</v>
      </c>
      <c r="M16" s="566"/>
      <c r="N16" s="566"/>
      <c r="O16" s="566"/>
      <c r="P16" s="566"/>
      <c r="Q16" s="566"/>
      <c r="R16" s="567"/>
      <c r="S16" s="14"/>
      <c r="T16" s="154">
        <v>8</v>
      </c>
      <c r="U16" s="154"/>
      <c r="V16" s="154">
        <v>8</v>
      </c>
      <c r="W16" s="154"/>
      <c r="X16" s="154">
        <v>8</v>
      </c>
      <c r="Y16" s="123"/>
      <c r="Z16" s="14"/>
      <c r="AA16" s="154">
        <v>8</v>
      </c>
      <c r="AB16" s="154"/>
      <c r="AC16" s="154">
        <v>8</v>
      </c>
      <c r="AD16" s="154"/>
      <c r="AE16" s="154">
        <v>8</v>
      </c>
      <c r="AF16" s="123"/>
      <c r="AG16" s="14"/>
      <c r="AH16" s="154">
        <v>8</v>
      </c>
      <c r="AI16" s="154"/>
      <c r="AJ16" s="154">
        <v>8</v>
      </c>
      <c r="AK16" s="154"/>
      <c r="AL16" s="154">
        <v>8</v>
      </c>
      <c r="AM16" s="11"/>
      <c r="AN16" s="14"/>
      <c r="AO16" s="154">
        <v>8</v>
      </c>
      <c r="AP16" s="154"/>
      <c r="AQ16" s="154">
        <v>8</v>
      </c>
      <c r="AR16" s="154"/>
      <c r="AS16" s="154">
        <v>8</v>
      </c>
      <c r="AT16" s="55"/>
      <c r="AU16" s="571">
        <f t="shared" si="0"/>
        <v>96</v>
      </c>
      <c r="AV16" s="571"/>
      <c r="AW16" s="572"/>
      <c r="AX16" s="573">
        <f t="shared" si="1"/>
        <v>24</v>
      </c>
      <c r="AY16" s="571"/>
      <c r="AZ16" s="572"/>
      <c r="BA16" s="596">
        <f t="shared" si="2"/>
        <v>0.6</v>
      </c>
      <c r="BB16" s="597"/>
      <c r="BC16" s="598"/>
    </row>
    <row r="17" spans="1:56" ht="21" customHeight="1" thickBot="1">
      <c r="A17" s="454" t="s">
        <v>117</v>
      </c>
      <c r="B17" s="455"/>
      <c r="C17" s="455"/>
      <c r="D17" s="455"/>
      <c r="E17" s="455"/>
      <c r="F17" s="455"/>
      <c r="G17" s="455"/>
      <c r="H17" s="455"/>
      <c r="I17" s="455"/>
      <c r="J17" s="455"/>
      <c r="K17" s="455"/>
      <c r="L17" s="455"/>
      <c r="M17" s="455"/>
      <c r="N17" s="455"/>
      <c r="O17" s="455"/>
      <c r="P17" s="455"/>
      <c r="Q17" s="455"/>
      <c r="R17" s="599"/>
      <c r="S17" s="66">
        <f t="shared" ref="S17:AT17" si="3">SUM(S12:S16)</f>
        <v>0</v>
      </c>
      <c r="T17" s="66">
        <f t="shared" si="3"/>
        <v>36</v>
      </c>
      <c r="U17" s="66">
        <f t="shared" si="3"/>
        <v>28</v>
      </c>
      <c r="V17" s="66">
        <f t="shared" si="3"/>
        <v>36</v>
      </c>
      <c r="W17" s="66">
        <f t="shared" si="3"/>
        <v>28</v>
      </c>
      <c r="X17" s="66">
        <f t="shared" si="3"/>
        <v>36</v>
      </c>
      <c r="Y17" s="67">
        <f t="shared" si="3"/>
        <v>0</v>
      </c>
      <c r="Z17" s="68">
        <f t="shared" si="3"/>
        <v>0</v>
      </c>
      <c r="AA17" s="66">
        <f t="shared" si="3"/>
        <v>36</v>
      </c>
      <c r="AB17" s="66">
        <f t="shared" si="3"/>
        <v>28</v>
      </c>
      <c r="AC17" s="66">
        <f t="shared" si="3"/>
        <v>36</v>
      </c>
      <c r="AD17" s="66">
        <f t="shared" si="3"/>
        <v>28</v>
      </c>
      <c r="AE17" s="66">
        <f t="shared" si="3"/>
        <v>36</v>
      </c>
      <c r="AF17" s="69">
        <f t="shared" si="3"/>
        <v>0</v>
      </c>
      <c r="AG17" s="70">
        <f t="shared" si="3"/>
        <v>0</v>
      </c>
      <c r="AH17" s="66">
        <f t="shared" si="3"/>
        <v>36</v>
      </c>
      <c r="AI17" s="66">
        <f t="shared" si="3"/>
        <v>28</v>
      </c>
      <c r="AJ17" s="66">
        <f t="shared" si="3"/>
        <v>36</v>
      </c>
      <c r="AK17" s="66">
        <f t="shared" si="3"/>
        <v>28</v>
      </c>
      <c r="AL17" s="66">
        <f t="shared" si="3"/>
        <v>36</v>
      </c>
      <c r="AM17" s="67">
        <f t="shared" si="3"/>
        <v>0</v>
      </c>
      <c r="AN17" s="68">
        <f t="shared" si="3"/>
        <v>0</v>
      </c>
      <c r="AO17" s="66">
        <f t="shared" si="3"/>
        <v>36</v>
      </c>
      <c r="AP17" s="66">
        <f t="shared" si="3"/>
        <v>28</v>
      </c>
      <c r="AQ17" s="66">
        <f t="shared" si="3"/>
        <v>36</v>
      </c>
      <c r="AR17" s="66">
        <f t="shared" si="3"/>
        <v>28</v>
      </c>
      <c r="AS17" s="66">
        <f t="shared" si="3"/>
        <v>36</v>
      </c>
      <c r="AT17" s="69">
        <f t="shared" si="3"/>
        <v>0</v>
      </c>
      <c r="AU17" s="600">
        <f>SUM(AU12:AW16)</f>
        <v>656</v>
      </c>
      <c r="AV17" s="601"/>
      <c r="AW17" s="601"/>
      <c r="AX17" s="601">
        <f>SUM(AX12:AZ16)</f>
        <v>164</v>
      </c>
      <c r="AY17" s="601"/>
      <c r="AZ17" s="601"/>
      <c r="BA17" s="601">
        <f>SUM(BA12:BC16)</f>
        <v>4.0999999999999996</v>
      </c>
      <c r="BB17" s="601"/>
      <c r="BC17" s="602"/>
    </row>
    <row r="18" spans="1:56" ht="21" customHeight="1">
      <c r="A18" s="624" t="s">
        <v>183</v>
      </c>
      <c r="B18" s="625"/>
      <c r="C18" s="625"/>
      <c r="D18" s="625"/>
      <c r="E18" s="625"/>
      <c r="F18" s="366"/>
      <c r="G18" s="626" t="s">
        <v>86</v>
      </c>
      <c r="H18" s="627"/>
      <c r="I18" s="627"/>
      <c r="J18" s="627"/>
      <c r="K18" s="628"/>
      <c r="L18" s="391" t="s">
        <v>182</v>
      </c>
      <c r="M18" s="625"/>
      <c r="N18" s="625"/>
      <c r="O18" s="625"/>
      <c r="P18" s="625"/>
      <c r="Q18" s="625"/>
      <c r="R18" s="629"/>
      <c r="S18" s="14"/>
      <c r="T18" s="154">
        <v>8</v>
      </c>
      <c r="U18" s="154">
        <v>8</v>
      </c>
      <c r="V18" s="154">
        <v>8</v>
      </c>
      <c r="W18" s="154">
        <v>8</v>
      </c>
      <c r="X18" s="155">
        <v>8</v>
      </c>
      <c r="Y18" s="11"/>
      <c r="Z18" s="14"/>
      <c r="AA18" s="154">
        <v>8</v>
      </c>
      <c r="AB18" s="154">
        <v>8</v>
      </c>
      <c r="AC18" s="154">
        <v>8</v>
      </c>
      <c r="AD18" s="154">
        <v>8</v>
      </c>
      <c r="AE18" s="155">
        <v>8</v>
      </c>
      <c r="AF18" s="11"/>
      <c r="AG18" s="14"/>
      <c r="AH18" s="154">
        <v>8</v>
      </c>
      <c r="AI18" s="154">
        <v>8</v>
      </c>
      <c r="AJ18" s="154">
        <v>8</v>
      </c>
      <c r="AK18" s="154">
        <v>8</v>
      </c>
      <c r="AL18" s="155">
        <v>8</v>
      </c>
      <c r="AM18" s="11"/>
      <c r="AN18" s="14"/>
      <c r="AO18" s="154">
        <v>8</v>
      </c>
      <c r="AP18" s="154">
        <v>8</v>
      </c>
      <c r="AQ18" s="154">
        <v>8</v>
      </c>
      <c r="AR18" s="154">
        <v>8</v>
      </c>
      <c r="AS18" s="155">
        <v>8</v>
      </c>
      <c r="AT18" s="55"/>
      <c r="AU18" s="630">
        <f>SUM(S18:AT18)</f>
        <v>160</v>
      </c>
      <c r="AV18" s="631"/>
      <c r="AW18" s="632"/>
      <c r="AX18" s="633">
        <f>ROUNDDOWN(AU18/4,2)</f>
        <v>40</v>
      </c>
      <c r="AY18" s="631"/>
      <c r="AZ18" s="632"/>
      <c r="BA18" s="634">
        <f>IF(ISBLANK($AU$22),"",ROUNDDOWN(AX18/$AU$22,1))</f>
        <v>1</v>
      </c>
      <c r="BB18" s="635"/>
      <c r="BC18" s="636"/>
    </row>
    <row r="19" spans="1:56" ht="21" customHeight="1">
      <c r="A19" s="565" t="s">
        <v>115</v>
      </c>
      <c r="B19" s="566"/>
      <c r="C19" s="566"/>
      <c r="D19" s="566"/>
      <c r="E19" s="566"/>
      <c r="F19" s="566"/>
      <c r="G19" s="570" t="s">
        <v>113</v>
      </c>
      <c r="H19" s="570"/>
      <c r="I19" s="570"/>
      <c r="J19" s="570"/>
      <c r="K19" s="570"/>
      <c r="L19" s="566" t="s">
        <v>182</v>
      </c>
      <c r="M19" s="566"/>
      <c r="N19" s="566"/>
      <c r="O19" s="566"/>
      <c r="P19" s="566"/>
      <c r="Q19" s="566"/>
      <c r="R19" s="567"/>
      <c r="S19" s="51"/>
      <c r="T19" s="154">
        <v>4</v>
      </c>
      <c r="U19" s="154">
        <v>4</v>
      </c>
      <c r="V19" s="154">
        <v>4</v>
      </c>
      <c r="W19" s="154">
        <v>4</v>
      </c>
      <c r="X19" s="154">
        <v>4</v>
      </c>
      <c r="Y19" s="123"/>
      <c r="Z19" s="14"/>
      <c r="AA19" s="154">
        <v>4</v>
      </c>
      <c r="AB19" s="154">
        <v>4</v>
      </c>
      <c r="AC19" s="154">
        <v>4</v>
      </c>
      <c r="AD19" s="154">
        <v>4</v>
      </c>
      <c r="AE19" s="154">
        <v>4</v>
      </c>
      <c r="AF19" s="123"/>
      <c r="AG19" s="14"/>
      <c r="AH19" s="154">
        <v>4</v>
      </c>
      <c r="AI19" s="154">
        <v>4</v>
      </c>
      <c r="AJ19" s="154">
        <v>4</v>
      </c>
      <c r="AK19" s="154">
        <v>4</v>
      </c>
      <c r="AL19" s="154">
        <v>4</v>
      </c>
      <c r="AM19" s="11"/>
      <c r="AN19" s="14"/>
      <c r="AO19" s="154">
        <v>4</v>
      </c>
      <c r="AP19" s="154">
        <v>4</v>
      </c>
      <c r="AQ19" s="154">
        <v>4</v>
      </c>
      <c r="AR19" s="154">
        <v>4</v>
      </c>
      <c r="AS19" s="154">
        <v>4</v>
      </c>
      <c r="AT19" s="55"/>
      <c r="AU19" s="571">
        <f>SUM(S19:AT19)</f>
        <v>80</v>
      </c>
      <c r="AV19" s="571"/>
      <c r="AW19" s="572"/>
      <c r="AX19" s="573">
        <f>ROUNDDOWN(AU19/4,2)</f>
        <v>20</v>
      </c>
      <c r="AY19" s="571"/>
      <c r="AZ19" s="572"/>
      <c r="BA19" s="596">
        <f>IF(ISBLANK($AU$22),"",ROUNDDOWN(AX19/$AU$22,1))</f>
        <v>0.5</v>
      </c>
      <c r="BB19" s="597"/>
      <c r="BC19" s="598"/>
    </row>
    <row r="20" spans="1:56" ht="21" customHeight="1" thickBot="1">
      <c r="A20" s="565" t="s">
        <v>114</v>
      </c>
      <c r="B20" s="566"/>
      <c r="C20" s="566"/>
      <c r="D20" s="566"/>
      <c r="E20" s="566"/>
      <c r="F20" s="566"/>
      <c r="G20" s="570" t="s">
        <v>113</v>
      </c>
      <c r="H20" s="570"/>
      <c r="I20" s="570"/>
      <c r="J20" s="570"/>
      <c r="K20" s="570"/>
      <c r="L20" s="566" t="s">
        <v>182</v>
      </c>
      <c r="M20" s="566"/>
      <c r="N20" s="566"/>
      <c r="O20" s="566"/>
      <c r="P20" s="566"/>
      <c r="Q20" s="566"/>
      <c r="R20" s="567"/>
      <c r="S20" s="51"/>
      <c r="T20" s="154">
        <v>4</v>
      </c>
      <c r="U20" s="154">
        <v>4</v>
      </c>
      <c r="V20" s="154">
        <v>4</v>
      </c>
      <c r="W20" s="154">
        <v>4</v>
      </c>
      <c r="X20" s="154">
        <v>4</v>
      </c>
      <c r="Y20" s="123"/>
      <c r="Z20" s="14"/>
      <c r="AA20" s="154">
        <v>4</v>
      </c>
      <c r="AB20" s="154">
        <v>4</v>
      </c>
      <c r="AC20" s="154">
        <v>4</v>
      </c>
      <c r="AD20" s="154">
        <v>4</v>
      </c>
      <c r="AE20" s="154">
        <v>4</v>
      </c>
      <c r="AF20" s="123"/>
      <c r="AG20" s="14"/>
      <c r="AH20" s="154">
        <v>4</v>
      </c>
      <c r="AI20" s="154">
        <v>4</v>
      </c>
      <c r="AJ20" s="154">
        <v>4</v>
      </c>
      <c r="AK20" s="154">
        <v>4</v>
      </c>
      <c r="AL20" s="154">
        <v>4</v>
      </c>
      <c r="AM20" s="11"/>
      <c r="AN20" s="14"/>
      <c r="AO20" s="154">
        <v>4</v>
      </c>
      <c r="AP20" s="154">
        <v>4</v>
      </c>
      <c r="AQ20" s="154">
        <v>4</v>
      </c>
      <c r="AR20" s="154">
        <v>4</v>
      </c>
      <c r="AS20" s="154">
        <v>4</v>
      </c>
      <c r="AT20" s="55"/>
      <c r="AU20" s="571">
        <f>SUM(S20:AT20)</f>
        <v>80</v>
      </c>
      <c r="AV20" s="571"/>
      <c r="AW20" s="572"/>
      <c r="AX20" s="573">
        <f>ROUNDDOWN(AU20/4,2)</f>
        <v>20</v>
      </c>
      <c r="AY20" s="571"/>
      <c r="AZ20" s="572"/>
      <c r="BA20" s="596">
        <f>IF(ISBLANK($AU$22),"",ROUNDDOWN(AX20/$AU$22,1))</f>
        <v>0.5</v>
      </c>
      <c r="BB20" s="597"/>
      <c r="BC20" s="598"/>
    </row>
    <row r="21" spans="1:56" ht="21" customHeight="1" thickBot="1">
      <c r="A21" s="454" t="s">
        <v>57</v>
      </c>
      <c r="B21" s="455"/>
      <c r="C21" s="455"/>
      <c r="D21" s="455"/>
      <c r="E21" s="455"/>
      <c r="F21" s="455"/>
      <c r="G21" s="455"/>
      <c r="H21" s="455"/>
      <c r="I21" s="455"/>
      <c r="J21" s="455"/>
      <c r="K21" s="455"/>
      <c r="L21" s="455"/>
      <c r="M21" s="455"/>
      <c r="N21" s="455"/>
      <c r="O21" s="455"/>
      <c r="P21" s="455"/>
      <c r="Q21" s="455"/>
      <c r="R21" s="599"/>
      <c r="S21" s="66">
        <f t="shared" ref="S21:AT21" si="4">SUM(S10:S11)+S17+SUM(S18:S20)</f>
        <v>0</v>
      </c>
      <c r="T21" s="66">
        <f t="shared" si="4"/>
        <v>68</v>
      </c>
      <c r="U21" s="66">
        <f t="shared" si="4"/>
        <v>60</v>
      </c>
      <c r="V21" s="66">
        <f t="shared" si="4"/>
        <v>68</v>
      </c>
      <c r="W21" s="66">
        <f t="shared" si="4"/>
        <v>60</v>
      </c>
      <c r="X21" s="66">
        <f t="shared" si="4"/>
        <v>68</v>
      </c>
      <c r="Y21" s="67">
        <f t="shared" si="4"/>
        <v>0</v>
      </c>
      <c r="Z21" s="68">
        <f t="shared" si="4"/>
        <v>0</v>
      </c>
      <c r="AA21" s="66">
        <f t="shared" si="4"/>
        <v>68</v>
      </c>
      <c r="AB21" s="66">
        <f t="shared" si="4"/>
        <v>60</v>
      </c>
      <c r="AC21" s="66">
        <f t="shared" si="4"/>
        <v>68</v>
      </c>
      <c r="AD21" s="66">
        <f t="shared" si="4"/>
        <v>60</v>
      </c>
      <c r="AE21" s="66">
        <f t="shared" si="4"/>
        <v>68</v>
      </c>
      <c r="AF21" s="69">
        <f t="shared" si="4"/>
        <v>0</v>
      </c>
      <c r="AG21" s="70">
        <f t="shared" si="4"/>
        <v>0</v>
      </c>
      <c r="AH21" s="66">
        <f t="shared" si="4"/>
        <v>68</v>
      </c>
      <c r="AI21" s="66">
        <f t="shared" si="4"/>
        <v>60</v>
      </c>
      <c r="AJ21" s="66">
        <f t="shared" si="4"/>
        <v>68</v>
      </c>
      <c r="AK21" s="66">
        <f t="shared" si="4"/>
        <v>60</v>
      </c>
      <c r="AL21" s="66">
        <f t="shared" si="4"/>
        <v>68</v>
      </c>
      <c r="AM21" s="67">
        <f t="shared" si="4"/>
        <v>0</v>
      </c>
      <c r="AN21" s="68">
        <f t="shared" si="4"/>
        <v>0</v>
      </c>
      <c r="AO21" s="66">
        <f t="shared" si="4"/>
        <v>68</v>
      </c>
      <c r="AP21" s="66">
        <f t="shared" si="4"/>
        <v>60</v>
      </c>
      <c r="AQ21" s="66">
        <f t="shared" si="4"/>
        <v>68</v>
      </c>
      <c r="AR21" s="66">
        <f t="shared" si="4"/>
        <v>60</v>
      </c>
      <c r="AS21" s="66">
        <f t="shared" si="4"/>
        <v>68</v>
      </c>
      <c r="AT21" s="69">
        <f t="shared" si="4"/>
        <v>0</v>
      </c>
      <c r="AU21" s="603">
        <f>SUM(AU10:AU11)+AU17+SUM(AU18:AW20)</f>
        <v>1296</v>
      </c>
      <c r="AV21" s="603"/>
      <c r="AW21" s="604"/>
      <c r="AX21" s="603">
        <f>SUM(AX10:AX11)+AX17+SUM(AX18:AZ20)</f>
        <v>324</v>
      </c>
      <c r="AY21" s="603"/>
      <c r="AZ21" s="604"/>
      <c r="BA21" s="605">
        <f>SUM(BA10:BA11)+BA17+SUM(BA18:BC20)</f>
        <v>8.1</v>
      </c>
      <c r="BB21" s="606"/>
      <c r="BC21" s="607"/>
    </row>
    <row r="22" spans="1:56" ht="21" customHeight="1" thickBot="1">
      <c r="A22" s="454" t="s">
        <v>56</v>
      </c>
      <c r="B22" s="455"/>
      <c r="C22" s="455"/>
      <c r="D22" s="455"/>
      <c r="E22" s="455"/>
      <c r="F22" s="455"/>
      <c r="G22" s="455"/>
      <c r="H22" s="455"/>
      <c r="I22" s="455"/>
      <c r="J22" s="455"/>
      <c r="K22" s="455"/>
      <c r="L22" s="455"/>
      <c r="M22" s="455"/>
      <c r="N22" s="455"/>
      <c r="O22" s="455"/>
      <c r="P22" s="455"/>
      <c r="Q22" s="455"/>
      <c r="R22" s="455"/>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7"/>
      <c r="AU22" s="454">
        <v>40</v>
      </c>
      <c r="AV22" s="455"/>
      <c r="AW22" s="455"/>
      <c r="AX22" s="455"/>
      <c r="AY22" s="455"/>
      <c r="AZ22" s="455"/>
      <c r="BA22" s="455"/>
      <c r="BB22" s="455"/>
      <c r="BC22" s="599"/>
    </row>
    <row r="23" spans="1:56" ht="21" customHeight="1" thickBot="1">
      <c r="A23" s="608" t="s">
        <v>55</v>
      </c>
      <c r="B23" s="609"/>
      <c r="C23" s="609"/>
      <c r="D23" s="609"/>
      <c r="E23" s="609"/>
      <c r="F23" s="609"/>
      <c r="G23" s="609"/>
      <c r="H23" s="609"/>
      <c r="I23" s="609"/>
      <c r="J23" s="609"/>
      <c r="K23" s="609"/>
      <c r="L23" s="609"/>
      <c r="M23" s="609"/>
      <c r="N23" s="609"/>
      <c r="O23" s="609"/>
      <c r="P23" s="609"/>
      <c r="Q23" s="609"/>
      <c r="R23" s="557"/>
      <c r="S23" s="72"/>
      <c r="T23" s="153">
        <v>8</v>
      </c>
      <c r="U23" s="153">
        <v>8</v>
      </c>
      <c r="V23" s="153">
        <v>8</v>
      </c>
      <c r="W23" s="153">
        <v>8</v>
      </c>
      <c r="X23" s="153">
        <v>8</v>
      </c>
      <c r="Y23" s="176"/>
      <c r="Z23" s="153"/>
      <c r="AA23" s="153">
        <v>8</v>
      </c>
      <c r="AB23" s="153">
        <v>8</v>
      </c>
      <c r="AC23" s="153">
        <v>8</v>
      </c>
      <c r="AD23" s="153">
        <v>8</v>
      </c>
      <c r="AE23" s="175">
        <v>8</v>
      </c>
      <c r="AF23" s="174"/>
      <c r="AG23" s="173"/>
      <c r="AH23" s="153">
        <v>8</v>
      </c>
      <c r="AI23" s="153">
        <v>8</v>
      </c>
      <c r="AJ23" s="153">
        <v>8</v>
      </c>
      <c r="AK23" s="153">
        <v>8</v>
      </c>
      <c r="AL23" s="153">
        <v>8</v>
      </c>
      <c r="AM23" s="174"/>
      <c r="AN23" s="173"/>
      <c r="AO23" s="153">
        <v>8</v>
      </c>
      <c r="AP23" s="153">
        <v>8</v>
      </c>
      <c r="AQ23" s="153">
        <v>8</v>
      </c>
      <c r="AR23" s="153">
        <v>8</v>
      </c>
      <c r="AS23" s="153">
        <v>8</v>
      </c>
      <c r="AT23" s="75"/>
      <c r="AU23" s="610">
        <f>SUM(S23:AT23)</f>
        <v>160</v>
      </c>
      <c r="AV23" s="611"/>
      <c r="AW23" s="612"/>
      <c r="AX23" s="613"/>
      <c r="AY23" s="614"/>
      <c r="AZ23" s="615"/>
      <c r="BA23" s="613"/>
      <c r="BB23" s="614"/>
      <c r="BC23" s="616"/>
    </row>
    <row r="24" spans="1:56" ht="14.25" customHeight="1">
      <c r="A24" s="443" t="s">
        <v>111</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row>
    <row r="25" spans="1:56" ht="14.25" customHeight="1">
      <c r="A25" s="617" t="s">
        <v>110</v>
      </c>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c r="BC25" s="617"/>
      <c r="BD25" s="617"/>
    </row>
    <row r="26" spans="1:56" ht="14.25" customHeight="1">
      <c r="A26" s="617"/>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7"/>
    </row>
    <row r="27" spans="1:56" ht="14.25" customHeight="1">
      <c r="A27" s="442" t="s">
        <v>109</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row>
    <row r="28" spans="1:56" ht="14.2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row>
    <row r="29" spans="1:56" ht="14.25" customHeight="1">
      <c r="A29" s="443" t="s">
        <v>108</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row>
    <row r="30" spans="1:56" ht="14.25" customHeight="1">
      <c r="A30" s="443" t="s">
        <v>107</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3"/>
      <c r="AZ30" s="443"/>
      <c r="BA30" s="443"/>
      <c r="BB30" s="443"/>
      <c r="BC30" s="443"/>
      <c r="BD30" s="443"/>
    </row>
    <row r="31" spans="1:56" ht="14.25" customHeight="1">
      <c r="A31" s="442" t="s">
        <v>106</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4.2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sheetData>
  <mergeCells count="106">
    <mergeCell ref="A5:G5"/>
    <mergeCell ref="H5:R5"/>
    <mergeCell ref="S5:Z5"/>
    <mergeCell ref="AA5:AJ5"/>
    <mergeCell ref="AK5:AS5"/>
    <mergeCell ref="AT5:BC5"/>
    <mergeCell ref="A1:AW1"/>
    <mergeCell ref="A2:BC2"/>
    <mergeCell ref="A4:R4"/>
    <mergeCell ref="S4:AE4"/>
    <mergeCell ref="AF4:AM4"/>
    <mergeCell ref="AN4:BC4"/>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14:F14"/>
    <mergeCell ref="G14:K14"/>
    <mergeCell ref="L14:R14"/>
    <mergeCell ref="AU14:AW14"/>
    <mergeCell ref="AX14:AZ14"/>
    <mergeCell ref="BA14:BC14"/>
    <mergeCell ref="A13:F13"/>
    <mergeCell ref="G13:K13"/>
    <mergeCell ref="L13:R13"/>
    <mergeCell ref="AU13:AW13"/>
    <mergeCell ref="AX13:AZ13"/>
    <mergeCell ref="BA13:BC13"/>
    <mergeCell ref="A16:F16"/>
    <mergeCell ref="G16:K16"/>
    <mergeCell ref="L16:R16"/>
    <mergeCell ref="AU16:AW16"/>
    <mergeCell ref="AX16:AZ16"/>
    <mergeCell ref="BA16:BC16"/>
    <mergeCell ref="A15:F15"/>
    <mergeCell ref="G15:K15"/>
    <mergeCell ref="L15:R15"/>
    <mergeCell ref="AU15:AW15"/>
    <mergeCell ref="AX15:AZ15"/>
    <mergeCell ref="BA15:BC15"/>
    <mergeCell ref="A19:F19"/>
    <mergeCell ref="G19:K19"/>
    <mergeCell ref="L19:R19"/>
    <mergeCell ref="AU19:AW19"/>
    <mergeCell ref="AX19:AZ19"/>
    <mergeCell ref="BA19:BC19"/>
    <mergeCell ref="A17:R17"/>
    <mergeCell ref="AU17:AW17"/>
    <mergeCell ref="AX17:AZ17"/>
    <mergeCell ref="BA17:BC17"/>
    <mergeCell ref="A18:F18"/>
    <mergeCell ref="G18:K18"/>
    <mergeCell ref="L18:R18"/>
    <mergeCell ref="AU18:AW18"/>
    <mergeCell ref="AX18:AZ18"/>
    <mergeCell ref="BA18:BC18"/>
    <mergeCell ref="A21:R21"/>
    <mergeCell ref="AU21:AW21"/>
    <mergeCell ref="AX21:AZ21"/>
    <mergeCell ref="BA21:BC21"/>
    <mergeCell ref="A22:AT22"/>
    <mergeCell ref="AU22:BC22"/>
    <mergeCell ref="A20:F20"/>
    <mergeCell ref="G20:K20"/>
    <mergeCell ref="L20:R20"/>
    <mergeCell ref="AU20:AW20"/>
    <mergeCell ref="AX20:AZ20"/>
    <mergeCell ref="BA20:BC20"/>
    <mergeCell ref="A27:BD28"/>
    <mergeCell ref="A29:BD29"/>
    <mergeCell ref="A30:BD30"/>
    <mergeCell ref="A31:BD32"/>
    <mergeCell ref="A23:R23"/>
    <mergeCell ref="AU23:AW23"/>
    <mergeCell ref="AX23:AZ23"/>
    <mergeCell ref="BA23:BC23"/>
    <mergeCell ref="A24:BD24"/>
    <mergeCell ref="A25:BD26"/>
  </mergeCells>
  <phoneticPr fontId="36"/>
  <printOptions horizontalCentered="1"/>
  <pageMargins left="0.39370078740157483" right="0.39370078740157483" top="0.19685039370078741" bottom="0.19685039370078741" header="0.39370078740157483" footer="0.39370078740157483"/>
  <pageSetup paperSize="9" scale="93" orientation="landscape" r:id="rId1"/>
  <headerFooter alignWithMargins="0"/>
  <colBreaks count="1" manualBreakCount="1">
    <brk id="55" max="31"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D32"/>
  <sheetViews>
    <sheetView view="pageBreakPreview" zoomScaleNormal="100" workbookViewId="0">
      <selection activeCell="AO16" sqref="AO16"/>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55"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5" ht="21" customHeight="1">
      <c r="A2" s="335" t="s">
        <v>22</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5" ht="21" customHeight="1" thickBot="1">
      <c r="A3" s="4"/>
      <c r="B3" s="4"/>
      <c r="C3" s="4"/>
      <c r="D3" s="4"/>
      <c r="E3" s="4"/>
    </row>
    <row r="4" spans="1:55" ht="21" customHeight="1" thickBot="1">
      <c r="A4" s="555" t="s">
        <v>23</v>
      </c>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t="s">
        <v>24</v>
      </c>
      <c r="AG4" s="464"/>
      <c r="AH4" s="464"/>
      <c r="AI4" s="464"/>
      <c r="AJ4" s="464"/>
      <c r="AK4" s="464"/>
      <c r="AL4" s="464"/>
      <c r="AM4" s="464"/>
      <c r="AN4" s="464"/>
      <c r="AO4" s="464"/>
      <c r="AP4" s="464"/>
      <c r="AQ4" s="464"/>
      <c r="AR4" s="464"/>
      <c r="AS4" s="464"/>
      <c r="AT4" s="464"/>
      <c r="AU4" s="464"/>
      <c r="AV4" s="464"/>
      <c r="AW4" s="464"/>
      <c r="AX4" s="464"/>
      <c r="AY4" s="464"/>
      <c r="AZ4" s="464"/>
      <c r="BA4" s="464"/>
      <c r="BB4" s="464"/>
      <c r="BC4" s="556"/>
    </row>
    <row r="5" spans="1:55" ht="21" customHeight="1" thickBot="1">
      <c r="A5" s="351" t="s">
        <v>20</v>
      </c>
      <c r="B5" s="352"/>
      <c r="C5" s="352"/>
      <c r="D5" s="352"/>
      <c r="E5" s="352"/>
      <c r="F5" s="352"/>
      <c r="G5" s="352"/>
      <c r="H5" s="353"/>
      <c r="I5" s="455"/>
      <c r="J5" s="455"/>
      <c r="K5" s="455"/>
      <c r="L5" s="455"/>
      <c r="M5" s="455"/>
      <c r="N5" s="455"/>
      <c r="O5" s="455"/>
      <c r="P5" s="455"/>
      <c r="Q5" s="455"/>
      <c r="R5" s="455"/>
      <c r="S5" s="557" t="s">
        <v>25</v>
      </c>
      <c r="T5" s="384"/>
      <c r="U5" s="384"/>
      <c r="V5" s="384"/>
      <c r="W5" s="384"/>
      <c r="X5" s="384"/>
      <c r="Y5" s="384"/>
      <c r="Z5" s="558"/>
      <c r="AA5" s="559"/>
      <c r="AB5" s="560"/>
      <c r="AC5" s="560"/>
      <c r="AD5" s="560"/>
      <c r="AE5" s="560"/>
      <c r="AF5" s="560"/>
      <c r="AG5" s="560"/>
      <c r="AH5" s="560"/>
      <c r="AI5" s="560"/>
      <c r="AJ5" s="561"/>
      <c r="AK5" s="353" t="s">
        <v>26</v>
      </c>
      <c r="AL5" s="455"/>
      <c r="AM5" s="455"/>
      <c r="AN5" s="455"/>
      <c r="AO5" s="455"/>
      <c r="AP5" s="455"/>
      <c r="AQ5" s="455"/>
      <c r="AR5" s="455"/>
      <c r="AS5" s="562"/>
      <c r="AT5" s="559"/>
      <c r="AU5" s="560"/>
      <c r="AV5" s="560"/>
      <c r="AW5" s="560"/>
      <c r="AX5" s="560"/>
      <c r="AY5" s="560"/>
      <c r="AZ5" s="560"/>
      <c r="BA5" s="560"/>
      <c r="BB5" s="560"/>
      <c r="BC5" s="563"/>
    </row>
    <row r="6" spans="1:55" ht="21" customHeight="1" thickBot="1">
      <c r="A6" s="380" t="s">
        <v>27</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t="s">
        <v>28</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row>
    <row r="7" spans="1:55" ht="21" customHeight="1">
      <c r="A7" s="394" t="s">
        <v>19</v>
      </c>
      <c r="B7" s="367"/>
      <c r="C7" s="367"/>
      <c r="D7" s="367"/>
      <c r="E7" s="367"/>
      <c r="F7" s="367"/>
      <c r="G7" s="370" t="s">
        <v>18</v>
      </c>
      <c r="H7" s="370"/>
      <c r="I7" s="370"/>
      <c r="J7" s="370"/>
      <c r="K7" s="370"/>
      <c r="L7" s="367" t="s">
        <v>0</v>
      </c>
      <c r="M7" s="367"/>
      <c r="N7" s="367"/>
      <c r="O7" s="367"/>
      <c r="P7" s="367"/>
      <c r="Q7" s="367"/>
      <c r="R7" s="391"/>
      <c r="S7" s="394" t="s">
        <v>17</v>
      </c>
      <c r="T7" s="367"/>
      <c r="U7" s="367"/>
      <c r="V7" s="367"/>
      <c r="W7" s="367"/>
      <c r="X7" s="367"/>
      <c r="Y7" s="368"/>
      <c r="Z7" s="394" t="s">
        <v>16</v>
      </c>
      <c r="AA7" s="367"/>
      <c r="AB7" s="367"/>
      <c r="AC7" s="367"/>
      <c r="AD7" s="367"/>
      <c r="AE7" s="367"/>
      <c r="AF7" s="368"/>
      <c r="AG7" s="394" t="s">
        <v>15</v>
      </c>
      <c r="AH7" s="367"/>
      <c r="AI7" s="367"/>
      <c r="AJ7" s="367"/>
      <c r="AK7" s="367"/>
      <c r="AL7" s="367"/>
      <c r="AM7" s="368"/>
      <c r="AN7" s="366" t="s">
        <v>14</v>
      </c>
      <c r="AO7" s="367"/>
      <c r="AP7" s="367"/>
      <c r="AQ7" s="367"/>
      <c r="AR7" s="367"/>
      <c r="AS7" s="367"/>
      <c r="AT7" s="391"/>
      <c r="AU7" s="568" t="s">
        <v>13</v>
      </c>
      <c r="AV7" s="370"/>
      <c r="AW7" s="370"/>
      <c r="AX7" s="370" t="s">
        <v>12</v>
      </c>
      <c r="AY7" s="370"/>
      <c r="AZ7" s="370"/>
      <c r="BA7" s="370" t="s">
        <v>11</v>
      </c>
      <c r="BB7" s="370"/>
      <c r="BC7" s="373"/>
    </row>
    <row r="8" spans="1:55"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47">
        <v>22</v>
      </c>
      <c r="AO8" s="28">
        <v>23</v>
      </c>
      <c r="AP8" s="28">
        <v>24</v>
      </c>
      <c r="AQ8" s="28">
        <v>25</v>
      </c>
      <c r="AR8" s="28">
        <v>26</v>
      </c>
      <c r="AS8" s="28">
        <v>27</v>
      </c>
      <c r="AT8" s="48">
        <v>28</v>
      </c>
      <c r="AU8" s="569"/>
      <c r="AV8" s="372"/>
      <c r="AW8" s="372"/>
      <c r="AX8" s="372"/>
      <c r="AY8" s="372"/>
      <c r="AZ8" s="372"/>
      <c r="BA8" s="372"/>
      <c r="BB8" s="372"/>
      <c r="BC8" s="374"/>
    </row>
    <row r="9" spans="1:55" ht="21" customHeight="1">
      <c r="A9" s="565"/>
      <c r="B9" s="566"/>
      <c r="C9" s="566"/>
      <c r="D9" s="566"/>
      <c r="E9" s="566"/>
      <c r="F9" s="566"/>
      <c r="G9" s="372"/>
      <c r="H9" s="372"/>
      <c r="I9" s="372"/>
      <c r="J9" s="372"/>
      <c r="K9" s="372"/>
      <c r="L9" s="566"/>
      <c r="M9" s="566"/>
      <c r="N9" s="566"/>
      <c r="O9" s="566"/>
      <c r="P9" s="566"/>
      <c r="Q9" s="566"/>
      <c r="R9" s="567"/>
      <c r="S9" s="29" t="s">
        <v>10</v>
      </c>
      <c r="T9" s="49" t="s">
        <v>29</v>
      </c>
      <c r="U9" s="49" t="s">
        <v>30</v>
      </c>
      <c r="V9" s="49" t="s">
        <v>31</v>
      </c>
      <c r="W9" s="49" t="s">
        <v>32</v>
      </c>
      <c r="X9" s="49" t="s">
        <v>33</v>
      </c>
      <c r="Y9" s="50" t="s">
        <v>34</v>
      </c>
      <c r="Z9" s="29" t="s">
        <v>35</v>
      </c>
      <c r="AA9" s="49" t="s">
        <v>29</v>
      </c>
      <c r="AB9" s="49" t="s">
        <v>30</v>
      </c>
      <c r="AC9" s="49" t="s">
        <v>31</v>
      </c>
      <c r="AD9" s="49" t="s">
        <v>32</v>
      </c>
      <c r="AE9" s="49" t="s">
        <v>33</v>
      </c>
      <c r="AF9" s="50" t="s">
        <v>34</v>
      </c>
      <c r="AG9" s="29" t="s">
        <v>35</v>
      </c>
      <c r="AH9" s="49" t="s">
        <v>29</v>
      </c>
      <c r="AI9" s="49" t="s">
        <v>30</v>
      </c>
      <c r="AJ9" s="49" t="s">
        <v>31</v>
      </c>
      <c r="AK9" s="49" t="s">
        <v>32</v>
      </c>
      <c r="AL9" s="49" t="s">
        <v>33</v>
      </c>
      <c r="AM9" s="50" t="s">
        <v>34</v>
      </c>
      <c r="AN9" s="29" t="s">
        <v>35</v>
      </c>
      <c r="AO9" s="49" t="s">
        <v>29</v>
      </c>
      <c r="AP9" s="49" t="s">
        <v>30</v>
      </c>
      <c r="AQ9" s="49" t="s">
        <v>31</v>
      </c>
      <c r="AR9" s="49" t="s">
        <v>32</v>
      </c>
      <c r="AS9" s="49" t="s">
        <v>33</v>
      </c>
      <c r="AT9" s="50" t="s">
        <v>34</v>
      </c>
      <c r="AU9" s="569"/>
      <c r="AV9" s="372"/>
      <c r="AW9" s="372"/>
      <c r="AX9" s="372"/>
      <c r="AY9" s="372"/>
      <c r="AZ9" s="372"/>
      <c r="BA9" s="372"/>
      <c r="BB9" s="372"/>
      <c r="BC9" s="374"/>
    </row>
    <row r="10" spans="1:55" ht="21" customHeight="1">
      <c r="A10" s="565" t="s">
        <v>3</v>
      </c>
      <c r="B10" s="566"/>
      <c r="C10" s="566"/>
      <c r="D10" s="566"/>
      <c r="E10" s="566"/>
      <c r="F10" s="566"/>
      <c r="G10" s="570"/>
      <c r="H10" s="570"/>
      <c r="I10" s="570"/>
      <c r="J10" s="570"/>
      <c r="K10" s="570"/>
      <c r="L10" s="566"/>
      <c r="M10" s="566"/>
      <c r="N10" s="566"/>
      <c r="O10" s="566"/>
      <c r="P10" s="566"/>
      <c r="Q10" s="566"/>
      <c r="R10" s="567"/>
      <c r="S10" s="51"/>
      <c r="T10" s="52"/>
      <c r="U10" s="52"/>
      <c r="V10" s="52"/>
      <c r="W10" s="52"/>
      <c r="X10" s="52"/>
      <c r="Y10" s="53"/>
      <c r="Z10" s="51"/>
      <c r="AA10" s="52"/>
      <c r="AB10" s="52"/>
      <c r="AC10" s="52"/>
      <c r="AD10" s="52"/>
      <c r="AE10" s="52"/>
      <c r="AF10" s="53"/>
      <c r="AG10" s="51"/>
      <c r="AH10" s="52"/>
      <c r="AI10" s="52"/>
      <c r="AJ10" s="52"/>
      <c r="AK10" s="52"/>
      <c r="AL10" s="52"/>
      <c r="AM10" s="53"/>
      <c r="AN10" s="54"/>
      <c r="AO10" s="52"/>
      <c r="AP10" s="52"/>
      <c r="AQ10" s="52"/>
      <c r="AR10" s="52"/>
      <c r="AS10" s="52"/>
      <c r="AT10" s="55"/>
      <c r="AU10" s="571">
        <f>SUM(S10:AT10)</f>
        <v>0</v>
      </c>
      <c r="AV10" s="571"/>
      <c r="AW10" s="572"/>
      <c r="AX10" s="573">
        <f>ROUNDDOWN(AU10/4,2)</f>
        <v>0</v>
      </c>
      <c r="AY10" s="571"/>
      <c r="AZ10" s="572"/>
      <c r="BA10" s="574" t="str">
        <f>IF(ISBLANK($AU$22),"",ROUNDDOWN(AX10/$AU$22,1))</f>
        <v/>
      </c>
      <c r="BB10" s="575"/>
      <c r="BC10" s="576"/>
    </row>
    <row r="11" spans="1:55" ht="21" customHeight="1" thickBot="1">
      <c r="A11" s="577" t="s">
        <v>36</v>
      </c>
      <c r="B11" s="578"/>
      <c r="C11" s="578"/>
      <c r="D11" s="578"/>
      <c r="E11" s="578"/>
      <c r="F11" s="579"/>
      <c r="G11" s="580"/>
      <c r="H11" s="580"/>
      <c r="I11" s="580"/>
      <c r="J11" s="580"/>
      <c r="K11" s="580"/>
      <c r="L11" s="581"/>
      <c r="M11" s="581"/>
      <c r="N11" s="581"/>
      <c r="O11" s="581"/>
      <c r="P11" s="581"/>
      <c r="Q11" s="581"/>
      <c r="R11" s="582"/>
      <c r="S11" s="56"/>
      <c r="T11" s="57"/>
      <c r="U11" s="57"/>
      <c r="V11" s="57"/>
      <c r="W11" s="57"/>
      <c r="X11" s="58"/>
      <c r="Y11" s="59"/>
      <c r="Z11" s="56"/>
      <c r="AA11" s="57"/>
      <c r="AB11" s="57"/>
      <c r="AC11" s="57"/>
      <c r="AD11" s="57"/>
      <c r="AE11" s="58"/>
      <c r="AF11" s="59"/>
      <c r="AG11" s="56"/>
      <c r="AH11" s="57"/>
      <c r="AI11" s="57"/>
      <c r="AJ11" s="57"/>
      <c r="AK11" s="57"/>
      <c r="AL11" s="58"/>
      <c r="AM11" s="59"/>
      <c r="AN11" s="56"/>
      <c r="AO11" s="57"/>
      <c r="AP11" s="57"/>
      <c r="AQ11" s="57"/>
      <c r="AR11" s="57"/>
      <c r="AS11" s="58"/>
      <c r="AT11" s="60"/>
      <c r="AU11" s="583">
        <f t="shared" ref="AU11:AU20" si="0">SUM(S11:AT11)</f>
        <v>0</v>
      </c>
      <c r="AV11" s="583"/>
      <c r="AW11" s="584"/>
      <c r="AX11" s="585">
        <f>ROUNDDOWN(AU11/4,2)</f>
        <v>0</v>
      </c>
      <c r="AY11" s="583"/>
      <c r="AZ11" s="584"/>
      <c r="BA11" s="586" t="str">
        <f>IF(ISBLANK($AU$22),"",ROUNDDOWN(AX11/$AU$22,1))</f>
        <v/>
      </c>
      <c r="BB11" s="587"/>
      <c r="BC11" s="588"/>
    </row>
    <row r="12" spans="1:55" ht="21" customHeight="1" thickTop="1">
      <c r="A12" s="589"/>
      <c r="B12" s="590"/>
      <c r="C12" s="590"/>
      <c r="D12" s="590"/>
      <c r="E12" s="590"/>
      <c r="F12" s="590"/>
      <c r="G12" s="591"/>
      <c r="H12" s="591"/>
      <c r="I12" s="591"/>
      <c r="J12" s="591"/>
      <c r="K12" s="591"/>
      <c r="L12" s="590"/>
      <c r="M12" s="590"/>
      <c r="N12" s="590"/>
      <c r="O12" s="590"/>
      <c r="P12" s="590"/>
      <c r="Q12" s="590"/>
      <c r="R12" s="592"/>
      <c r="S12" s="61"/>
      <c r="T12" s="62"/>
      <c r="U12" s="62"/>
      <c r="V12" s="62"/>
      <c r="W12" s="62"/>
      <c r="X12" s="62"/>
      <c r="Y12" s="63"/>
      <c r="Z12" s="61"/>
      <c r="AA12" s="62"/>
      <c r="AB12" s="62"/>
      <c r="AC12" s="62"/>
      <c r="AD12" s="62"/>
      <c r="AE12" s="62"/>
      <c r="AF12" s="63"/>
      <c r="AG12" s="61"/>
      <c r="AH12" s="62"/>
      <c r="AI12" s="62"/>
      <c r="AJ12" s="62"/>
      <c r="AK12" s="62"/>
      <c r="AL12" s="62"/>
      <c r="AM12" s="63"/>
      <c r="AN12" s="64"/>
      <c r="AO12" s="62"/>
      <c r="AP12" s="62"/>
      <c r="AQ12" s="62"/>
      <c r="AR12" s="62"/>
      <c r="AS12" s="62"/>
      <c r="AT12" s="65"/>
      <c r="AU12" s="593">
        <f>SUM(S12:AT12)</f>
        <v>0</v>
      </c>
      <c r="AV12" s="593"/>
      <c r="AW12" s="594"/>
      <c r="AX12" s="595">
        <f t="shared" ref="AX12:AX20" si="1">ROUNDDOWN(AU12/4,2)</f>
        <v>0</v>
      </c>
      <c r="AY12" s="593"/>
      <c r="AZ12" s="594"/>
      <c r="BA12" s="574" t="str">
        <f t="shared" ref="BA12:BA17" si="2">IF(ISBLANK($AU$22),"",ROUNDDOWN(AX12/$AU$22,1))</f>
        <v/>
      </c>
      <c r="BB12" s="575"/>
      <c r="BC12" s="576"/>
    </row>
    <row r="13" spans="1:55" ht="21" customHeight="1">
      <c r="A13" s="565"/>
      <c r="B13" s="566"/>
      <c r="C13" s="566"/>
      <c r="D13" s="566"/>
      <c r="E13" s="566"/>
      <c r="F13" s="566"/>
      <c r="G13" s="570"/>
      <c r="H13" s="570"/>
      <c r="I13" s="570"/>
      <c r="J13" s="570"/>
      <c r="K13" s="570"/>
      <c r="L13" s="566"/>
      <c r="M13" s="566"/>
      <c r="N13" s="566"/>
      <c r="O13" s="566"/>
      <c r="P13" s="566"/>
      <c r="Q13" s="566"/>
      <c r="R13" s="567"/>
      <c r="S13" s="51"/>
      <c r="T13" s="62"/>
      <c r="U13" s="62"/>
      <c r="V13" s="62"/>
      <c r="W13" s="62"/>
      <c r="X13" s="52"/>
      <c r="Y13" s="53"/>
      <c r="Z13" s="51"/>
      <c r="AA13" s="52"/>
      <c r="AB13" s="52"/>
      <c r="AC13" s="52"/>
      <c r="AD13" s="52"/>
      <c r="AE13" s="52"/>
      <c r="AF13" s="53"/>
      <c r="AG13" s="51"/>
      <c r="AH13" s="52"/>
      <c r="AI13" s="52"/>
      <c r="AJ13" s="52"/>
      <c r="AK13" s="52"/>
      <c r="AL13" s="52"/>
      <c r="AM13" s="53"/>
      <c r="AN13" s="54"/>
      <c r="AO13" s="52"/>
      <c r="AP13" s="52"/>
      <c r="AQ13" s="52"/>
      <c r="AR13" s="52"/>
      <c r="AS13" s="52"/>
      <c r="AT13" s="55"/>
      <c r="AU13" s="571">
        <f t="shared" si="0"/>
        <v>0</v>
      </c>
      <c r="AV13" s="571"/>
      <c r="AW13" s="572"/>
      <c r="AX13" s="573">
        <f t="shared" si="1"/>
        <v>0</v>
      </c>
      <c r="AY13" s="571"/>
      <c r="AZ13" s="572"/>
      <c r="BA13" s="596" t="str">
        <f t="shared" si="2"/>
        <v/>
      </c>
      <c r="BB13" s="597"/>
      <c r="BC13" s="598"/>
    </row>
    <row r="14" spans="1:55" ht="21" customHeight="1">
      <c r="A14" s="565"/>
      <c r="B14" s="566"/>
      <c r="C14" s="566"/>
      <c r="D14" s="566"/>
      <c r="E14" s="566"/>
      <c r="F14" s="566"/>
      <c r="G14" s="570"/>
      <c r="H14" s="570"/>
      <c r="I14" s="570"/>
      <c r="J14" s="570"/>
      <c r="K14" s="570"/>
      <c r="L14" s="566"/>
      <c r="M14" s="566"/>
      <c r="N14" s="566"/>
      <c r="O14" s="566"/>
      <c r="P14" s="566"/>
      <c r="Q14" s="566"/>
      <c r="R14" s="567"/>
      <c r="S14" s="51"/>
      <c r="T14" s="52"/>
      <c r="U14" s="52"/>
      <c r="V14" s="52"/>
      <c r="W14" s="52"/>
      <c r="X14" s="52"/>
      <c r="Y14" s="53"/>
      <c r="Z14" s="51"/>
      <c r="AA14" s="52"/>
      <c r="AB14" s="52"/>
      <c r="AC14" s="52"/>
      <c r="AD14" s="52"/>
      <c r="AE14" s="52"/>
      <c r="AF14" s="53"/>
      <c r="AG14" s="51"/>
      <c r="AH14" s="52"/>
      <c r="AI14" s="52"/>
      <c r="AJ14" s="52"/>
      <c r="AK14" s="52"/>
      <c r="AL14" s="52"/>
      <c r="AM14" s="53"/>
      <c r="AN14" s="54"/>
      <c r="AO14" s="52"/>
      <c r="AP14" s="52"/>
      <c r="AQ14" s="52"/>
      <c r="AR14" s="52"/>
      <c r="AS14" s="52"/>
      <c r="AT14" s="55"/>
      <c r="AU14" s="571">
        <f t="shared" si="0"/>
        <v>0</v>
      </c>
      <c r="AV14" s="571"/>
      <c r="AW14" s="572"/>
      <c r="AX14" s="573">
        <f t="shared" si="1"/>
        <v>0</v>
      </c>
      <c r="AY14" s="571"/>
      <c r="AZ14" s="572"/>
      <c r="BA14" s="596" t="str">
        <f t="shared" si="2"/>
        <v/>
      </c>
      <c r="BB14" s="597"/>
      <c r="BC14" s="598"/>
    </row>
    <row r="15" spans="1:55" ht="21" customHeight="1">
      <c r="A15" s="565"/>
      <c r="B15" s="566"/>
      <c r="C15" s="566"/>
      <c r="D15" s="566"/>
      <c r="E15" s="566"/>
      <c r="F15" s="566"/>
      <c r="G15" s="570"/>
      <c r="H15" s="570"/>
      <c r="I15" s="570"/>
      <c r="J15" s="570"/>
      <c r="K15" s="570"/>
      <c r="L15" s="566"/>
      <c r="M15" s="566"/>
      <c r="N15" s="566"/>
      <c r="O15" s="566"/>
      <c r="P15" s="566"/>
      <c r="Q15" s="566"/>
      <c r="R15" s="567"/>
      <c r="S15" s="51"/>
      <c r="T15" s="52"/>
      <c r="U15" s="52"/>
      <c r="V15" s="52"/>
      <c r="W15" s="52"/>
      <c r="X15" s="52"/>
      <c r="Y15" s="53"/>
      <c r="Z15" s="51"/>
      <c r="AA15" s="52"/>
      <c r="AB15" s="52"/>
      <c r="AC15" s="52"/>
      <c r="AD15" s="52"/>
      <c r="AE15" s="52"/>
      <c r="AF15" s="53"/>
      <c r="AG15" s="51"/>
      <c r="AH15" s="52"/>
      <c r="AI15" s="52"/>
      <c r="AJ15" s="52"/>
      <c r="AK15" s="52"/>
      <c r="AL15" s="52"/>
      <c r="AM15" s="53"/>
      <c r="AN15" s="54"/>
      <c r="AO15" s="52"/>
      <c r="AP15" s="52"/>
      <c r="AQ15" s="52"/>
      <c r="AR15" s="52"/>
      <c r="AS15" s="52"/>
      <c r="AT15" s="55"/>
      <c r="AU15" s="571">
        <f t="shared" si="0"/>
        <v>0</v>
      </c>
      <c r="AV15" s="571"/>
      <c r="AW15" s="572"/>
      <c r="AX15" s="573">
        <f t="shared" si="1"/>
        <v>0</v>
      </c>
      <c r="AY15" s="571"/>
      <c r="AZ15" s="572"/>
      <c r="BA15" s="596" t="str">
        <f t="shared" si="2"/>
        <v/>
      </c>
      <c r="BB15" s="597"/>
      <c r="BC15" s="598"/>
    </row>
    <row r="16" spans="1:55" ht="21" customHeight="1">
      <c r="A16" s="565"/>
      <c r="B16" s="566"/>
      <c r="C16" s="566"/>
      <c r="D16" s="566"/>
      <c r="E16" s="566"/>
      <c r="F16" s="566"/>
      <c r="G16" s="566"/>
      <c r="H16" s="566"/>
      <c r="I16" s="566"/>
      <c r="J16" s="566"/>
      <c r="K16" s="566"/>
      <c r="L16" s="566"/>
      <c r="M16" s="566"/>
      <c r="N16" s="566"/>
      <c r="O16" s="566"/>
      <c r="P16" s="566"/>
      <c r="Q16" s="566"/>
      <c r="R16" s="567"/>
      <c r="S16" s="51"/>
      <c r="T16" s="52"/>
      <c r="U16" s="52"/>
      <c r="V16" s="52"/>
      <c r="W16" s="52"/>
      <c r="X16" s="52"/>
      <c r="Y16" s="53"/>
      <c r="Z16" s="51"/>
      <c r="AA16" s="52"/>
      <c r="AB16" s="52"/>
      <c r="AC16" s="52"/>
      <c r="AD16" s="52"/>
      <c r="AE16" s="52"/>
      <c r="AF16" s="53"/>
      <c r="AG16" s="51"/>
      <c r="AH16" s="52"/>
      <c r="AI16" s="52"/>
      <c r="AJ16" s="52"/>
      <c r="AK16" s="52"/>
      <c r="AL16" s="52"/>
      <c r="AM16" s="53"/>
      <c r="AN16" s="54"/>
      <c r="AO16" s="52"/>
      <c r="AP16" s="52"/>
      <c r="AQ16" s="52"/>
      <c r="AR16" s="52"/>
      <c r="AS16" s="52"/>
      <c r="AT16" s="55"/>
      <c r="AU16" s="571">
        <f t="shared" si="0"/>
        <v>0</v>
      </c>
      <c r="AV16" s="571"/>
      <c r="AW16" s="572"/>
      <c r="AX16" s="573">
        <f t="shared" si="1"/>
        <v>0</v>
      </c>
      <c r="AY16" s="571"/>
      <c r="AZ16" s="572"/>
      <c r="BA16" s="596" t="str">
        <f>IF(ISBLANK($AU$22),"",ROUNDDOWN(AX16/$AU$22,1))</f>
        <v/>
      </c>
      <c r="BB16" s="597"/>
      <c r="BC16" s="598"/>
    </row>
    <row r="17" spans="1:56" ht="21" customHeight="1" thickBot="1">
      <c r="A17" s="565"/>
      <c r="B17" s="566"/>
      <c r="C17" s="566"/>
      <c r="D17" s="566"/>
      <c r="E17" s="566"/>
      <c r="F17" s="566"/>
      <c r="G17" s="566"/>
      <c r="H17" s="566"/>
      <c r="I17" s="566"/>
      <c r="J17" s="566"/>
      <c r="K17" s="566"/>
      <c r="L17" s="566"/>
      <c r="M17" s="566"/>
      <c r="N17" s="566"/>
      <c r="O17" s="566"/>
      <c r="P17" s="566"/>
      <c r="Q17" s="566"/>
      <c r="R17" s="567"/>
      <c r="S17" s="51"/>
      <c r="T17" s="52"/>
      <c r="U17" s="52"/>
      <c r="V17" s="52"/>
      <c r="W17" s="52"/>
      <c r="X17" s="52"/>
      <c r="Y17" s="53"/>
      <c r="Z17" s="51"/>
      <c r="AA17" s="52"/>
      <c r="AB17" s="52"/>
      <c r="AC17" s="52"/>
      <c r="AD17" s="52"/>
      <c r="AE17" s="52"/>
      <c r="AF17" s="53"/>
      <c r="AG17" s="51"/>
      <c r="AH17" s="52"/>
      <c r="AI17" s="52"/>
      <c r="AJ17" s="52"/>
      <c r="AK17" s="52"/>
      <c r="AL17" s="52"/>
      <c r="AM17" s="53"/>
      <c r="AN17" s="54"/>
      <c r="AO17" s="52"/>
      <c r="AP17" s="52"/>
      <c r="AQ17" s="52"/>
      <c r="AR17" s="52"/>
      <c r="AS17" s="52"/>
      <c r="AT17" s="55"/>
      <c r="AU17" s="571">
        <f t="shared" si="0"/>
        <v>0</v>
      </c>
      <c r="AV17" s="571"/>
      <c r="AW17" s="572"/>
      <c r="AX17" s="573">
        <f t="shared" si="1"/>
        <v>0</v>
      </c>
      <c r="AY17" s="571"/>
      <c r="AZ17" s="572"/>
      <c r="BA17" s="596" t="str">
        <f t="shared" si="2"/>
        <v/>
      </c>
      <c r="BB17" s="597"/>
      <c r="BC17" s="598"/>
    </row>
    <row r="18" spans="1:56" ht="21" customHeight="1" thickBot="1">
      <c r="A18" s="454" t="s">
        <v>37</v>
      </c>
      <c r="B18" s="455"/>
      <c r="C18" s="455"/>
      <c r="D18" s="455"/>
      <c r="E18" s="455"/>
      <c r="F18" s="455"/>
      <c r="G18" s="455"/>
      <c r="H18" s="455"/>
      <c r="I18" s="455"/>
      <c r="J18" s="455"/>
      <c r="K18" s="455"/>
      <c r="L18" s="455"/>
      <c r="M18" s="455"/>
      <c r="N18" s="455"/>
      <c r="O18" s="455"/>
      <c r="P18" s="455"/>
      <c r="Q18" s="455"/>
      <c r="R18" s="599"/>
      <c r="S18" s="66">
        <f>SUM(S12:S17)</f>
        <v>0</v>
      </c>
      <c r="T18" s="66">
        <f t="shared" ref="T18:AT18" si="3">SUM(T12:T17)</f>
        <v>0</v>
      </c>
      <c r="U18" s="66">
        <f t="shared" si="3"/>
        <v>0</v>
      </c>
      <c r="V18" s="66">
        <f t="shared" si="3"/>
        <v>0</v>
      </c>
      <c r="W18" s="66">
        <f t="shared" si="3"/>
        <v>0</v>
      </c>
      <c r="X18" s="66">
        <f t="shared" si="3"/>
        <v>0</v>
      </c>
      <c r="Y18" s="67">
        <f t="shared" si="3"/>
        <v>0</v>
      </c>
      <c r="Z18" s="68">
        <f t="shared" si="3"/>
        <v>0</v>
      </c>
      <c r="AA18" s="66">
        <f t="shared" si="3"/>
        <v>0</v>
      </c>
      <c r="AB18" s="66">
        <f t="shared" si="3"/>
        <v>0</v>
      </c>
      <c r="AC18" s="66">
        <f t="shared" si="3"/>
        <v>0</v>
      </c>
      <c r="AD18" s="66">
        <f t="shared" si="3"/>
        <v>0</v>
      </c>
      <c r="AE18" s="66">
        <f t="shared" si="3"/>
        <v>0</v>
      </c>
      <c r="AF18" s="69">
        <f t="shared" si="3"/>
        <v>0</v>
      </c>
      <c r="AG18" s="70">
        <f t="shared" si="3"/>
        <v>0</v>
      </c>
      <c r="AH18" s="66">
        <f t="shared" si="3"/>
        <v>0</v>
      </c>
      <c r="AI18" s="66">
        <f t="shared" si="3"/>
        <v>0</v>
      </c>
      <c r="AJ18" s="66">
        <f t="shared" si="3"/>
        <v>0</v>
      </c>
      <c r="AK18" s="66">
        <f t="shared" si="3"/>
        <v>0</v>
      </c>
      <c r="AL18" s="66">
        <f t="shared" si="3"/>
        <v>0</v>
      </c>
      <c r="AM18" s="67">
        <f t="shared" si="3"/>
        <v>0</v>
      </c>
      <c r="AN18" s="68">
        <f t="shared" si="3"/>
        <v>0</v>
      </c>
      <c r="AO18" s="66">
        <f t="shared" si="3"/>
        <v>0</v>
      </c>
      <c r="AP18" s="66">
        <f t="shared" si="3"/>
        <v>0</v>
      </c>
      <c r="AQ18" s="66">
        <f t="shared" si="3"/>
        <v>0</v>
      </c>
      <c r="AR18" s="66">
        <f t="shared" si="3"/>
        <v>0</v>
      </c>
      <c r="AS18" s="66">
        <f t="shared" si="3"/>
        <v>0</v>
      </c>
      <c r="AT18" s="69">
        <f t="shared" si="3"/>
        <v>0</v>
      </c>
      <c r="AU18" s="600">
        <f>SUM(AU12:AW17)</f>
        <v>0</v>
      </c>
      <c r="AV18" s="601"/>
      <c r="AW18" s="601"/>
      <c r="AX18" s="601">
        <f>SUM(AX12:AZ17)</f>
        <v>0</v>
      </c>
      <c r="AY18" s="601"/>
      <c r="AZ18" s="601"/>
      <c r="BA18" s="601">
        <f>SUM(BA12:BC17)</f>
        <v>0</v>
      </c>
      <c r="BB18" s="601"/>
      <c r="BC18" s="602"/>
    </row>
    <row r="19" spans="1:56" ht="21" customHeight="1">
      <c r="A19" s="565"/>
      <c r="B19" s="566"/>
      <c r="C19" s="566"/>
      <c r="D19" s="566"/>
      <c r="E19" s="566"/>
      <c r="F19" s="566"/>
      <c r="G19" s="570"/>
      <c r="H19" s="570"/>
      <c r="I19" s="570"/>
      <c r="J19" s="570"/>
      <c r="K19" s="570"/>
      <c r="L19" s="566"/>
      <c r="M19" s="566"/>
      <c r="N19" s="566"/>
      <c r="O19" s="566"/>
      <c r="P19" s="566"/>
      <c r="Q19" s="566"/>
      <c r="R19" s="567"/>
      <c r="S19" s="51"/>
      <c r="T19" s="62"/>
      <c r="U19" s="62"/>
      <c r="V19" s="62"/>
      <c r="W19" s="62"/>
      <c r="X19" s="52"/>
      <c r="Y19" s="71"/>
      <c r="Z19" s="51"/>
      <c r="AA19" s="52"/>
      <c r="AB19" s="52"/>
      <c r="AC19" s="52"/>
      <c r="AD19" s="52"/>
      <c r="AE19" s="52"/>
      <c r="AF19" s="53"/>
      <c r="AG19" s="54"/>
      <c r="AH19" s="52"/>
      <c r="AI19" s="52"/>
      <c r="AJ19" s="52"/>
      <c r="AK19" s="52"/>
      <c r="AL19" s="52"/>
      <c r="AM19" s="71"/>
      <c r="AN19" s="51"/>
      <c r="AO19" s="52"/>
      <c r="AP19" s="52"/>
      <c r="AQ19" s="52"/>
      <c r="AR19" s="52"/>
      <c r="AS19" s="52"/>
      <c r="AT19" s="55"/>
      <c r="AU19" s="571">
        <f t="shared" si="0"/>
        <v>0</v>
      </c>
      <c r="AV19" s="571"/>
      <c r="AW19" s="572"/>
      <c r="AX19" s="573">
        <f t="shared" si="1"/>
        <v>0</v>
      </c>
      <c r="AY19" s="571"/>
      <c r="AZ19" s="572"/>
      <c r="BA19" s="596" t="str">
        <f>IF(ISBLANK($AU$22),"",ROUNDDOWN(AX19/$AU$22,1))</f>
        <v/>
      </c>
      <c r="BB19" s="597"/>
      <c r="BC19" s="598"/>
    </row>
    <row r="20" spans="1:56" ht="21" customHeight="1" thickBot="1">
      <c r="A20" s="565"/>
      <c r="B20" s="566"/>
      <c r="C20" s="566"/>
      <c r="D20" s="566"/>
      <c r="E20" s="566"/>
      <c r="F20" s="566"/>
      <c r="G20" s="566"/>
      <c r="H20" s="566"/>
      <c r="I20" s="566"/>
      <c r="J20" s="566"/>
      <c r="K20" s="566"/>
      <c r="L20" s="566"/>
      <c r="M20" s="566"/>
      <c r="N20" s="566"/>
      <c r="O20" s="566"/>
      <c r="P20" s="566"/>
      <c r="Q20" s="566"/>
      <c r="R20" s="567"/>
      <c r="S20" s="51"/>
      <c r="T20" s="52"/>
      <c r="U20" s="52"/>
      <c r="V20" s="52"/>
      <c r="W20" s="52"/>
      <c r="X20" s="52"/>
      <c r="Y20" s="71"/>
      <c r="Z20" s="51"/>
      <c r="AA20" s="52"/>
      <c r="AB20" s="52"/>
      <c r="AC20" s="52"/>
      <c r="AD20" s="52"/>
      <c r="AE20" s="52"/>
      <c r="AF20" s="53"/>
      <c r="AG20" s="54"/>
      <c r="AH20" s="52"/>
      <c r="AI20" s="52"/>
      <c r="AJ20" s="52"/>
      <c r="AK20" s="52"/>
      <c r="AL20" s="52"/>
      <c r="AM20" s="71"/>
      <c r="AN20" s="51"/>
      <c r="AO20" s="52"/>
      <c r="AP20" s="52"/>
      <c r="AQ20" s="52"/>
      <c r="AR20" s="52"/>
      <c r="AS20" s="52"/>
      <c r="AT20" s="55"/>
      <c r="AU20" s="571">
        <f t="shared" si="0"/>
        <v>0</v>
      </c>
      <c r="AV20" s="571"/>
      <c r="AW20" s="572"/>
      <c r="AX20" s="573">
        <f t="shared" si="1"/>
        <v>0</v>
      </c>
      <c r="AY20" s="571"/>
      <c r="AZ20" s="572"/>
      <c r="BA20" s="596" t="str">
        <f>IF(ISBLANK($AU$22),"",ROUNDDOWN(AX20/$AU$22,1))</f>
        <v/>
      </c>
      <c r="BB20" s="597"/>
      <c r="BC20" s="598"/>
    </row>
    <row r="21" spans="1:56" ht="21" customHeight="1" thickBot="1">
      <c r="A21" s="454" t="s">
        <v>2</v>
      </c>
      <c r="B21" s="455"/>
      <c r="C21" s="455"/>
      <c r="D21" s="455"/>
      <c r="E21" s="455"/>
      <c r="F21" s="455"/>
      <c r="G21" s="455"/>
      <c r="H21" s="455"/>
      <c r="I21" s="455"/>
      <c r="J21" s="455"/>
      <c r="K21" s="455"/>
      <c r="L21" s="455"/>
      <c r="M21" s="455"/>
      <c r="N21" s="455"/>
      <c r="O21" s="455"/>
      <c r="P21" s="455"/>
      <c r="Q21" s="455"/>
      <c r="R21" s="599"/>
      <c r="S21" s="66">
        <f>SUM(S10:S11)+S18+SUM(S19:S20)</f>
        <v>0</v>
      </c>
      <c r="T21" s="66">
        <f t="shared" ref="T21:AT21" si="4">SUM(T10:T11)+T18+SUM(T19:T20)</f>
        <v>0</v>
      </c>
      <c r="U21" s="66">
        <f t="shared" si="4"/>
        <v>0</v>
      </c>
      <c r="V21" s="66">
        <f t="shared" si="4"/>
        <v>0</v>
      </c>
      <c r="W21" s="66">
        <f t="shared" si="4"/>
        <v>0</v>
      </c>
      <c r="X21" s="66">
        <f t="shared" si="4"/>
        <v>0</v>
      </c>
      <c r="Y21" s="67">
        <f t="shared" si="4"/>
        <v>0</v>
      </c>
      <c r="Z21" s="68">
        <f t="shared" si="4"/>
        <v>0</v>
      </c>
      <c r="AA21" s="66">
        <f t="shared" si="4"/>
        <v>0</v>
      </c>
      <c r="AB21" s="66">
        <f>SUM(AB10:AB11)+AB18+SUM(AB19:AB20)</f>
        <v>0</v>
      </c>
      <c r="AC21" s="66">
        <f t="shared" si="4"/>
        <v>0</v>
      </c>
      <c r="AD21" s="66">
        <f t="shared" si="4"/>
        <v>0</v>
      </c>
      <c r="AE21" s="66">
        <f t="shared" si="4"/>
        <v>0</v>
      </c>
      <c r="AF21" s="69">
        <f t="shared" si="4"/>
        <v>0</v>
      </c>
      <c r="AG21" s="70">
        <f t="shared" si="4"/>
        <v>0</v>
      </c>
      <c r="AH21" s="66">
        <f t="shared" si="4"/>
        <v>0</v>
      </c>
      <c r="AI21" s="66">
        <f t="shared" si="4"/>
        <v>0</v>
      </c>
      <c r="AJ21" s="66">
        <f t="shared" si="4"/>
        <v>0</v>
      </c>
      <c r="AK21" s="66">
        <f t="shared" si="4"/>
        <v>0</v>
      </c>
      <c r="AL21" s="66">
        <f t="shared" si="4"/>
        <v>0</v>
      </c>
      <c r="AM21" s="67">
        <f t="shared" si="4"/>
        <v>0</v>
      </c>
      <c r="AN21" s="68">
        <f t="shared" si="4"/>
        <v>0</v>
      </c>
      <c r="AO21" s="66">
        <f t="shared" si="4"/>
        <v>0</v>
      </c>
      <c r="AP21" s="66">
        <f t="shared" si="4"/>
        <v>0</v>
      </c>
      <c r="AQ21" s="66">
        <f t="shared" si="4"/>
        <v>0</v>
      </c>
      <c r="AR21" s="66">
        <f t="shared" si="4"/>
        <v>0</v>
      </c>
      <c r="AS21" s="66">
        <f t="shared" si="4"/>
        <v>0</v>
      </c>
      <c r="AT21" s="69">
        <f t="shared" si="4"/>
        <v>0</v>
      </c>
      <c r="AU21" s="603">
        <f>SUM(AU10:AU11)+AU18+SUM(AU19:AW20)</f>
        <v>0</v>
      </c>
      <c r="AV21" s="603"/>
      <c r="AW21" s="604"/>
      <c r="AX21" s="603">
        <f>SUM(AX10:AX11)+AX18+SUM(AX19:AZ20)</f>
        <v>0</v>
      </c>
      <c r="AY21" s="603"/>
      <c r="AZ21" s="604"/>
      <c r="BA21" s="605">
        <f>SUM(BA10:BA11)+BA18+SUM(BA19:BC20)</f>
        <v>0</v>
      </c>
      <c r="BB21" s="606"/>
      <c r="BC21" s="607"/>
    </row>
    <row r="22" spans="1:56" ht="21" customHeight="1" thickBot="1">
      <c r="A22" s="454" t="s">
        <v>38</v>
      </c>
      <c r="B22" s="455"/>
      <c r="C22" s="455"/>
      <c r="D22" s="455"/>
      <c r="E22" s="455"/>
      <c r="F22" s="455"/>
      <c r="G22" s="455"/>
      <c r="H22" s="455"/>
      <c r="I22" s="455"/>
      <c r="J22" s="455"/>
      <c r="K22" s="455"/>
      <c r="L22" s="455"/>
      <c r="M22" s="455"/>
      <c r="N22" s="455"/>
      <c r="O22" s="455"/>
      <c r="P22" s="455"/>
      <c r="Q22" s="455"/>
      <c r="R22" s="455"/>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7"/>
      <c r="AU22" s="454"/>
      <c r="AV22" s="455"/>
      <c r="AW22" s="455"/>
      <c r="AX22" s="455"/>
      <c r="AY22" s="455"/>
      <c r="AZ22" s="455"/>
      <c r="BA22" s="455"/>
      <c r="BB22" s="455"/>
      <c r="BC22" s="599"/>
    </row>
    <row r="23" spans="1:56" ht="21" customHeight="1" thickBot="1">
      <c r="A23" s="608" t="s">
        <v>39</v>
      </c>
      <c r="B23" s="609"/>
      <c r="C23" s="609"/>
      <c r="D23" s="609"/>
      <c r="E23" s="609"/>
      <c r="F23" s="609"/>
      <c r="G23" s="609"/>
      <c r="H23" s="609"/>
      <c r="I23" s="609"/>
      <c r="J23" s="609"/>
      <c r="K23" s="609"/>
      <c r="L23" s="609"/>
      <c r="M23" s="609"/>
      <c r="N23" s="609"/>
      <c r="O23" s="609"/>
      <c r="P23" s="609"/>
      <c r="Q23" s="609"/>
      <c r="R23" s="557"/>
      <c r="S23" s="72"/>
      <c r="T23" s="73"/>
      <c r="U23" s="73"/>
      <c r="V23" s="73"/>
      <c r="W23" s="73"/>
      <c r="X23" s="73"/>
      <c r="Y23" s="74"/>
      <c r="Z23" s="72"/>
      <c r="AA23" s="73"/>
      <c r="AB23" s="73"/>
      <c r="AC23" s="73"/>
      <c r="AD23" s="73"/>
      <c r="AE23" s="73"/>
      <c r="AF23" s="75"/>
      <c r="AG23" s="72"/>
      <c r="AH23" s="73"/>
      <c r="AI23" s="73"/>
      <c r="AJ23" s="73"/>
      <c r="AK23" s="73"/>
      <c r="AL23" s="73"/>
      <c r="AM23" s="75"/>
      <c r="AN23" s="72"/>
      <c r="AO23" s="73"/>
      <c r="AP23" s="73"/>
      <c r="AQ23" s="73"/>
      <c r="AR23" s="73"/>
      <c r="AS23" s="73"/>
      <c r="AT23" s="75"/>
      <c r="AU23" s="610">
        <f>SUM(S23:AT23)</f>
        <v>0</v>
      </c>
      <c r="AV23" s="611"/>
      <c r="AW23" s="612"/>
      <c r="AX23" s="613"/>
      <c r="AY23" s="614"/>
      <c r="AZ23" s="615"/>
      <c r="BA23" s="613"/>
      <c r="BB23" s="614"/>
      <c r="BC23" s="616"/>
    </row>
    <row r="24" spans="1:56" ht="19.5" customHeight="1">
      <c r="A24" s="443" t="s">
        <v>40</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row>
    <row r="25" spans="1:56" ht="19.5" customHeight="1">
      <c r="A25" s="617" t="s">
        <v>41</v>
      </c>
      <c r="B25" s="617"/>
      <c r="C25" s="617"/>
      <c r="D25" s="617"/>
      <c r="E25" s="617"/>
      <c r="F25" s="617"/>
      <c r="G25" s="617"/>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617"/>
      <c r="AS25" s="617"/>
      <c r="AT25" s="617"/>
      <c r="AU25" s="617"/>
      <c r="AV25" s="617"/>
      <c r="AW25" s="617"/>
      <c r="AX25" s="617"/>
      <c r="AY25" s="617"/>
      <c r="AZ25" s="617"/>
      <c r="BA25" s="617"/>
      <c r="BB25" s="617"/>
      <c r="BC25" s="617"/>
      <c r="BD25" s="617"/>
    </row>
    <row r="26" spans="1:56" ht="19.5" customHeight="1">
      <c r="A26" s="617"/>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617"/>
      <c r="AO26" s="617"/>
      <c r="AP26" s="617"/>
      <c r="AQ26" s="617"/>
      <c r="AR26" s="617"/>
      <c r="AS26" s="617"/>
      <c r="AT26" s="617"/>
      <c r="AU26" s="617"/>
      <c r="AV26" s="617"/>
      <c r="AW26" s="617"/>
      <c r="AX26" s="617"/>
      <c r="AY26" s="617"/>
      <c r="AZ26" s="617"/>
      <c r="BA26" s="617"/>
      <c r="BB26" s="617"/>
      <c r="BC26" s="617"/>
      <c r="BD26" s="617"/>
    </row>
    <row r="27" spans="1:56" ht="19.5" customHeight="1">
      <c r="A27" s="442" t="s">
        <v>42</v>
      </c>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row>
    <row r="28" spans="1:56" ht="19.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row>
    <row r="29" spans="1:56" ht="19.5" customHeight="1">
      <c r="A29" s="443" t="s">
        <v>43</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443"/>
      <c r="BC29" s="443"/>
      <c r="BD29" s="443"/>
    </row>
    <row r="30" spans="1:56" ht="19.5" customHeight="1">
      <c r="A30" s="443" t="s">
        <v>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3"/>
      <c r="AW30" s="443"/>
      <c r="AX30" s="443"/>
      <c r="AY30" s="443"/>
      <c r="AZ30" s="443"/>
      <c r="BA30" s="443"/>
      <c r="BB30" s="443"/>
      <c r="BC30" s="443"/>
      <c r="BD30" s="443"/>
    </row>
    <row r="31" spans="1:56" ht="19.5" customHeight="1">
      <c r="A31" s="442" t="s">
        <v>45</v>
      </c>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row>
    <row r="32" spans="1:56" ht="19.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2"/>
      <c r="BA32" s="442"/>
      <c r="BB32" s="442"/>
      <c r="BC32" s="442"/>
      <c r="BD32" s="442"/>
    </row>
  </sheetData>
  <mergeCells count="106">
    <mergeCell ref="A22:AT22"/>
    <mergeCell ref="AU22:BC22"/>
    <mergeCell ref="A27:BD28"/>
    <mergeCell ref="A29:BD29"/>
    <mergeCell ref="A30:BD30"/>
    <mergeCell ref="A31:BD32"/>
    <mergeCell ref="A23:R23"/>
    <mergeCell ref="AU23:AW23"/>
    <mergeCell ref="AX23:AZ23"/>
    <mergeCell ref="BA23:BC23"/>
    <mergeCell ref="A24:BD24"/>
    <mergeCell ref="A25:BD26"/>
    <mergeCell ref="A20:F20"/>
    <mergeCell ref="G20:K20"/>
    <mergeCell ref="L20:R20"/>
    <mergeCell ref="AU20:AW20"/>
    <mergeCell ref="AX20:AZ20"/>
    <mergeCell ref="BA20:BC20"/>
    <mergeCell ref="A21:R21"/>
    <mergeCell ref="AU21:AW21"/>
    <mergeCell ref="AX21:AZ21"/>
    <mergeCell ref="BA21:BC21"/>
    <mergeCell ref="A18:R18"/>
    <mergeCell ref="AU18:AW18"/>
    <mergeCell ref="AX18:AZ18"/>
    <mergeCell ref="BA18:BC18"/>
    <mergeCell ref="A19:F19"/>
    <mergeCell ref="G19:K19"/>
    <mergeCell ref="L19:R19"/>
    <mergeCell ref="AU19:AW19"/>
    <mergeCell ref="AX19:AZ19"/>
    <mergeCell ref="BA19:BC19"/>
    <mergeCell ref="A16:F16"/>
    <mergeCell ref="G16:K16"/>
    <mergeCell ref="L16:R16"/>
    <mergeCell ref="AU16:AW16"/>
    <mergeCell ref="AX16:AZ16"/>
    <mergeCell ref="BA16:BC16"/>
    <mergeCell ref="A17:F17"/>
    <mergeCell ref="G17:K17"/>
    <mergeCell ref="L17:R17"/>
    <mergeCell ref="AU17:AW17"/>
    <mergeCell ref="AX17:AZ17"/>
    <mergeCell ref="BA17:BC17"/>
    <mergeCell ref="A14:F14"/>
    <mergeCell ref="G14:K14"/>
    <mergeCell ref="L14:R14"/>
    <mergeCell ref="AU14:AW14"/>
    <mergeCell ref="AX14:AZ14"/>
    <mergeCell ref="BA14:BC14"/>
    <mergeCell ref="A15:F15"/>
    <mergeCell ref="G15:K15"/>
    <mergeCell ref="L15:R15"/>
    <mergeCell ref="AU15:AW15"/>
    <mergeCell ref="AX15:AZ15"/>
    <mergeCell ref="BA15:BC15"/>
    <mergeCell ref="A12:F12"/>
    <mergeCell ref="G12:K12"/>
    <mergeCell ref="L12:R12"/>
    <mergeCell ref="AU12:AW12"/>
    <mergeCell ref="AX12:AZ12"/>
    <mergeCell ref="BA12:BC12"/>
    <mergeCell ref="A13:F13"/>
    <mergeCell ref="G13:K13"/>
    <mergeCell ref="L13:R13"/>
    <mergeCell ref="AU13:AW13"/>
    <mergeCell ref="AX13:AZ13"/>
    <mergeCell ref="BA13:BC13"/>
    <mergeCell ref="A10:F10"/>
    <mergeCell ref="G10:K10"/>
    <mergeCell ref="L10:R10"/>
    <mergeCell ref="AU10:AW10"/>
    <mergeCell ref="AX10:AZ10"/>
    <mergeCell ref="BA10:BC10"/>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1:AW1"/>
    <mergeCell ref="A2:BC2"/>
    <mergeCell ref="A4:R4"/>
    <mergeCell ref="S4:AE4"/>
    <mergeCell ref="AF4:AM4"/>
    <mergeCell ref="AN4:BC4"/>
    <mergeCell ref="A5:G5"/>
    <mergeCell ref="H5:R5"/>
    <mergeCell ref="S5:Z5"/>
    <mergeCell ref="AA5:AJ5"/>
    <mergeCell ref="AK5:AS5"/>
    <mergeCell ref="AT5:BC5"/>
  </mergeCells>
  <phoneticPr fontId="2"/>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BD34"/>
  <sheetViews>
    <sheetView view="pageBreakPreview" zoomScaleNormal="100" workbookViewId="0">
      <selection activeCell="BH6" sqref="BH6"/>
    </sheetView>
  </sheetViews>
  <sheetFormatPr defaultRowHeight="21" customHeight="1"/>
  <cols>
    <col min="1" max="4" width="2.625" style="3" customWidth="1"/>
    <col min="5" max="18" width="2.625" style="2" customWidth="1"/>
    <col min="19" max="46" width="2.875" style="2" customWidth="1"/>
    <col min="47" max="70" width="2.625" style="2" customWidth="1"/>
    <col min="71" max="16384" width="9" style="2"/>
  </cols>
  <sheetData>
    <row r="1" spans="1:55" ht="21" customHeight="1">
      <c r="A1" s="554"/>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c r="AS1" s="554"/>
      <c r="AT1" s="554"/>
      <c r="AU1" s="554"/>
      <c r="AV1" s="554"/>
      <c r="AW1" s="554"/>
    </row>
    <row r="2" spans="1:55" ht="21" customHeight="1">
      <c r="A2" s="335" t="s">
        <v>71</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row>
    <row r="3" spans="1:55" ht="21" customHeight="1" thickBot="1">
      <c r="A3" s="4"/>
      <c r="B3" s="4"/>
      <c r="C3" s="4"/>
      <c r="D3" s="4"/>
      <c r="E3" s="4"/>
    </row>
    <row r="4" spans="1:55" ht="21" customHeight="1" thickBot="1">
      <c r="A4" s="555" t="s">
        <v>70</v>
      </c>
      <c r="B4" s="464"/>
      <c r="C4" s="464"/>
      <c r="D4" s="464"/>
      <c r="E4" s="464"/>
      <c r="F4" s="464"/>
      <c r="G4" s="464"/>
      <c r="H4" s="464"/>
      <c r="I4" s="464"/>
      <c r="J4" s="464"/>
      <c r="K4" s="464"/>
      <c r="L4" s="464"/>
      <c r="M4" s="464"/>
      <c r="N4" s="464"/>
      <c r="O4" s="464"/>
      <c r="P4" s="464"/>
      <c r="Q4" s="464"/>
      <c r="R4" s="464"/>
      <c r="S4" s="464" t="s">
        <v>192</v>
      </c>
      <c r="T4" s="464"/>
      <c r="U4" s="464"/>
      <c r="V4" s="464"/>
      <c r="W4" s="464"/>
      <c r="X4" s="464"/>
      <c r="Y4" s="464"/>
      <c r="Z4" s="464"/>
      <c r="AA4" s="464"/>
      <c r="AB4" s="464"/>
      <c r="AC4" s="464"/>
      <c r="AD4" s="464"/>
      <c r="AE4" s="464"/>
      <c r="AF4" s="464" t="s">
        <v>69</v>
      </c>
      <c r="AG4" s="464"/>
      <c r="AH4" s="464"/>
      <c r="AI4" s="464"/>
      <c r="AJ4" s="464"/>
      <c r="AK4" s="464"/>
      <c r="AL4" s="464"/>
      <c r="AM4" s="464"/>
      <c r="AN4" s="464" t="s">
        <v>187</v>
      </c>
      <c r="AO4" s="464"/>
      <c r="AP4" s="464"/>
      <c r="AQ4" s="464"/>
      <c r="AR4" s="464"/>
      <c r="AS4" s="464"/>
      <c r="AT4" s="464"/>
      <c r="AU4" s="464"/>
      <c r="AV4" s="464"/>
      <c r="AW4" s="464"/>
      <c r="AX4" s="464"/>
      <c r="AY4" s="464"/>
      <c r="AZ4" s="464"/>
      <c r="BA4" s="464"/>
      <c r="BB4" s="464"/>
      <c r="BC4" s="556"/>
    </row>
    <row r="5" spans="1:55" ht="21" customHeight="1" thickBot="1">
      <c r="A5" s="351" t="s">
        <v>129</v>
      </c>
      <c r="B5" s="352"/>
      <c r="C5" s="352"/>
      <c r="D5" s="352"/>
      <c r="E5" s="352"/>
      <c r="F5" s="352"/>
      <c r="G5" s="352"/>
      <c r="H5" s="353">
        <v>30</v>
      </c>
      <c r="I5" s="455"/>
      <c r="J5" s="455"/>
      <c r="K5" s="455"/>
      <c r="L5" s="455"/>
      <c r="M5" s="455"/>
      <c r="N5" s="455"/>
      <c r="O5" s="455"/>
      <c r="P5" s="455"/>
      <c r="Q5" s="455"/>
      <c r="R5" s="455"/>
      <c r="S5" s="557" t="s">
        <v>128</v>
      </c>
      <c r="T5" s="384"/>
      <c r="U5" s="384"/>
      <c r="V5" s="384"/>
      <c r="W5" s="384"/>
      <c r="X5" s="384"/>
      <c r="Y5" s="384"/>
      <c r="Z5" s="558"/>
      <c r="AA5" s="559">
        <v>27</v>
      </c>
      <c r="AB5" s="560"/>
      <c r="AC5" s="560"/>
      <c r="AD5" s="560"/>
      <c r="AE5" s="560"/>
      <c r="AF5" s="560"/>
      <c r="AG5" s="560"/>
      <c r="AH5" s="560"/>
      <c r="AI5" s="560"/>
      <c r="AJ5" s="561"/>
      <c r="AK5" s="353" t="s">
        <v>127</v>
      </c>
      <c r="AL5" s="455"/>
      <c r="AM5" s="455"/>
      <c r="AN5" s="455"/>
      <c r="AO5" s="455"/>
      <c r="AP5" s="455"/>
      <c r="AQ5" s="455"/>
      <c r="AR5" s="455"/>
      <c r="AS5" s="562"/>
      <c r="AT5" s="353">
        <v>6.3</v>
      </c>
      <c r="AU5" s="455"/>
      <c r="AV5" s="455"/>
      <c r="AW5" s="455"/>
      <c r="AX5" s="455"/>
      <c r="AY5" s="455"/>
      <c r="AZ5" s="455"/>
      <c r="BA5" s="455"/>
      <c r="BB5" s="455"/>
      <c r="BC5" s="599"/>
    </row>
    <row r="6" spans="1:55" ht="21" customHeight="1" thickBot="1">
      <c r="A6" s="380" t="s">
        <v>101</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t="s">
        <v>126</v>
      </c>
      <c r="AG6" s="381"/>
      <c r="AH6" s="381"/>
      <c r="AI6" s="381"/>
      <c r="AJ6" s="381"/>
      <c r="AK6" s="381"/>
      <c r="AL6" s="381"/>
      <c r="AM6" s="381"/>
      <c r="AN6" s="381"/>
      <c r="AO6" s="381"/>
      <c r="AP6" s="381"/>
      <c r="AQ6" s="381"/>
      <c r="AR6" s="381"/>
      <c r="AS6" s="381"/>
      <c r="AT6" s="381"/>
      <c r="AU6" s="381"/>
      <c r="AV6" s="381"/>
      <c r="AW6" s="381"/>
      <c r="AX6" s="381"/>
      <c r="AY6" s="381"/>
      <c r="AZ6" s="381"/>
      <c r="BA6" s="381"/>
      <c r="BB6" s="381"/>
      <c r="BC6" s="564"/>
    </row>
    <row r="7" spans="1:55" ht="21" customHeight="1">
      <c r="A7" s="394" t="s">
        <v>68</v>
      </c>
      <c r="B7" s="367"/>
      <c r="C7" s="367"/>
      <c r="D7" s="367"/>
      <c r="E7" s="367"/>
      <c r="F7" s="367"/>
      <c r="G7" s="370" t="s">
        <v>67</v>
      </c>
      <c r="H7" s="370"/>
      <c r="I7" s="370"/>
      <c r="J7" s="370"/>
      <c r="K7" s="370"/>
      <c r="L7" s="367" t="s">
        <v>66</v>
      </c>
      <c r="M7" s="367"/>
      <c r="N7" s="367"/>
      <c r="O7" s="367"/>
      <c r="P7" s="367"/>
      <c r="Q7" s="367"/>
      <c r="R7" s="391"/>
      <c r="S7" s="394" t="s">
        <v>65</v>
      </c>
      <c r="T7" s="367"/>
      <c r="U7" s="367"/>
      <c r="V7" s="367"/>
      <c r="W7" s="367"/>
      <c r="X7" s="367"/>
      <c r="Y7" s="368"/>
      <c r="Z7" s="394" t="s">
        <v>64</v>
      </c>
      <c r="AA7" s="367"/>
      <c r="AB7" s="367"/>
      <c r="AC7" s="367"/>
      <c r="AD7" s="367"/>
      <c r="AE7" s="367"/>
      <c r="AF7" s="368"/>
      <c r="AG7" s="394" t="s">
        <v>63</v>
      </c>
      <c r="AH7" s="367"/>
      <c r="AI7" s="367"/>
      <c r="AJ7" s="367"/>
      <c r="AK7" s="367"/>
      <c r="AL7" s="367"/>
      <c r="AM7" s="368"/>
      <c r="AN7" s="366" t="s">
        <v>62</v>
      </c>
      <c r="AO7" s="367"/>
      <c r="AP7" s="367"/>
      <c r="AQ7" s="367"/>
      <c r="AR7" s="367"/>
      <c r="AS7" s="367"/>
      <c r="AT7" s="391"/>
      <c r="AU7" s="568" t="s">
        <v>61</v>
      </c>
      <c r="AV7" s="370"/>
      <c r="AW7" s="370"/>
      <c r="AX7" s="370" t="s">
        <v>60</v>
      </c>
      <c r="AY7" s="370"/>
      <c r="AZ7" s="370"/>
      <c r="BA7" s="370" t="s">
        <v>59</v>
      </c>
      <c r="BB7" s="370"/>
      <c r="BC7" s="373"/>
    </row>
    <row r="8" spans="1:55" ht="21" customHeight="1">
      <c r="A8" s="565"/>
      <c r="B8" s="566"/>
      <c r="C8" s="566"/>
      <c r="D8" s="566"/>
      <c r="E8" s="566"/>
      <c r="F8" s="566"/>
      <c r="G8" s="372"/>
      <c r="H8" s="372"/>
      <c r="I8" s="372"/>
      <c r="J8" s="372"/>
      <c r="K8" s="372"/>
      <c r="L8" s="566"/>
      <c r="M8" s="566"/>
      <c r="N8" s="566"/>
      <c r="O8" s="566"/>
      <c r="P8" s="566"/>
      <c r="Q8" s="566"/>
      <c r="R8" s="567"/>
      <c r="S8" s="46">
        <v>1</v>
      </c>
      <c r="T8" s="28">
        <v>2</v>
      </c>
      <c r="U8" s="28">
        <v>3</v>
      </c>
      <c r="V8" s="28">
        <v>4</v>
      </c>
      <c r="W8" s="28">
        <v>5</v>
      </c>
      <c r="X8" s="28">
        <v>6</v>
      </c>
      <c r="Y8" s="27">
        <v>7</v>
      </c>
      <c r="Z8" s="46">
        <v>8</v>
      </c>
      <c r="AA8" s="28">
        <v>9</v>
      </c>
      <c r="AB8" s="28">
        <v>10</v>
      </c>
      <c r="AC8" s="28">
        <v>11</v>
      </c>
      <c r="AD8" s="28">
        <v>12</v>
      </c>
      <c r="AE8" s="28">
        <v>13</v>
      </c>
      <c r="AF8" s="27">
        <v>14</v>
      </c>
      <c r="AG8" s="46">
        <v>15</v>
      </c>
      <c r="AH8" s="28">
        <v>16</v>
      </c>
      <c r="AI8" s="28">
        <v>17</v>
      </c>
      <c r="AJ8" s="28">
        <v>18</v>
      </c>
      <c r="AK8" s="28">
        <v>19</v>
      </c>
      <c r="AL8" s="28">
        <v>20</v>
      </c>
      <c r="AM8" s="27">
        <v>21</v>
      </c>
      <c r="AN8" s="47">
        <v>22</v>
      </c>
      <c r="AO8" s="28">
        <v>23</v>
      </c>
      <c r="AP8" s="28">
        <v>24</v>
      </c>
      <c r="AQ8" s="28">
        <v>25</v>
      </c>
      <c r="AR8" s="28">
        <v>26</v>
      </c>
      <c r="AS8" s="28">
        <v>27</v>
      </c>
      <c r="AT8" s="48">
        <v>28</v>
      </c>
      <c r="AU8" s="569"/>
      <c r="AV8" s="372"/>
      <c r="AW8" s="372"/>
      <c r="AX8" s="372"/>
      <c r="AY8" s="372"/>
      <c r="AZ8" s="372"/>
      <c r="BA8" s="372"/>
      <c r="BB8" s="372"/>
      <c r="BC8" s="374"/>
    </row>
    <row r="9" spans="1:55" ht="21" customHeight="1">
      <c r="A9" s="565"/>
      <c r="B9" s="566"/>
      <c r="C9" s="566"/>
      <c r="D9" s="566"/>
      <c r="E9" s="566"/>
      <c r="F9" s="566"/>
      <c r="G9" s="372"/>
      <c r="H9" s="372"/>
      <c r="I9" s="372"/>
      <c r="J9" s="372"/>
      <c r="K9" s="372"/>
      <c r="L9" s="566"/>
      <c r="M9" s="566"/>
      <c r="N9" s="566"/>
      <c r="O9" s="566"/>
      <c r="P9" s="566"/>
      <c r="Q9" s="566"/>
      <c r="R9" s="567"/>
      <c r="S9" s="29" t="s">
        <v>97</v>
      </c>
      <c r="T9" s="49" t="s">
        <v>29</v>
      </c>
      <c r="U9" s="49" t="s">
        <v>30</v>
      </c>
      <c r="V9" s="49" t="s">
        <v>31</v>
      </c>
      <c r="W9" s="49" t="s">
        <v>32</v>
      </c>
      <c r="X9" s="49" t="s">
        <v>33</v>
      </c>
      <c r="Y9" s="50" t="s">
        <v>34</v>
      </c>
      <c r="Z9" s="29" t="s">
        <v>35</v>
      </c>
      <c r="AA9" s="49" t="s">
        <v>29</v>
      </c>
      <c r="AB9" s="49" t="s">
        <v>30</v>
      </c>
      <c r="AC9" s="49" t="s">
        <v>31</v>
      </c>
      <c r="AD9" s="49" t="s">
        <v>32</v>
      </c>
      <c r="AE9" s="49" t="s">
        <v>33</v>
      </c>
      <c r="AF9" s="50" t="s">
        <v>34</v>
      </c>
      <c r="AG9" s="29" t="s">
        <v>35</v>
      </c>
      <c r="AH9" s="49" t="s">
        <v>29</v>
      </c>
      <c r="AI9" s="49" t="s">
        <v>30</v>
      </c>
      <c r="AJ9" s="49" t="s">
        <v>31</v>
      </c>
      <c r="AK9" s="49" t="s">
        <v>32</v>
      </c>
      <c r="AL9" s="49" t="s">
        <v>33</v>
      </c>
      <c r="AM9" s="50" t="s">
        <v>34</v>
      </c>
      <c r="AN9" s="29" t="s">
        <v>35</v>
      </c>
      <c r="AO9" s="49" t="s">
        <v>29</v>
      </c>
      <c r="AP9" s="49" t="s">
        <v>30</v>
      </c>
      <c r="AQ9" s="49" t="s">
        <v>31</v>
      </c>
      <c r="AR9" s="49" t="s">
        <v>32</v>
      </c>
      <c r="AS9" s="49" t="s">
        <v>33</v>
      </c>
      <c r="AT9" s="50" t="s">
        <v>34</v>
      </c>
      <c r="AU9" s="569"/>
      <c r="AV9" s="372"/>
      <c r="AW9" s="372"/>
      <c r="AX9" s="372"/>
      <c r="AY9" s="372"/>
      <c r="AZ9" s="372"/>
      <c r="BA9" s="372"/>
      <c r="BB9" s="372"/>
      <c r="BC9" s="374"/>
    </row>
    <row r="10" spans="1:55" ht="21" customHeight="1">
      <c r="A10" s="565" t="s">
        <v>90</v>
      </c>
      <c r="B10" s="566"/>
      <c r="C10" s="566"/>
      <c r="D10" s="566"/>
      <c r="E10" s="566"/>
      <c r="F10" s="566"/>
      <c r="G10" s="570" t="s">
        <v>186</v>
      </c>
      <c r="H10" s="570"/>
      <c r="I10" s="570"/>
      <c r="J10" s="570"/>
      <c r="K10" s="570"/>
      <c r="L10" s="566" t="s">
        <v>182</v>
      </c>
      <c r="M10" s="566"/>
      <c r="N10" s="566"/>
      <c r="O10" s="566"/>
      <c r="P10" s="566"/>
      <c r="Q10" s="566"/>
      <c r="R10" s="567"/>
      <c r="S10" s="14"/>
      <c r="T10" s="155">
        <v>8</v>
      </c>
      <c r="U10" s="155">
        <v>8</v>
      </c>
      <c r="V10" s="155">
        <v>8</v>
      </c>
      <c r="W10" s="155">
        <v>8</v>
      </c>
      <c r="X10" s="155">
        <v>8</v>
      </c>
      <c r="Y10" s="11"/>
      <c r="Z10" s="14"/>
      <c r="AA10" s="155">
        <v>8</v>
      </c>
      <c r="AB10" s="155">
        <v>8</v>
      </c>
      <c r="AC10" s="155">
        <v>8</v>
      </c>
      <c r="AD10" s="155">
        <v>8</v>
      </c>
      <c r="AE10" s="155">
        <v>8</v>
      </c>
      <c r="AF10" s="11"/>
      <c r="AG10" s="14"/>
      <c r="AH10" s="155">
        <v>8</v>
      </c>
      <c r="AI10" s="155">
        <v>8</v>
      </c>
      <c r="AJ10" s="155">
        <v>8</v>
      </c>
      <c r="AK10" s="155">
        <v>8</v>
      </c>
      <c r="AL10" s="155">
        <v>8</v>
      </c>
      <c r="AM10" s="11"/>
      <c r="AN10" s="13"/>
      <c r="AO10" s="155">
        <v>8</v>
      </c>
      <c r="AP10" s="155">
        <v>8</v>
      </c>
      <c r="AQ10" s="155">
        <v>8</v>
      </c>
      <c r="AR10" s="155">
        <v>8</v>
      </c>
      <c r="AS10" s="155">
        <v>8</v>
      </c>
      <c r="AT10" s="55"/>
      <c r="AU10" s="571">
        <f t="shared" ref="AU10:AU19" si="0">SUM(S10:AT10)</f>
        <v>160</v>
      </c>
      <c r="AV10" s="571"/>
      <c r="AW10" s="572"/>
      <c r="AX10" s="573">
        <f t="shared" ref="AX10:AX19" si="1">ROUNDDOWN(AU10/4,2)</f>
        <v>40</v>
      </c>
      <c r="AY10" s="571"/>
      <c r="AZ10" s="572"/>
      <c r="BA10" s="574">
        <f t="shared" ref="BA10:BA19" si="2">IF(ISBLANK($AU$24),"",ROUNDDOWN(AX10/$AU$24,1))</f>
        <v>1</v>
      </c>
      <c r="BB10" s="575"/>
      <c r="BC10" s="576"/>
    </row>
    <row r="11" spans="1:55" ht="21" customHeight="1" thickBot="1">
      <c r="A11" s="577" t="s">
        <v>125</v>
      </c>
      <c r="B11" s="578"/>
      <c r="C11" s="578"/>
      <c r="D11" s="578"/>
      <c r="E11" s="578"/>
      <c r="F11" s="579"/>
      <c r="G11" s="580" t="s">
        <v>186</v>
      </c>
      <c r="H11" s="580"/>
      <c r="I11" s="580"/>
      <c r="J11" s="580"/>
      <c r="K11" s="580"/>
      <c r="L11" s="581" t="s">
        <v>182</v>
      </c>
      <c r="M11" s="581"/>
      <c r="N11" s="581"/>
      <c r="O11" s="581"/>
      <c r="P11" s="581"/>
      <c r="Q11" s="581"/>
      <c r="R11" s="582"/>
      <c r="S11" s="179"/>
      <c r="T11" s="168">
        <v>8</v>
      </c>
      <c r="U11" s="168">
        <v>8</v>
      </c>
      <c r="V11" s="168">
        <v>8</v>
      </c>
      <c r="W11" s="168">
        <v>8</v>
      </c>
      <c r="X11" s="168">
        <v>8</v>
      </c>
      <c r="Y11" s="180"/>
      <c r="Z11" s="179"/>
      <c r="AA11" s="168">
        <v>8</v>
      </c>
      <c r="AB11" s="168">
        <v>8</v>
      </c>
      <c r="AC11" s="168">
        <v>8</v>
      </c>
      <c r="AD11" s="168">
        <v>8</v>
      </c>
      <c r="AE11" s="168">
        <v>8</v>
      </c>
      <c r="AF11" s="180"/>
      <c r="AG11" s="179"/>
      <c r="AH11" s="168">
        <v>8</v>
      </c>
      <c r="AI11" s="168">
        <v>8</v>
      </c>
      <c r="AJ11" s="168">
        <v>8</v>
      </c>
      <c r="AK11" s="168">
        <v>8</v>
      </c>
      <c r="AL11" s="168">
        <v>8</v>
      </c>
      <c r="AM11" s="180"/>
      <c r="AN11" s="179"/>
      <c r="AO11" s="168">
        <v>8</v>
      </c>
      <c r="AP11" s="168">
        <v>8</v>
      </c>
      <c r="AQ11" s="168">
        <v>8</v>
      </c>
      <c r="AR11" s="168">
        <v>8</v>
      </c>
      <c r="AS11" s="168">
        <v>8</v>
      </c>
      <c r="AT11" s="60"/>
      <c r="AU11" s="583">
        <f t="shared" si="0"/>
        <v>160</v>
      </c>
      <c r="AV11" s="583"/>
      <c r="AW11" s="584"/>
      <c r="AX11" s="585">
        <f t="shared" si="1"/>
        <v>40</v>
      </c>
      <c r="AY11" s="583"/>
      <c r="AZ11" s="584"/>
      <c r="BA11" s="586">
        <f t="shared" si="2"/>
        <v>1</v>
      </c>
      <c r="BB11" s="587"/>
      <c r="BC11" s="588"/>
    </row>
    <row r="12" spans="1:55" ht="21" customHeight="1" thickTop="1">
      <c r="A12" s="565" t="s">
        <v>191</v>
      </c>
      <c r="B12" s="566"/>
      <c r="C12" s="566"/>
      <c r="D12" s="566"/>
      <c r="E12" s="566"/>
      <c r="F12" s="566"/>
      <c r="G12" s="591" t="s">
        <v>186</v>
      </c>
      <c r="H12" s="591"/>
      <c r="I12" s="591"/>
      <c r="J12" s="591"/>
      <c r="K12" s="591"/>
      <c r="L12" s="590" t="s">
        <v>182</v>
      </c>
      <c r="M12" s="590"/>
      <c r="N12" s="590"/>
      <c r="O12" s="590"/>
      <c r="P12" s="590"/>
      <c r="Q12" s="590"/>
      <c r="R12" s="592"/>
      <c r="S12" s="177"/>
      <c r="T12" s="154">
        <v>8</v>
      </c>
      <c r="U12" s="154">
        <v>8</v>
      </c>
      <c r="V12" s="154">
        <v>8</v>
      </c>
      <c r="W12" s="154">
        <v>8</v>
      </c>
      <c r="X12" s="154">
        <v>8</v>
      </c>
      <c r="Y12" s="178"/>
      <c r="Z12" s="177"/>
      <c r="AA12" s="154">
        <v>8</v>
      </c>
      <c r="AB12" s="154">
        <v>8</v>
      </c>
      <c r="AC12" s="154">
        <v>8</v>
      </c>
      <c r="AD12" s="154">
        <v>8</v>
      </c>
      <c r="AE12" s="154">
        <v>8</v>
      </c>
      <c r="AF12" s="178"/>
      <c r="AG12" s="177"/>
      <c r="AH12" s="154">
        <v>8</v>
      </c>
      <c r="AI12" s="154">
        <v>8</v>
      </c>
      <c r="AJ12" s="154">
        <v>8</v>
      </c>
      <c r="AK12" s="154">
        <v>8</v>
      </c>
      <c r="AL12" s="154">
        <v>8</v>
      </c>
      <c r="AM12" s="178"/>
      <c r="AN12" s="177"/>
      <c r="AO12" s="154">
        <v>8</v>
      </c>
      <c r="AP12" s="154">
        <v>8</v>
      </c>
      <c r="AQ12" s="154">
        <v>8</v>
      </c>
      <c r="AR12" s="154">
        <v>8</v>
      </c>
      <c r="AS12" s="154">
        <v>8</v>
      </c>
      <c r="AT12" s="65"/>
      <c r="AU12" s="593">
        <f t="shared" si="0"/>
        <v>160</v>
      </c>
      <c r="AV12" s="593"/>
      <c r="AW12" s="594"/>
      <c r="AX12" s="595">
        <f t="shared" si="1"/>
        <v>40</v>
      </c>
      <c r="AY12" s="593"/>
      <c r="AZ12" s="594"/>
      <c r="BA12" s="574">
        <f t="shared" si="2"/>
        <v>1</v>
      </c>
      <c r="BB12" s="575"/>
      <c r="BC12" s="576"/>
    </row>
    <row r="13" spans="1:55" ht="21" customHeight="1">
      <c r="A13" s="565" t="s">
        <v>191</v>
      </c>
      <c r="B13" s="566"/>
      <c r="C13" s="566"/>
      <c r="D13" s="566"/>
      <c r="E13" s="566"/>
      <c r="F13" s="566"/>
      <c r="G13" s="570" t="s">
        <v>190</v>
      </c>
      <c r="H13" s="570"/>
      <c r="I13" s="570"/>
      <c r="J13" s="570"/>
      <c r="K13" s="570"/>
      <c r="L13" s="566" t="s">
        <v>182</v>
      </c>
      <c r="M13" s="566"/>
      <c r="N13" s="566"/>
      <c r="O13" s="566"/>
      <c r="P13" s="566"/>
      <c r="Q13" s="566"/>
      <c r="R13" s="567"/>
      <c r="S13" s="14"/>
      <c r="T13" s="154">
        <v>8</v>
      </c>
      <c r="U13" s="154">
        <v>8</v>
      </c>
      <c r="V13" s="154">
        <v>8</v>
      </c>
      <c r="W13" s="154">
        <v>8</v>
      </c>
      <c r="X13" s="155">
        <v>8</v>
      </c>
      <c r="Y13" s="11"/>
      <c r="Z13" s="14"/>
      <c r="AA13" s="154">
        <v>8</v>
      </c>
      <c r="AB13" s="154">
        <v>8</v>
      </c>
      <c r="AC13" s="154">
        <v>8</v>
      </c>
      <c r="AD13" s="154">
        <v>8</v>
      </c>
      <c r="AE13" s="155">
        <v>8</v>
      </c>
      <c r="AF13" s="11"/>
      <c r="AG13" s="14"/>
      <c r="AH13" s="154">
        <v>8</v>
      </c>
      <c r="AI13" s="154">
        <v>8</v>
      </c>
      <c r="AJ13" s="154">
        <v>8</v>
      </c>
      <c r="AK13" s="154">
        <v>8</v>
      </c>
      <c r="AL13" s="155">
        <v>8</v>
      </c>
      <c r="AM13" s="11"/>
      <c r="AN13" s="14"/>
      <c r="AO13" s="154">
        <v>8</v>
      </c>
      <c r="AP13" s="154">
        <v>8</v>
      </c>
      <c r="AQ13" s="154">
        <v>8</v>
      </c>
      <c r="AR13" s="154">
        <v>8</v>
      </c>
      <c r="AS13" s="155">
        <v>8</v>
      </c>
      <c r="AT13" s="55"/>
      <c r="AU13" s="571">
        <f t="shared" si="0"/>
        <v>160</v>
      </c>
      <c r="AV13" s="571"/>
      <c r="AW13" s="572"/>
      <c r="AX13" s="573">
        <f t="shared" si="1"/>
        <v>40</v>
      </c>
      <c r="AY13" s="571"/>
      <c r="AZ13" s="572"/>
      <c r="BA13" s="596">
        <f t="shared" si="2"/>
        <v>1</v>
      </c>
      <c r="BB13" s="597"/>
      <c r="BC13" s="598"/>
    </row>
    <row r="14" spans="1:55" ht="21" customHeight="1">
      <c r="A14" s="565" t="s">
        <v>191</v>
      </c>
      <c r="B14" s="566"/>
      <c r="C14" s="566"/>
      <c r="D14" s="566"/>
      <c r="E14" s="566"/>
      <c r="F14" s="566"/>
      <c r="G14" s="570" t="s">
        <v>122</v>
      </c>
      <c r="H14" s="570"/>
      <c r="I14" s="570"/>
      <c r="J14" s="570"/>
      <c r="K14" s="570"/>
      <c r="L14" s="566" t="s">
        <v>182</v>
      </c>
      <c r="M14" s="566"/>
      <c r="N14" s="566"/>
      <c r="O14" s="566"/>
      <c r="P14" s="566"/>
      <c r="Q14" s="566"/>
      <c r="R14" s="567"/>
      <c r="S14" s="14"/>
      <c r="T14" s="154">
        <v>6</v>
      </c>
      <c r="U14" s="154">
        <v>6</v>
      </c>
      <c r="V14" s="154">
        <v>6</v>
      </c>
      <c r="W14" s="154">
        <v>6</v>
      </c>
      <c r="X14" s="154">
        <v>6</v>
      </c>
      <c r="Y14" s="123"/>
      <c r="Z14" s="14"/>
      <c r="AA14" s="154">
        <v>6</v>
      </c>
      <c r="AB14" s="154">
        <v>6</v>
      </c>
      <c r="AC14" s="154">
        <v>6</v>
      </c>
      <c r="AD14" s="154">
        <v>6</v>
      </c>
      <c r="AE14" s="154">
        <v>6</v>
      </c>
      <c r="AF14" s="123"/>
      <c r="AG14" s="14"/>
      <c r="AH14" s="154">
        <v>6</v>
      </c>
      <c r="AI14" s="154">
        <v>6</v>
      </c>
      <c r="AJ14" s="154">
        <v>6</v>
      </c>
      <c r="AK14" s="154">
        <v>6</v>
      </c>
      <c r="AL14" s="154">
        <v>6</v>
      </c>
      <c r="AM14" s="11"/>
      <c r="AN14" s="14"/>
      <c r="AO14" s="154">
        <v>6</v>
      </c>
      <c r="AP14" s="154">
        <v>6</v>
      </c>
      <c r="AQ14" s="154">
        <v>6</v>
      </c>
      <c r="AR14" s="154">
        <v>6</v>
      </c>
      <c r="AS14" s="154">
        <v>6</v>
      </c>
      <c r="AT14" s="55"/>
      <c r="AU14" s="571">
        <f t="shared" si="0"/>
        <v>120</v>
      </c>
      <c r="AV14" s="571"/>
      <c r="AW14" s="572"/>
      <c r="AX14" s="573">
        <f t="shared" si="1"/>
        <v>30</v>
      </c>
      <c r="AY14" s="571"/>
      <c r="AZ14" s="572"/>
      <c r="BA14" s="596">
        <f t="shared" si="2"/>
        <v>0.7</v>
      </c>
      <c r="BB14" s="597"/>
      <c r="BC14" s="598"/>
    </row>
    <row r="15" spans="1:55" ht="21" customHeight="1">
      <c r="A15" s="565" t="s">
        <v>123</v>
      </c>
      <c r="B15" s="566"/>
      <c r="C15" s="566"/>
      <c r="D15" s="566"/>
      <c r="E15" s="566"/>
      <c r="F15" s="566"/>
      <c r="G15" s="570" t="s">
        <v>186</v>
      </c>
      <c r="H15" s="570"/>
      <c r="I15" s="570"/>
      <c r="J15" s="570"/>
      <c r="K15" s="570"/>
      <c r="L15" s="566" t="s">
        <v>182</v>
      </c>
      <c r="M15" s="566"/>
      <c r="N15" s="566"/>
      <c r="O15" s="566"/>
      <c r="P15" s="566"/>
      <c r="Q15" s="566"/>
      <c r="R15" s="567"/>
      <c r="S15" s="14"/>
      <c r="T15" s="154">
        <v>8</v>
      </c>
      <c r="U15" s="154">
        <v>8</v>
      </c>
      <c r="V15" s="154">
        <v>8</v>
      </c>
      <c r="W15" s="154">
        <v>8</v>
      </c>
      <c r="X15" s="155">
        <v>8</v>
      </c>
      <c r="Y15" s="11"/>
      <c r="Z15" s="14"/>
      <c r="AA15" s="154">
        <v>8</v>
      </c>
      <c r="AB15" s="154">
        <v>8</v>
      </c>
      <c r="AC15" s="154">
        <v>8</v>
      </c>
      <c r="AD15" s="154">
        <v>8</v>
      </c>
      <c r="AE15" s="155">
        <v>8</v>
      </c>
      <c r="AF15" s="11"/>
      <c r="AG15" s="14"/>
      <c r="AH15" s="154">
        <v>8</v>
      </c>
      <c r="AI15" s="154">
        <v>8</v>
      </c>
      <c r="AJ15" s="154">
        <v>8</v>
      </c>
      <c r="AK15" s="154">
        <v>8</v>
      </c>
      <c r="AL15" s="155">
        <v>8</v>
      </c>
      <c r="AM15" s="11"/>
      <c r="AN15" s="14"/>
      <c r="AO15" s="154">
        <v>8</v>
      </c>
      <c r="AP15" s="154">
        <v>8</v>
      </c>
      <c r="AQ15" s="154">
        <v>8</v>
      </c>
      <c r="AR15" s="154">
        <v>8</v>
      </c>
      <c r="AS15" s="155">
        <v>8</v>
      </c>
      <c r="AT15" s="55"/>
      <c r="AU15" s="571">
        <f t="shared" si="0"/>
        <v>160</v>
      </c>
      <c r="AV15" s="571"/>
      <c r="AW15" s="572"/>
      <c r="AX15" s="573">
        <f t="shared" si="1"/>
        <v>40</v>
      </c>
      <c r="AY15" s="571"/>
      <c r="AZ15" s="572"/>
      <c r="BA15" s="596">
        <f t="shared" si="2"/>
        <v>1</v>
      </c>
      <c r="BB15" s="597"/>
      <c r="BC15" s="598"/>
    </row>
    <row r="16" spans="1:55" ht="21" customHeight="1">
      <c r="A16" s="565" t="s">
        <v>123</v>
      </c>
      <c r="B16" s="566"/>
      <c r="C16" s="566"/>
      <c r="D16" s="566"/>
      <c r="E16" s="566"/>
      <c r="F16" s="566"/>
      <c r="G16" s="570" t="s">
        <v>190</v>
      </c>
      <c r="H16" s="570"/>
      <c r="I16" s="570"/>
      <c r="J16" s="570"/>
      <c r="K16" s="570"/>
      <c r="L16" s="566" t="s">
        <v>182</v>
      </c>
      <c r="M16" s="566"/>
      <c r="N16" s="566"/>
      <c r="O16" s="566"/>
      <c r="P16" s="566"/>
      <c r="Q16" s="566"/>
      <c r="R16" s="567"/>
      <c r="S16" s="14"/>
      <c r="T16" s="154">
        <v>8</v>
      </c>
      <c r="U16" s="154">
        <v>8</v>
      </c>
      <c r="V16" s="154">
        <v>8</v>
      </c>
      <c r="W16" s="154">
        <v>8</v>
      </c>
      <c r="X16" s="155">
        <v>8</v>
      </c>
      <c r="Y16" s="11"/>
      <c r="Z16" s="14"/>
      <c r="AA16" s="154">
        <v>8</v>
      </c>
      <c r="AB16" s="154">
        <v>8</v>
      </c>
      <c r="AC16" s="154">
        <v>8</v>
      </c>
      <c r="AD16" s="154">
        <v>8</v>
      </c>
      <c r="AE16" s="155">
        <v>8</v>
      </c>
      <c r="AF16" s="11"/>
      <c r="AG16" s="14"/>
      <c r="AH16" s="154">
        <v>8</v>
      </c>
      <c r="AI16" s="154">
        <v>8</v>
      </c>
      <c r="AJ16" s="154">
        <v>8</v>
      </c>
      <c r="AK16" s="154">
        <v>8</v>
      </c>
      <c r="AL16" s="155">
        <v>8</v>
      </c>
      <c r="AM16" s="11"/>
      <c r="AN16" s="14"/>
      <c r="AO16" s="154">
        <v>8</v>
      </c>
      <c r="AP16" s="154">
        <v>8</v>
      </c>
      <c r="AQ16" s="154">
        <v>8</v>
      </c>
      <c r="AR16" s="154">
        <v>8</v>
      </c>
      <c r="AS16" s="155">
        <v>8</v>
      </c>
      <c r="AT16" s="55"/>
      <c r="AU16" s="571">
        <f t="shared" si="0"/>
        <v>160</v>
      </c>
      <c r="AV16" s="571"/>
      <c r="AW16" s="572"/>
      <c r="AX16" s="573">
        <f t="shared" si="1"/>
        <v>40</v>
      </c>
      <c r="AY16" s="571"/>
      <c r="AZ16" s="572"/>
      <c r="BA16" s="596">
        <f t="shared" si="2"/>
        <v>1</v>
      </c>
      <c r="BB16" s="597"/>
      <c r="BC16" s="598"/>
    </row>
    <row r="17" spans="1:56" ht="21" customHeight="1">
      <c r="A17" s="565" t="s">
        <v>123</v>
      </c>
      <c r="B17" s="566"/>
      <c r="C17" s="566"/>
      <c r="D17" s="566"/>
      <c r="E17" s="566"/>
      <c r="F17" s="566"/>
      <c r="G17" s="570" t="s">
        <v>122</v>
      </c>
      <c r="H17" s="570"/>
      <c r="I17" s="570"/>
      <c r="J17" s="570"/>
      <c r="K17" s="570"/>
      <c r="L17" s="566" t="s">
        <v>182</v>
      </c>
      <c r="M17" s="566"/>
      <c r="N17" s="566"/>
      <c r="O17" s="566"/>
      <c r="P17" s="566"/>
      <c r="Q17" s="566"/>
      <c r="R17" s="567"/>
      <c r="S17" s="14"/>
      <c r="T17" s="154">
        <v>6</v>
      </c>
      <c r="U17" s="154">
        <v>6</v>
      </c>
      <c r="V17" s="154">
        <v>6</v>
      </c>
      <c r="W17" s="154">
        <v>6</v>
      </c>
      <c r="X17" s="154">
        <v>6</v>
      </c>
      <c r="Y17" s="123"/>
      <c r="Z17" s="14"/>
      <c r="AA17" s="154">
        <v>6</v>
      </c>
      <c r="AB17" s="154">
        <v>6</v>
      </c>
      <c r="AC17" s="154">
        <v>6</v>
      </c>
      <c r="AD17" s="154">
        <v>6</v>
      </c>
      <c r="AE17" s="154">
        <v>6</v>
      </c>
      <c r="AF17" s="123"/>
      <c r="AG17" s="14"/>
      <c r="AH17" s="154">
        <v>6</v>
      </c>
      <c r="AI17" s="154">
        <v>6</v>
      </c>
      <c r="AJ17" s="154">
        <v>6</v>
      </c>
      <c r="AK17" s="154">
        <v>6</v>
      </c>
      <c r="AL17" s="154">
        <v>6</v>
      </c>
      <c r="AM17" s="11"/>
      <c r="AN17" s="14"/>
      <c r="AO17" s="154">
        <v>6</v>
      </c>
      <c r="AP17" s="154">
        <v>6</v>
      </c>
      <c r="AQ17" s="154">
        <v>6</v>
      </c>
      <c r="AR17" s="154">
        <v>6</v>
      </c>
      <c r="AS17" s="154">
        <v>6</v>
      </c>
      <c r="AT17" s="55"/>
      <c r="AU17" s="571">
        <f t="shared" si="0"/>
        <v>120</v>
      </c>
      <c r="AV17" s="571"/>
      <c r="AW17" s="572"/>
      <c r="AX17" s="573">
        <f t="shared" si="1"/>
        <v>30</v>
      </c>
      <c r="AY17" s="571"/>
      <c r="AZ17" s="572"/>
      <c r="BA17" s="596">
        <f t="shared" si="2"/>
        <v>0.7</v>
      </c>
      <c r="BB17" s="597"/>
      <c r="BC17" s="598"/>
    </row>
    <row r="18" spans="1:56" ht="21" customHeight="1">
      <c r="A18" s="565" t="s">
        <v>189</v>
      </c>
      <c r="B18" s="566"/>
      <c r="C18" s="566"/>
      <c r="D18" s="566"/>
      <c r="E18" s="566"/>
      <c r="F18" s="566"/>
      <c r="G18" s="570" t="s">
        <v>86</v>
      </c>
      <c r="H18" s="570"/>
      <c r="I18" s="570"/>
      <c r="J18" s="570"/>
      <c r="K18" s="570"/>
      <c r="L18" s="566" t="s">
        <v>182</v>
      </c>
      <c r="M18" s="566"/>
      <c r="N18" s="566"/>
      <c r="O18" s="566"/>
      <c r="P18" s="566"/>
      <c r="Q18" s="566"/>
      <c r="R18" s="567"/>
      <c r="S18" s="14"/>
      <c r="T18" s="154">
        <v>8</v>
      </c>
      <c r="U18" s="154">
        <v>8</v>
      </c>
      <c r="V18" s="154">
        <v>8</v>
      </c>
      <c r="W18" s="154">
        <v>8</v>
      </c>
      <c r="X18" s="155">
        <v>8</v>
      </c>
      <c r="Y18" s="11"/>
      <c r="Z18" s="14"/>
      <c r="AA18" s="154">
        <v>8</v>
      </c>
      <c r="AB18" s="154">
        <v>8</v>
      </c>
      <c r="AC18" s="154">
        <v>8</v>
      </c>
      <c r="AD18" s="154">
        <v>8</v>
      </c>
      <c r="AE18" s="155">
        <v>8</v>
      </c>
      <c r="AF18" s="11"/>
      <c r="AG18" s="14"/>
      <c r="AH18" s="154">
        <v>8</v>
      </c>
      <c r="AI18" s="154">
        <v>8</v>
      </c>
      <c r="AJ18" s="154">
        <v>8</v>
      </c>
      <c r="AK18" s="154">
        <v>8</v>
      </c>
      <c r="AL18" s="155">
        <v>8</v>
      </c>
      <c r="AM18" s="11"/>
      <c r="AN18" s="14"/>
      <c r="AO18" s="154">
        <v>8</v>
      </c>
      <c r="AP18" s="154">
        <v>8</v>
      </c>
      <c r="AQ18" s="154">
        <v>8</v>
      </c>
      <c r="AR18" s="154">
        <v>8</v>
      </c>
      <c r="AS18" s="155">
        <v>8</v>
      </c>
      <c r="AT18" s="55"/>
      <c r="AU18" s="571">
        <f t="shared" si="0"/>
        <v>160</v>
      </c>
      <c r="AV18" s="571"/>
      <c r="AW18" s="572"/>
      <c r="AX18" s="573">
        <f t="shared" si="1"/>
        <v>40</v>
      </c>
      <c r="AY18" s="571"/>
      <c r="AZ18" s="572"/>
      <c r="BA18" s="596">
        <f t="shared" si="2"/>
        <v>1</v>
      </c>
      <c r="BB18" s="597"/>
      <c r="BC18" s="598"/>
    </row>
    <row r="19" spans="1:56" ht="21" customHeight="1" thickBot="1">
      <c r="A19" s="565" t="s">
        <v>189</v>
      </c>
      <c r="B19" s="566"/>
      <c r="C19" s="566"/>
      <c r="D19" s="566"/>
      <c r="E19" s="566"/>
      <c r="F19" s="566"/>
      <c r="G19" s="570" t="s">
        <v>113</v>
      </c>
      <c r="H19" s="570"/>
      <c r="I19" s="570"/>
      <c r="J19" s="570"/>
      <c r="K19" s="570"/>
      <c r="L19" s="566" t="s">
        <v>182</v>
      </c>
      <c r="M19" s="566"/>
      <c r="N19" s="566"/>
      <c r="O19" s="566"/>
      <c r="P19" s="566"/>
      <c r="Q19" s="566"/>
      <c r="R19" s="567"/>
      <c r="S19" s="14"/>
      <c r="T19" s="154">
        <v>7</v>
      </c>
      <c r="U19" s="154">
        <v>7</v>
      </c>
      <c r="V19" s="154">
        <v>7</v>
      </c>
      <c r="W19" s="154">
        <v>7</v>
      </c>
      <c r="X19" s="154">
        <v>7</v>
      </c>
      <c r="Y19" s="11"/>
      <c r="Z19" s="14"/>
      <c r="AA19" s="154">
        <v>7</v>
      </c>
      <c r="AB19" s="154">
        <v>7</v>
      </c>
      <c r="AC19" s="154">
        <v>7</v>
      </c>
      <c r="AD19" s="154">
        <v>7</v>
      </c>
      <c r="AE19" s="154">
        <v>7</v>
      </c>
      <c r="AF19" s="11"/>
      <c r="AG19" s="14"/>
      <c r="AH19" s="154">
        <v>7</v>
      </c>
      <c r="AI19" s="154">
        <v>7</v>
      </c>
      <c r="AJ19" s="154">
        <v>7</v>
      </c>
      <c r="AK19" s="154">
        <v>7</v>
      </c>
      <c r="AL19" s="154">
        <v>7</v>
      </c>
      <c r="AM19" s="11"/>
      <c r="AN19" s="14"/>
      <c r="AO19" s="154">
        <v>7</v>
      </c>
      <c r="AP19" s="154">
        <v>7</v>
      </c>
      <c r="AQ19" s="154">
        <v>7</v>
      </c>
      <c r="AR19" s="154">
        <v>7</v>
      </c>
      <c r="AS19" s="154">
        <v>7</v>
      </c>
      <c r="AT19" s="55"/>
      <c r="AU19" s="571">
        <f t="shared" si="0"/>
        <v>140</v>
      </c>
      <c r="AV19" s="571"/>
      <c r="AW19" s="572"/>
      <c r="AX19" s="573">
        <f t="shared" si="1"/>
        <v>35</v>
      </c>
      <c r="AY19" s="571"/>
      <c r="AZ19" s="572"/>
      <c r="BA19" s="596">
        <f t="shared" si="2"/>
        <v>0.8</v>
      </c>
      <c r="BB19" s="597"/>
      <c r="BC19" s="598"/>
    </row>
    <row r="20" spans="1:56" ht="21" customHeight="1" thickBot="1">
      <c r="A20" s="454" t="s">
        <v>117</v>
      </c>
      <c r="B20" s="455"/>
      <c r="C20" s="455"/>
      <c r="D20" s="455"/>
      <c r="E20" s="455"/>
      <c r="F20" s="455"/>
      <c r="G20" s="455"/>
      <c r="H20" s="455"/>
      <c r="I20" s="455"/>
      <c r="J20" s="455"/>
      <c r="K20" s="455"/>
      <c r="L20" s="455"/>
      <c r="M20" s="455"/>
      <c r="N20" s="455"/>
      <c r="O20" s="455"/>
      <c r="P20" s="455"/>
      <c r="Q20" s="455"/>
      <c r="R20" s="599"/>
      <c r="S20" s="66">
        <f t="shared" ref="S20:AT20" si="3">SUM(S12:S19)</f>
        <v>0</v>
      </c>
      <c r="T20" s="66">
        <f t="shared" si="3"/>
        <v>59</v>
      </c>
      <c r="U20" s="66">
        <f t="shared" si="3"/>
        <v>59</v>
      </c>
      <c r="V20" s="66">
        <f t="shared" si="3"/>
        <v>59</v>
      </c>
      <c r="W20" s="66">
        <f t="shared" si="3"/>
        <v>59</v>
      </c>
      <c r="X20" s="66">
        <f t="shared" si="3"/>
        <v>59</v>
      </c>
      <c r="Y20" s="67">
        <f t="shared" si="3"/>
        <v>0</v>
      </c>
      <c r="Z20" s="68">
        <f t="shared" si="3"/>
        <v>0</v>
      </c>
      <c r="AA20" s="66">
        <f t="shared" si="3"/>
        <v>59</v>
      </c>
      <c r="AB20" s="66">
        <f t="shared" si="3"/>
        <v>59</v>
      </c>
      <c r="AC20" s="66">
        <f t="shared" si="3"/>
        <v>59</v>
      </c>
      <c r="AD20" s="66">
        <f t="shared" si="3"/>
        <v>59</v>
      </c>
      <c r="AE20" s="66">
        <f t="shared" si="3"/>
        <v>59</v>
      </c>
      <c r="AF20" s="69">
        <f t="shared" si="3"/>
        <v>0</v>
      </c>
      <c r="AG20" s="70">
        <f t="shared" si="3"/>
        <v>0</v>
      </c>
      <c r="AH20" s="66">
        <f t="shared" si="3"/>
        <v>59</v>
      </c>
      <c r="AI20" s="66">
        <f t="shared" si="3"/>
        <v>59</v>
      </c>
      <c r="AJ20" s="66">
        <f t="shared" si="3"/>
        <v>59</v>
      </c>
      <c r="AK20" s="66">
        <f t="shared" si="3"/>
        <v>59</v>
      </c>
      <c r="AL20" s="66">
        <f t="shared" si="3"/>
        <v>59</v>
      </c>
      <c r="AM20" s="67">
        <f t="shared" si="3"/>
        <v>0</v>
      </c>
      <c r="AN20" s="68">
        <f t="shared" si="3"/>
        <v>0</v>
      </c>
      <c r="AO20" s="66">
        <f t="shared" si="3"/>
        <v>59</v>
      </c>
      <c r="AP20" s="66">
        <f t="shared" si="3"/>
        <v>59</v>
      </c>
      <c r="AQ20" s="66">
        <f t="shared" si="3"/>
        <v>59</v>
      </c>
      <c r="AR20" s="66">
        <f t="shared" si="3"/>
        <v>59</v>
      </c>
      <c r="AS20" s="66">
        <f t="shared" si="3"/>
        <v>59</v>
      </c>
      <c r="AT20" s="69">
        <f t="shared" si="3"/>
        <v>0</v>
      </c>
      <c r="AU20" s="600">
        <f>SUM(AU12:AW19)</f>
        <v>1180</v>
      </c>
      <c r="AV20" s="601"/>
      <c r="AW20" s="601"/>
      <c r="AX20" s="601">
        <f>SUM(AX12:AZ19)</f>
        <v>295</v>
      </c>
      <c r="AY20" s="601"/>
      <c r="AZ20" s="601"/>
      <c r="BA20" s="601">
        <f>SUM(BA12:BC19)</f>
        <v>7.2</v>
      </c>
      <c r="BB20" s="601"/>
      <c r="BC20" s="602"/>
    </row>
    <row r="21" spans="1:56" ht="21" customHeight="1">
      <c r="A21" s="565" t="s">
        <v>115</v>
      </c>
      <c r="B21" s="566"/>
      <c r="C21" s="566"/>
      <c r="D21" s="566"/>
      <c r="E21" s="566"/>
      <c r="F21" s="566"/>
      <c r="G21" s="570" t="s">
        <v>113</v>
      </c>
      <c r="H21" s="570"/>
      <c r="I21" s="570"/>
      <c r="J21" s="570"/>
      <c r="K21" s="570"/>
      <c r="L21" s="566" t="s">
        <v>182</v>
      </c>
      <c r="M21" s="566"/>
      <c r="N21" s="566"/>
      <c r="O21" s="566"/>
      <c r="P21" s="566"/>
      <c r="Q21" s="566"/>
      <c r="R21" s="567"/>
      <c r="S21" s="51"/>
      <c r="T21" s="154">
        <v>4</v>
      </c>
      <c r="U21" s="154">
        <v>4</v>
      </c>
      <c r="V21" s="154">
        <v>4</v>
      </c>
      <c r="W21" s="154">
        <v>4</v>
      </c>
      <c r="X21" s="154">
        <v>4</v>
      </c>
      <c r="Y21" s="123"/>
      <c r="Z21" s="14"/>
      <c r="AA21" s="154">
        <v>4</v>
      </c>
      <c r="AB21" s="154">
        <v>4</v>
      </c>
      <c r="AC21" s="154">
        <v>4</v>
      </c>
      <c r="AD21" s="154">
        <v>4</v>
      </c>
      <c r="AE21" s="154">
        <v>4</v>
      </c>
      <c r="AF21" s="123"/>
      <c r="AG21" s="14"/>
      <c r="AH21" s="154">
        <v>4</v>
      </c>
      <c r="AI21" s="154">
        <v>4</v>
      </c>
      <c r="AJ21" s="154">
        <v>4</v>
      </c>
      <c r="AK21" s="154">
        <v>4</v>
      </c>
      <c r="AL21" s="154">
        <v>4</v>
      </c>
      <c r="AM21" s="11"/>
      <c r="AN21" s="14"/>
      <c r="AO21" s="154">
        <v>4</v>
      </c>
      <c r="AP21" s="154">
        <v>4</v>
      </c>
      <c r="AQ21" s="154">
        <v>4</v>
      </c>
      <c r="AR21" s="154">
        <v>4</v>
      </c>
      <c r="AS21" s="154">
        <v>4</v>
      </c>
      <c r="AT21" s="55"/>
      <c r="AU21" s="571">
        <f>SUM(S21:AT21)</f>
        <v>80</v>
      </c>
      <c r="AV21" s="571"/>
      <c r="AW21" s="572"/>
      <c r="AX21" s="573">
        <f>ROUNDDOWN(AU21/4,2)</f>
        <v>20</v>
      </c>
      <c r="AY21" s="571"/>
      <c r="AZ21" s="572"/>
      <c r="BA21" s="596">
        <f>IF(ISBLANK($AU$24),"",ROUNDDOWN(AX21/$AU$24,1))</f>
        <v>0.5</v>
      </c>
      <c r="BB21" s="597"/>
      <c r="BC21" s="598"/>
    </row>
    <row r="22" spans="1:56" ht="21" customHeight="1" thickBot="1">
      <c r="A22" s="565" t="s">
        <v>114</v>
      </c>
      <c r="B22" s="566"/>
      <c r="C22" s="566"/>
      <c r="D22" s="566"/>
      <c r="E22" s="566"/>
      <c r="F22" s="566"/>
      <c r="G22" s="570" t="s">
        <v>113</v>
      </c>
      <c r="H22" s="570"/>
      <c r="I22" s="570"/>
      <c r="J22" s="570"/>
      <c r="K22" s="570"/>
      <c r="L22" s="566" t="s">
        <v>182</v>
      </c>
      <c r="M22" s="566"/>
      <c r="N22" s="566"/>
      <c r="O22" s="566"/>
      <c r="P22" s="566"/>
      <c r="Q22" s="566"/>
      <c r="R22" s="567"/>
      <c r="S22" s="51"/>
      <c r="T22" s="154">
        <v>4</v>
      </c>
      <c r="U22" s="154">
        <v>4</v>
      </c>
      <c r="V22" s="154">
        <v>4</v>
      </c>
      <c r="W22" s="154">
        <v>4</v>
      </c>
      <c r="X22" s="154">
        <v>4</v>
      </c>
      <c r="Y22" s="123"/>
      <c r="Z22" s="14"/>
      <c r="AA22" s="154">
        <v>4</v>
      </c>
      <c r="AB22" s="154">
        <v>4</v>
      </c>
      <c r="AC22" s="154">
        <v>4</v>
      </c>
      <c r="AD22" s="154">
        <v>4</v>
      </c>
      <c r="AE22" s="154">
        <v>4</v>
      </c>
      <c r="AF22" s="123"/>
      <c r="AG22" s="14"/>
      <c r="AH22" s="154">
        <v>4</v>
      </c>
      <c r="AI22" s="154">
        <v>4</v>
      </c>
      <c r="AJ22" s="154">
        <v>4</v>
      </c>
      <c r="AK22" s="154">
        <v>4</v>
      </c>
      <c r="AL22" s="154">
        <v>4</v>
      </c>
      <c r="AM22" s="11"/>
      <c r="AN22" s="14"/>
      <c r="AO22" s="154">
        <v>4</v>
      </c>
      <c r="AP22" s="154">
        <v>4</v>
      </c>
      <c r="AQ22" s="154">
        <v>4</v>
      </c>
      <c r="AR22" s="154">
        <v>4</v>
      </c>
      <c r="AS22" s="154">
        <v>4</v>
      </c>
      <c r="AT22" s="55"/>
      <c r="AU22" s="571">
        <f>SUM(S22:AT22)</f>
        <v>80</v>
      </c>
      <c r="AV22" s="571"/>
      <c r="AW22" s="572"/>
      <c r="AX22" s="573">
        <f>ROUNDDOWN(AU22/4,2)</f>
        <v>20</v>
      </c>
      <c r="AY22" s="571"/>
      <c r="AZ22" s="572"/>
      <c r="BA22" s="596">
        <f>IF(ISBLANK($AU$24),"",ROUNDDOWN(AX22/$AU$24,1))</f>
        <v>0.5</v>
      </c>
      <c r="BB22" s="597"/>
      <c r="BC22" s="598"/>
    </row>
    <row r="23" spans="1:56" ht="21" customHeight="1" thickBot="1">
      <c r="A23" s="454" t="s">
        <v>57</v>
      </c>
      <c r="B23" s="455"/>
      <c r="C23" s="455"/>
      <c r="D23" s="455"/>
      <c r="E23" s="455"/>
      <c r="F23" s="455"/>
      <c r="G23" s="455"/>
      <c r="H23" s="455"/>
      <c r="I23" s="455"/>
      <c r="J23" s="455"/>
      <c r="K23" s="455"/>
      <c r="L23" s="455"/>
      <c r="M23" s="455"/>
      <c r="N23" s="455"/>
      <c r="O23" s="455"/>
      <c r="P23" s="455"/>
      <c r="Q23" s="455"/>
      <c r="R23" s="599"/>
      <c r="S23" s="66">
        <f t="shared" ref="S23:AT23" si="4">SUM(S10:S11)+S20+SUM(S21:S22)</f>
        <v>0</v>
      </c>
      <c r="T23" s="66">
        <f t="shared" si="4"/>
        <v>83</v>
      </c>
      <c r="U23" s="66">
        <f t="shared" si="4"/>
        <v>83</v>
      </c>
      <c r="V23" s="66">
        <f t="shared" si="4"/>
        <v>83</v>
      </c>
      <c r="W23" s="66">
        <f t="shared" si="4"/>
        <v>83</v>
      </c>
      <c r="X23" s="66">
        <f t="shared" si="4"/>
        <v>83</v>
      </c>
      <c r="Y23" s="67">
        <f t="shared" si="4"/>
        <v>0</v>
      </c>
      <c r="Z23" s="68">
        <f t="shared" si="4"/>
        <v>0</v>
      </c>
      <c r="AA23" s="66">
        <f t="shared" si="4"/>
        <v>83</v>
      </c>
      <c r="AB23" s="66">
        <f t="shared" si="4"/>
        <v>83</v>
      </c>
      <c r="AC23" s="66">
        <f t="shared" si="4"/>
        <v>83</v>
      </c>
      <c r="AD23" s="66">
        <f t="shared" si="4"/>
        <v>83</v>
      </c>
      <c r="AE23" s="66">
        <f t="shared" si="4"/>
        <v>83</v>
      </c>
      <c r="AF23" s="69">
        <f t="shared" si="4"/>
        <v>0</v>
      </c>
      <c r="AG23" s="70">
        <f t="shared" si="4"/>
        <v>0</v>
      </c>
      <c r="AH23" s="66">
        <f t="shared" si="4"/>
        <v>83</v>
      </c>
      <c r="AI23" s="66">
        <f t="shared" si="4"/>
        <v>83</v>
      </c>
      <c r="AJ23" s="66">
        <f t="shared" si="4"/>
        <v>83</v>
      </c>
      <c r="AK23" s="66">
        <f t="shared" si="4"/>
        <v>83</v>
      </c>
      <c r="AL23" s="66">
        <f t="shared" si="4"/>
        <v>83</v>
      </c>
      <c r="AM23" s="67">
        <f t="shared" si="4"/>
        <v>0</v>
      </c>
      <c r="AN23" s="68">
        <f t="shared" si="4"/>
        <v>0</v>
      </c>
      <c r="AO23" s="66">
        <f t="shared" si="4"/>
        <v>83</v>
      </c>
      <c r="AP23" s="66">
        <f t="shared" si="4"/>
        <v>83</v>
      </c>
      <c r="AQ23" s="66">
        <f t="shared" si="4"/>
        <v>83</v>
      </c>
      <c r="AR23" s="66">
        <f t="shared" si="4"/>
        <v>83</v>
      </c>
      <c r="AS23" s="66">
        <f t="shared" si="4"/>
        <v>83</v>
      </c>
      <c r="AT23" s="69">
        <f t="shared" si="4"/>
        <v>0</v>
      </c>
      <c r="AU23" s="603">
        <f>SUM(AU10:AU11)+AU20+SUM(AU21:AW22)</f>
        <v>1660</v>
      </c>
      <c r="AV23" s="603"/>
      <c r="AW23" s="604"/>
      <c r="AX23" s="603">
        <f>SUM(AX10:AX11)+AX20+SUM(AX21:AZ22)</f>
        <v>415</v>
      </c>
      <c r="AY23" s="603"/>
      <c r="AZ23" s="604"/>
      <c r="BA23" s="605">
        <f>SUM(BA10:BA11)+BA20+SUM(BA21:BC22)</f>
        <v>10.199999999999999</v>
      </c>
      <c r="BB23" s="606"/>
      <c r="BC23" s="607"/>
    </row>
    <row r="24" spans="1:56" ht="21" customHeight="1" thickBot="1">
      <c r="A24" s="454" t="s">
        <v>56</v>
      </c>
      <c r="B24" s="455"/>
      <c r="C24" s="455"/>
      <c r="D24" s="455"/>
      <c r="E24" s="455"/>
      <c r="F24" s="455"/>
      <c r="G24" s="455"/>
      <c r="H24" s="455"/>
      <c r="I24" s="455"/>
      <c r="J24" s="455"/>
      <c r="K24" s="455"/>
      <c r="L24" s="455"/>
      <c r="M24" s="455"/>
      <c r="N24" s="455"/>
      <c r="O24" s="455"/>
      <c r="P24" s="455"/>
      <c r="Q24" s="455"/>
      <c r="R24" s="455"/>
      <c r="S24" s="456"/>
      <c r="T24" s="456"/>
      <c r="U24" s="456"/>
      <c r="V24" s="456"/>
      <c r="W24" s="456"/>
      <c r="X24" s="456"/>
      <c r="Y24" s="456"/>
      <c r="Z24" s="456"/>
      <c r="AA24" s="456"/>
      <c r="AB24" s="456"/>
      <c r="AC24" s="456"/>
      <c r="AD24" s="456"/>
      <c r="AE24" s="456"/>
      <c r="AF24" s="456"/>
      <c r="AG24" s="456"/>
      <c r="AH24" s="456"/>
      <c r="AI24" s="456"/>
      <c r="AJ24" s="456"/>
      <c r="AK24" s="456"/>
      <c r="AL24" s="456"/>
      <c r="AM24" s="456"/>
      <c r="AN24" s="456"/>
      <c r="AO24" s="456"/>
      <c r="AP24" s="456"/>
      <c r="AQ24" s="456"/>
      <c r="AR24" s="456"/>
      <c r="AS24" s="456"/>
      <c r="AT24" s="457"/>
      <c r="AU24" s="454">
        <v>40</v>
      </c>
      <c r="AV24" s="455"/>
      <c r="AW24" s="455"/>
      <c r="AX24" s="455"/>
      <c r="AY24" s="455"/>
      <c r="AZ24" s="455"/>
      <c r="BA24" s="455"/>
      <c r="BB24" s="455"/>
      <c r="BC24" s="599"/>
    </row>
    <row r="25" spans="1:56" ht="21" customHeight="1" thickBot="1">
      <c r="A25" s="608" t="s">
        <v>55</v>
      </c>
      <c r="B25" s="609"/>
      <c r="C25" s="609"/>
      <c r="D25" s="609"/>
      <c r="E25" s="609"/>
      <c r="F25" s="609"/>
      <c r="G25" s="609"/>
      <c r="H25" s="609"/>
      <c r="I25" s="609"/>
      <c r="J25" s="609"/>
      <c r="K25" s="609"/>
      <c r="L25" s="609"/>
      <c r="M25" s="609"/>
      <c r="N25" s="609"/>
      <c r="O25" s="609"/>
      <c r="P25" s="609"/>
      <c r="Q25" s="609"/>
      <c r="R25" s="557"/>
      <c r="S25" s="183"/>
      <c r="T25" s="182">
        <v>8</v>
      </c>
      <c r="U25" s="182">
        <v>8</v>
      </c>
      <c r="V25" s="182">
        <v>8</v>
      </c>
      <c r="W25" s="182">
        <v>8</v>
      </c>
      <c r="X25" s="182">
        <v>8</v>
      </c>
      <c r="Y25" s="110"/>
      <c r="Z25" s="182"/>
      <c r="AA25" s="182">
        <v>8</v>
      </c>
      <c r="AB25" s="182">
        <v>8</v>
      </c>
      <c r="AC25" s="182">
        <v>8</v>
      </c>
      <c r="AD25" s="182">
        <v>8</v>
      </c>
      <c r="AE25" s="108">
        <v>8</v>
      </c>
      <c r="AF25" s="107"/>
      <c r="AG25" s="109"/>
      <c r="AH25" s="182">
        <v>8</v>
      </c>
      <c r="AI25" s="182">
        <v>8</v>
      </c>
      <c r="AJ25" s="182">
        <v>8</v>
      </c>
      <c r="AK25" s="182">
        <v>8</v>
      </c>
      <c r="AL25" s="182">
        <v>8</v>
      </c>
      <c r="AM25" s="107"/>
      <c r="AN25" s="109"/>
      <c r="AO25" s="182">
        <v>8</v>
      </c>
      <c r="AP25" s="182">
        <v>8</v>
      </c>
      <c r="AQ25" s="182">
        <v>8</v>
      </c>
      <c r="AR25" s="182">
        <v>8</v>
      </c>
      <c r="AS25" s="182">
        <v>8</v>
      </c>
      <c r="AT25" s="181"/>
      <c r="AU25" s="610">
        <f>SUM(S25:AT25)</f>
        <v>160</v>
      </c>
      <c r="AV25" s="611"/>
      <c r="AW25" s="612"/>
      <c r="AX25" s="613"/>
      <c r="AY25" s="614"/>
      <c r="AZ25" s="615"/>
      <c r="BA25" s="613"/>
      <c r="BB25" s="614"/>
      <c r="BC25" s="616"/>
    </row>
    <row r="26" spans="1:56" ht="14.25" customHeight="1">
      <c r="A26" s="443" t="s">
        <v>111</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43"/>
      <c r="AU26" s="443"/>
      <c r="AV26" s="443"/>
      <c r="AW26" s="443"/>
      <c r="AX26" s="443"/>
      <c r="AY26" s="443"/>
      <c r="AZ26" s="443"/>
      <c r="BA26" s="443"/>
      <c r="BB26" s="443"/>
      <c r="BC26" s="443"/>
      <c r="BD26" s="443"/>
    </row>
    <row r="27" spans="1:56" ht="14.25" customHeight="1">
      <c r="A27" s="617" t="s">
        <v>110</v>
      </c>
      <c r="B27" s="617"/>
      <c r="C27" s="617"/>
      <c r="D27" s="617"/>
      <c r="E27" s="617"/>
      <c r="F27" s="617"/>
      <c r="G27" s="617"/>
      <c r="H27" s="617"/>
      <c r="I27" s="617"/>
      <c r="J27" s="617"/>
      <c r="K27" s="617"/>
      <c r="L27" s="617"/>
      <c r="M27" s="617"/>
      <c r="N27" s="617"/>
      <c r="O27" s="617"/>
      <c r="P27" s="617"/>
      <c r="Q27" s="617"/>
      <c r="R27" s="617"/>
      <c r="S27" s="617"/>
      <c r="T27" s="617"/>
      <c r="U27" s="617"/>
      <c r="V27" s="617"/>
      <c r="W27" s="617"/>
      <c r="X27" s="617"/>
      <c r="Y27" s="617"/>
      <c r="Z27" s="617"/>
      <c r="AA27" s="617"/>
      <c r="AB27" s="617"/>
      <c r="AC27" s="617"/>
      <c r="AD27" s="617"/>
      <c r="AE27" s="617"/>
      <c r="AF27" s="617"/>
      <c r="AG27" s="617"/>
      <c r="AH27" s="617"/>
      <c r="AI27" s="617"/>
      <c r="AJ27" s="617"/>
      <c r="AK27" s="617"/>
      <c r="AL27" s="617"/>
      <c r="AM27" s="617"/>
      <c r="AN27" s="617"/>
      <c r="AO27" s="617"/>
      <c r="AP27" s="617"/>
      <c r="AQ27" s="617"/>
      <c r="AR27" s="617"/>
      <c r="AS27" s="617"/>
      <c r="AT27" s="617"/>
      <c r="AU27" s="617"/>
      <c r="AV27" s="617"/>
      <c r="AW27" s="617"/>
      <c r="AX27" s="617"/>
      <c r="AY27" s="617"/>
      <c r="AZ27" s="617"/>
      <c r="BA27" s="617"/>
      <c r="BB27" s="617"/>
      <c r="BC27" s="617"/>
      <c r="BD27" s="617"/>
    </row>
    <row r="28" spans="1:56" ht="14.25" customHeight="1">
      <c r="A28" s="617"/>
      <c r="B28" s="617"/>
      <c r="C28" s="617"/>
      <c r="D28" s="617"/>
      <c r="E28" s="617"/>
      <c r="F28" s="617"/>
      <c r="G28" s="617"/>
      <c r="H28" s="617"/>
      <c r="I28" s="617"/>
      <c r="J28" s="617"/>
      <c r="K28" s="617"/>
      <c r="L28" s="617"/>
      <c r="M28" s="617"/>
      <c r="N28" s="617"/>
      <c r="O28" s="617"/>
      <c r="P28" s="617"/>
      <c r="Q28" s="617"/>
      <c r="R28" s="617"/>
      <c r="S28" s="617"/>
      <c r="T28" s="617"/>
      <c r="U28" s="617"/>
      <c r="V28" s="617"/>
      <c r="W28" s="617"/>
      <c r="X28" s="617"/>
      <c r="Y28" s="617"/>
      <c r="Z28" s="617"/>
      <c r="AA28" s="617"/>
      <c r="AB28" s="617"/>
      <c r="AC28" s="617"/>
      <c r="AD28" s="617"/>
      <c r="AE28" s="617"/>
      <c r="AF28" s="617"/>
      <c r="AG28" s="617"/>
      <c r="AH28" s="617"/>
      <c r="AI28" s="617"/>
      <c r="AJ28" s="617"/>
      <c r="AK28" s="617"/>
      <c r="AL28" s="617"/>
      <c r="AM28" s="617"/>
      <c r="AN28" s="617"/>
      <c r="AO28" s="617"/>
      <c r="AP28" s="617"/>
      <c r="AQ28" s="617"/>
      <c r="AR28" s="617"/>
      <c r="AS28" s="617"/>
      <c r="AT28" s="617"/>
      <c r="AU28" s="617"/>
      <c r="AV28" s="617"/>
      <c r="AW28" s="617"/>
      <c r="AX28" s="617"/>
      <c r="AY28" s="617"/>
      <c r="AZ28" s="617"/>
      <c r="BA28" s="617"/>
      <c r="BB28" s="617"/>
      <c r="BC28" s="617"/>
      <c r="BD28" s="617"/>
    </row>
    <row r="29" spans="1:56" ht="14.25" customHeight="1">
      <c r="A29" s="442" t="s">
        <v>109</v>
      </c>
      <c r="B29" s="442"/>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2"/>
      <c r="AQ29" s="442"/>
      <c r="AR29" s="442"/>
      <c r="AS29" s="442"/>
      <c r="AT29" s="442"/>
      <c r="AU29" s="442"/>
      <c r="AV29" s="442"/>
      <c r="AW29" s="442"/>
      <c r="AX29" s="442"/>
      <c r="AY29" s="442"/>
      <c r="AZ29" s="442"/>
      <c r="BA29" s="442"/>
      <c r="BB29" s="442"/>
      <c r="BC29" s="442"/>
      <c r="BD29" s="442"/>
    </row>
    <row r="30" spans="1:56" ht="14.25" customHeight="1">
      <c r="A30" s="442"/>
      <c r="B30" s="442"/>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c r="AN30" s="442"/>
      <c r="AO30" s="442"/>
      <c r="AP30" s="442"/>
      <c r="AQ30" s="442"/>
      <c r="AR30" s="442"/>
      <c r="AS30" s="442"/>
      <c r="AT30" s="442"/>
      <c r="AU30" s="442"/>
      <c r="AV30" s="442"/>
      <c r="AW30" s="442"/>
      <c r="AX30" s="442"/>
      <c r="AY30" s="442"/>
      <c r="AZ30" s="442"/>
      <c r="BA30" s="442"/>
      <c r="BB30" s="442"/>
      <c r="BC30" s="442"/>
      <c r="BD30" s="442"/>
    </row>
    <row r="31" spans="1:56" ht="14.25" customHeight="1">
      <c r="A31" s="443" t="s">
        <v>108</v>
      </c>
      <c r="B31" s="443"/>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3"/>
      <c r="AW31" s="443"/>
      <c r="AX31" s="443"/>
      <c r="AY31" s="443"/>
      <c r="AZ31" s="443"/>
      <c r="BA31" s="443"/>
      <c r="BB31" s="443"/>
      <c r="BC31" s="443"/>
      <c r="BD31" s="443"/>
    </row>
    <row r="32" spans="1:56" ht="14.25" customHeight="1">
      <c r="A32" s="443" t="s">
        <v>107</v>
      </c>
      <c r="B32" s="443"/>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3"/>
      <c r="AW32" s="443"/>
      <c r="AX32" s="443"/>
      <c r="AY32" s="443"/>
      <c r="AZ32" s="443"/>
      <c r="BA32" s="443"/>
      <c r="BB32" s="443"/>
      <c r="BC32" s="443"/>
      <c r="BD32" s="443"/>
    </row>
    <row r="33" spans="1:56" ht="14.25" customHeight="1">
      <c r="A33" s="442" t="s">
        <v>106</v>
      </c>
      <c r="B33" s="442"/>
      <c r="C33" s="442"/>
      <c r="D33" s="442"/>
      <c r="E33" s="442"/>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2"/>
      <c r="AM33" s="442"/>
      <c r="AN33" s="442"/>
      <c r="AO33" s="442"/>
      <c r="AP33" s="442"/>
      <c r="AQ33" s="442"/>
      <c r="AR33" s="442"/>
      <c r="AS33" s="442"/>
      <c r="AT33" s="442"/>
      <c r="AU33" s="442"/>
      <c r="AV33" s="442"/>
      <c r="AW33" s="442"/>
      <c r="AX33" s="442"/>
      <c r="AY33" s="442"/>
      <c r="AZ33" s="442"/>
      <c r="BA33" s="442"/>
      <c r="BB33" s="442"/>
      <c r="BC33" s="442"/>
      <c r="BD33" s="442"/>
    </row>
    <row r="34" spans="1:56" ht="14.25" customHeight="1">
      <c r="A34" s="442"/>
      <c r="B34" s="442"/>
      <c r="C34" s="442"/>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42"/>
      <c r="BA34" s="442"/>
      <c r="BB34" s="442"/>
      <c r="BC34" s="442"/>
      <c r="BD34" s="442"/>
    </row>
  </sheetData>
  <mergeCells count="118">
    <mergeCell ref="A29:BD30"/>
    <mergeCell ref="A31:BD31"/>
    <mergeCell ref="A32:BD32"/>
    <mergeCell ref="A33:BD34"/>
    <mergeCell ref="A25:R25"/>
    <mergeCell ref="AU25:AW25"/>
    <mergeCell ref="AX25:AZ25"/>
    <mergeCell ref="BA25:BC25"/>
    <mergeCell ref="A26:BD26"/>
    <mergeCell ref="A27:BD28"/>
    <mergeCell ref="A23:R23"/>
    <mergeCell ref="AU23:AW23"/>
    <mergeCell ref="AX23:AZ23"/>
    <mergeCell ref="BA23:BC23"/>
    <mergeCell ref="A24:AT24"/>
    <mergeCell ref="AU24:BC24"/>
    <mergeCell ref="A22:F22"/>
    <mergeCell ref="G22:K22"/>
    <mergeCell ref="L22:R22"/>
    <mergeCell ref="AU22:AW22"/>
    <mergeCell ref="AX22:AZ22"/>
    <mergeCell ref="BA22:BC22"/>
    <mergeCell ref="A20:R20"/>
    <mergeCell ref="AU20:AW20"/>
    <mergeCell ref="AX20:AZ20"/>
    <mergeCell ref="BA20:BC20"/>
    <mergeCell ref="A21:F21"/>
    <mergeCell ref="G21:K21"/>
    <mergeCell ref="L21:R21"/>
    <mergeCell ref="AU21:AW21"/>
    <mergeCell ref="AX21:AZ21"/>
    <mergeCell ref="BA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s>
  <phoneticPr fontId="36"/>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12</vt:i4>
      </vt:variant>
    </vt:vector>
  </HeadingPairs>
  <TitlesOfParts>
    <vt:vector size="37" baseType="lpstr">
      <vt:lpstr>訪問系</vt:lpstr>
      <vt:lpstr>訪問系（記載例）</vt:lpstr>
      <vt:lpstr>生活介護・施設入所支援</vt:lpstr>
      <vt:lpstr>生活介護（記載例）</vt:lpstr>
      <vt:lpstr>施設入所支援（記載例）</vt:lpstr>
      <vt:lpstr>自立訓練（生活訓練）</vt:lpstr>
      <vt:lpstr>自立訓練（生活訓練）（記載例）</vt:lpstr>
      <vt:lpstr>就労移行支援</vt:lpstr>
      <vt:lpstr>就労移行支援（記載例）</vt:lpstr>
      <vt:lpstr>就労継続支援</vt:lpstr>
      <vt:lpstr>就労継続支援（記載例）</vt:lpstr>
      <vt:lpstr>就労定着支援</vt:lpstr>
      <vt:lpstr>就労定着支援（記載例）</vt:lpstr>
      <vt:lpstr>自立生活援助</vt:lpstr>
      <vt:lpstr>自立生活援助（記載例）</vt:lpstr>
      <vt:lpstr>共同生活援助</vt:lpstr>
      <vt:lpstr>共同生活援助　記載例①（夜間支援員兼務)</vt:lpstr>
      <vt:lpstr>共同生活援助　記載例②（管理者等兼務）</vt:lpstr>
      <vt:lpstr>共同生活援助・短期入所　合築用</vt:lpstr>
      <vt:lpstr>共同生活援助・短期入所　合築用（記載例）</vt:lpstr>
      <vt:lpstr>短期入所（GHとの合築以外）</vt:lpstr>
      <vt:lpstr>計画相談支援・障害児相談支援</vt:lpstr>
      <vt:lpstr>計画相談支援・障害児相談支援（記載例）</vt:lpstr>
      <vt:lpstr>地域移行支援・地域定着支援</vt:lpstr>
      <vt:lpstr>地域移行支援・地域定着支援（記載例）</vt:lpstr>
      <vt:lpstr>共同生活援助!Print_Area</vt:lpstr>
      <vt:lpstr>'共同生活援助　記載例①（夜間支援員兼務)'!Print_Area</vt:lpstr>
      <vt:lpstr>'共同生活援助　記載例②（管理者等兼務）'!Print_Area</vt:lpstr>
      <vt:lpstr>'共同生活援助・短期入所　合築用'!Print_Area</vt:lpstr>
      <vt:lpstr>'共同生活援助・短期入所　合築用（記載例）'!Print_Area</vt:lpstr>
      <vt:lpstr>'自立訓練（生活訓練）（記載例）'!Print_Area</vt:lpstr>
      <vt:lpstr>'就労移行支援（記載例）'!Print_Area</vt:lpstr>
      <vt:lpstr>'就労継続支援（記載例）'!Print_Area</vt:lpstr>
      <vt:lpstr>就労定着支援!Print_Area</vt:lpstr>
      <vt:lpstr>'就労定着支援（記載例）'!Print_Area</vt:lpstr>
      <vt:lpstr>訪問系!Print_Area</vt:lpstr>
      <vt:lpstr>'訪問系（記載例）'!Print_Area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704358</dc:creator>
  <cp:lastModifiedBy>700570</cp:lastModifiedBy>
  <cp:lastPrinted>2019-10-04T02:08:41Z</cp:lastPrinted>
  <dcterms:created xsi:type="dcterms:W3CDTF">2015-07-08T07:35:29Z</dcterms:created>
  <dcterms:modified xsi:type="dcterms:W3CDTF">2019-10-04T02:11:03Z</dcterms:modified>
</cp:coreProperties>
</file>