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TMG-0d9e.edstokyotocho.onmicrosoft.com\sfs115-003\健康推進課\保健栄養\☆8給食施設\★★LoGoフォーム\★届出・栄養管理報告書様式類\02_R83月一部改訂\★HC送付\栄養管理報告書（R802修正版）\"/>
    </mc:Choice>
  </mc:AlternateContent>
  <xr:revisionPtr revIDLastSave="0" documentId="13_ncr:1_{2DDB78C9-D803-467D-BE70-D95445EA5169}" xr6:coauthVersionLast="47" xr6:coauthVersionMax="47" xr10:uidLastSave="{00000000-0000-0000-0000-000000000000}"/>
  <workbookProtection workbookAlgorithmName="SHA-512" workbookHashValue="UPHYsEc8RwcAa+HQ4uTSZL8y0jgo/gZcC6D7YvVt12EIleTY//tC8RK5wqMjQlRDa4NSGTKFHWPWHeVJ+39XoQ==" workbookSaltValue="iGrDcEhv0Y82tFMfbkA5oA==" workbookSpinCount="100000" lockStructure="1"/>
  <bookViews>
    <workbookView xWindow="-28920" yWindow="-180" windowWidth="29040" windowHeight="1572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6" l="1"/>
  <c r="ED2" i="6"/>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U2" i="6" s="1"/>
  <c r="AP20" i="5"/>
  <c r="AW20" i="5" s="1"/>
  <c r="AP18" i="5"/>
  <c r="AW18" i="5" s="1"/>
  <c r="AP17" i="5"/>
  <c r="AW17" i="5" s="1"/>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・産休・育休中等の者も、雇用関係が継続している場合は、員数に含む。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<sst xmlns="http://schemas.openxmlformats.org/spreadsheetml/2006/main" count="542" uniqueCount="447">
  <si>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</si>
  <si>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</si>
  <si>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</si>
  <si>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</si>
  <si>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</si>
  <si>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</si>
  <si>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</si>
  <si>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</si>
  <si>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</si>
  <si>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</si>
  <si>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</si>
  <si>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</si>
  <si>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</si>
  <si>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</si>
  <si>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</si>
  <si>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</si>
  <si>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</si>
  <si>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</si>
  <si>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</si>
  <si>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</si>
  <si>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</si>
  <si>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</si>
  <si>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</si>
  <si>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</si>
  <si>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</si>
  <si>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</si>
  <si>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</si>
  <si>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</si>
  <si>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</si>
  <si>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</si>
  <si>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</si>
  <si>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</si>
  <si>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</si>
  <si>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</si>
  <si>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</si>
  <si>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</si>
  <si>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</si>
  <si>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</si>
  <si>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</si>
  <si>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</si>
  <si>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</si>
  <si>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</si>
  <si>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</si>
  <si>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</si>
  <si>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</si>
  <si>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保健所長</t>
    <rPh sb="0" eb="3">
      <t>ホケンジョ</t>
    </rPh>
    <rPh sb="3" eb="4">
      <t>オサ</t>
    </rPh>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</si>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</sst>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8">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7">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0" fontId="7" fillId="0" borderId="0" xfId="0" applyFont="1" applyAlignment="1" applyProtection="1">
      <alignment horizontal="left" vertical="center" wrapText="1" shrinkToFit="1"/>
      <protection locked="0"/>
    </xf>
    <xf numFmtId="0" fontId="8" fillId="0" borderId="0" xfId="0" applyFont="1" applyAlignment="1">
      <alignment horizontal="center" vertical="center" shrinkToFit="1"/>
    </xf>
    <xf numFmtId="0" fontId="7" fillId="0" borderId="0" xfId="0" applyFont="1" applyAlignment="1" applyProtection="1">
      <alignment horizontal="center" vertical="center" shrinkToFit="1"/>
      <protection locked="0"/>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13" xfId="0" applyFont="1" applyBorder="1" applyAlignment="1">
      <alignment horizontal="center" vertical="center" textRotation="255"/>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2" fontId="8" fillId="12" borderId="73" xfId="0" applyNumberFormat="1" applyFont="1" applyFill="1" applyBorder="1" applyAlignment="1" applyProtection="1">
      <alignment horizontal="center" vertical="center"/>
      <protection locked="0"/>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1" fontId="8" fillId="12" borderId="73" xfId="0" applyNumberFormat="1" applyFont="1" applyFill="1" applyBorder="1" applyAlignment="1" applyProtection="1">
      <alignment horizontal="center" vertical="center"/>
      <protection locked="0"/>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49" fontId="8" fillId="0" borderId="88" xfId="0" applyNumberFormat="1" applyFont="1" applyBorder="1" applyAlignment="1" applyProtection="1">
      <alignment horizontal="left" vertical="center" shrinkToFit="1"/>
      <protection locked="0"/>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12" xfId="0" applyFont="1" applyBorder="1" applyAlignment="1">
      <alignment horizontal="center" vertical="center" wrapTex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7" fillId="0" borderId="15" xfId="0" applyFont="1" applyBorder="1" applyAlignment="1">
      <alignment horizontal="center" vertical="center" shrinkToFi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7" fillId="0" borderId="12" xfId="0" applyFont="1" applyBorder="1" applyAlignment="1" applyProtection="1">
      <alignment horizontal="center" vertical="center" wrapText="1"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91"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8" fillId="0" borderId="16" xfId="0" applyFont="1" applyBorder="1" applyAlignment="1">
      <alignment horizontal="left" vertical="center" wrapText="1"/>
    </xf>
    <xf numFmtId="0" fontId="8" fillId="0" borderId="21" xfId="0" applyFont="1" applyBorder="1" applyAlignment="1">
      <alignment horizontal="left" vertical="center" wrapText="1"/>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176" fontId="8" fillId="12" borderId="73" xfId="0" applyNumberFormat="1" applyFont="1" applyFill="1" applyBorder="1" applyAlignment="1" applyProtection="1">
      <alignment horizontal="center" vertical="center"/>
      <protection locked="0"/>
    </xf>
    <xf numFmtId="0" fontId="8" fillId="0" borderId="20" xfId="0" applyFont="1" applyBorder="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pplyProtection="1">
      <alignment horizontal="left" vertical="center" wrapText="1" indent="1" shrinkToFit="1"/>
      <protection locked="0"/>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9" fillId="0" borderId="0" xfId="0" applyFont="1" applyAlignment="1">
      <alignment horizontal="center" vertical="top"/>
    </xf>
    <xf numFmtId="0" fontId="8" fillId="0" borderId="0" xfId="0" applyFont="1" applyAlignment="1">
      <alignment horizontal="center" vertical="top"/>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182" fontId="12" fillId="0" borderId="12" xfId="0" applyNumberFormat="1" applyFont="1" applyBorder="1" applyAlignment="1">
      <alignment horizontal="center" vertical="center" shrinkToFit="1"/>
    </xf>
    <xf numFmtId="0" fontId="8" fillId="0" borderId="9" xfId="0" applyFont="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1" fontId="8" fillId="0" borderId="7" xfId="0" applyNumberFormat="1" applyFont="1" applyBorder="1" applyAlignment="1" applyProtection="1">
      <alignment horizontal="right" vertical="center" wrapText="1" indent="1"/>
      <protection locked="0"/>
    </xf>
    <xf numFmtId="1" fontId="8" fillId="0" borderId="1" xfId="0" applyNumberFormat="1" applyFont="1" applyBorder="1" applyAlignment="1" applyProtection="1">
      <alignment horizontal="right" vertical="center" wrapText="1" indent="1"/>
      <protection locked="0"/>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178" fontId="8" fillId="0" borderId="1" xfId="0" applyNumberFormat="1" applyFont="1" applyBorder="1" applyAlignment="1" applyProtection="1">
      <alignment horizontal="right" vertical="center"/>
      <protection locked="0"/>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7" fillId="0" borderId="15" xfId="0" applyFont="1" applyBorder="1" applyAlignment="1">
      <alignment horizontal="left" vertical="center" wrapText="1"/>
    </xf>
    <xf numFmtId="0" fontId="8" fillId="0" borderId="5" xfId="0" applyFont="1" applyBorder="1" applyAlignment="1">
      <alignment horizontal="right" vertical="center" wrapText="1"/>
    </xf>
    <xf numFmtId="0" fontId="8" fillId="0" borderId="7" xfId="0" applyFont="1" applyBorder="1" applyAlignment="1">
      <alignment horizontal="right" vertical="center" wrapText="1"/>
    </xf>
    <xf numFmtId="0" fontId="8" fillId="0" borderId="10"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5"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8" fillId="0" borderId="13"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0" xfId="0" applyFont="1" applyAlignment="1">
      <alignment horizontal="left" vertical="center" shrinkToFi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21" xfId="0" applyFont="1" applyBorder="1" applyAlignment="1">
      <alignment horizontal="center" vertical="center" shrinkToFit="1"/>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8" fillId="0" borderId="37" xfId="0" applyFont="1" applyBorder="1" applyAlignment="1">
      <alignment horizontal="left" vertical="center"/>
    </xf>
    <xf numFmtId="0" fontId="8" fillId="0" borderId="57" xfId="0" applyFont="1" applyBorder="1" applyAlignment="1">
      <alignment horizontal="left" vertical="center"/>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21" xfId="0" applyFont="1" applyBorder="1" applyAlignment="1">
      <alignment horizontal="center" vertical="center" wrapText="1"/>
    </xf>
    <xf numFmtId="0" fontId="8" fillId="0" borderId="21" xfId="0" applyFont="1" applyBorder="1" applyAlignment="1">
      <alignment horizontal="left" vertical="center" shrinkToFi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56" xfId="0" applyFont="1" applyBorder="1" applyAlignment="1">
      <alignment horizontal="left" vertical="center" wrapText="1"/>
    </xf>
    <xf numFmtId="0" fontId="8" fillId="0" borderId="58" xfId="0" applyFont="1" applyBorder="1" applyAlignment="1">
      <alignment horizontal="left" vertical="center"/>
    </xf>
    <xf numFmtId="0" fontId="8" fillId="0" borderId="18"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9" fillId="0" borderId="59"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8" fillId="0" borderId="12" xfId="0" applyFont="1" applyBorder="1" applyAlignment="1">
      <alignment horizontal="center" vertical="center" shrinkToFi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9" fillId="0" borderId="3"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8" fillId="0" borderId="31" xfId="0" applyFont="1" applyBorder="1" applyAlignment="1">
      <alignment horizontal="left" vertical="center" wrapText="1"/>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7" fillId="0" borderId="12" xfId="0" applyFont="1" applyBorder="1" applyAlignment="1" applyProtection="1">
      <alignment horizontal="lef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11" xfId="0" applyFont="1" applyBorder="1" applyAlignment="1">
      <alignment horizontal="right" vertical="center" wrapTex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7" fillId="0" borderId="20"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37"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J$2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I$3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I$5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I$6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AI$5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L$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I$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I$53"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AJ$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firstButton="1" fmlaLink="$AI$98"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AI$8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AI$8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40" lockText="1"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I$9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I$10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I$9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I$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22</xdr:row>
          <xdr:rowOff>0</xdr:rowOff>
        </xdr:from>
        <xdr:to>
          <xdr:col>13</xdr:col>
          <xdr:colOff>274320</xdr:colOff>
          <xdr:row>22</xdr:row>
          <xdr:rowOff>144780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152400</xdr:rowOff>
        </xdr:from>
        <xdr:to>
          <xdr:col>13</xdr:col>
          <xdr:colOff>251460</xdr:colOff>
          <xdr:row>24</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xdr:row>
          <xdr:rowOff>7620</xdr:rowOff>
        </xdr:from>
        <xdr:to>
          <xdr:col>14</xdr:col>
          <xdr:colOff>0</xdr:colOff>
          <xdr:row>25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14</xdr:col>
          <xdr:colOff>22860</xdr:colOff>
          <xdr:row>26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144780</xdr:rowOff>
        </xdr:from>
        <xdr:to>
          <xdr:col>17</xdr:col>
          <xdr:colOff>22860</xdr:colOff>
          <xdr:row>22</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22</xdr:row>
          <xdr:rowOff>144780</xdr:rowOff>
        </xdr:from>
        <xdr:to>
          <xdr:col>17</xdr:col>
          <xdr:colOff>22860</xdr:colOff>
          <xdr:row>23</xdr:row>
          <xdr:rowOff>144780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xdr:row>
          <xdr:rowOff>144780</xdr:rowOff>
        </xdr:from>
        <xdr:to>
          <xdr:col>20</xdr:col>
          <xdr:colOff>22860</xdr:colOff>
          <xdr:row>22</xdr:row>
          <xdr:rowOff>144780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23</xdr:row>
          <xdr:rowOff>7620</xdr:rowOff>
        </xdr:from>
        <xdr:to>
          <xdr:col>20</xdr:col>
          <xdr:colOff>22860</xdr:colOff>
          <xdr:row>24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39</xdr:row>
          <xdr:rowOff>22860</xdr:rowOff>
        </xdr:from>
        <xdr:to>
          <xdr:col>19</xdr:col>
          <xdr:colOff>22860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40</xdr:row>
          <xdr:rowOff>0</xdr:rowOff>
        </xdr:from>
        <xdr:to>
          <xdr:col>19</xdr:col>
          <xdr:colOff>38100</xdr:colOff>
          <xdr:row>40</xdr:row>
          <xdr:rowOff>220980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38100</xdr:rowOff>
        </xdr:from>
        <xdr:to>
          <xdr:col>15</xdr:col>
          <xdr:colOff>83820</xdr:colOff>
          <xdr:row>39</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22860</xdr:rowOff>
        </xdr:from>
        <xdr:to>
          <xdr:col>15</xdr:col>
          <xdr:colOff>22860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39</xdr:row>
          <xdr:rowOff>22860</xdr:rowOff>
        </xdr:from>
        <xdr:to>
          <xdr:col>24</xdr:col>
          <xdr:colOff>297180</xdr:colOff>
          <xdr:row>39</xdr:row>
          <xdr:rowOff>220980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40</xdr:row>
          <xdr:rowOff>7620</xdr:rowOff>
        </xdr:from>
        <xdr:to>
          <xdr:col>25</xdr:col>
          <xdr:colOff>22860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45720</xdr:rowOff>
        </xdr:from>
        <xdr:to>
          <xdr:col>16</xdr:col>
          <xdr:colOff>22860</xdr:colOff>
          <xdr:row>67</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60960</xdr:rowOff>
        </xdr:from>
        <xdr:to>
          <xdr:col>16</xdr:col>
          <xdr:colOff>0</xdr:colOff>
          <xdr:row>68</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60960</xdr:rowOff>
        </xdr:from>
        <xdr:to>
          <xdr:col>16</xdr:col>
          <xdr:colOff>7620</xdr:colOff>
          <xdr:row>69</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60960</xdr:rowOff>
        </xdr:from>
        <xdr:to>
          <xdr:col>16</xdr:col>
          <xdr:colOff>22860</xdr:colOff>
          <xdr:row>70</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45720</xdr:rowOff>
        </xdr:from>
        <xdr:to>
          <xdr:col>24</xdr:col>
          <xdr:colOff>45720</xdr:colOff>
          <xdr:row>67</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45720</xdr:rowOff>
        </xdr:from>
        <xdr:to>
          <xdr:col>24</xdr:col>
          <xdr:colOff>22860</xdr:colOff>
          <xdr:row>68</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60960</xdr:rowOff>
        </xdr:from>
        <xdr:to>
          <xdr:col>24</xdr:col>
          <xdr:colOff>22860</xdr:colOff>
          <xdr:row>69</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38100</xdr:rowOff>
        </xdr:from>
        <xdr:to>
          <xdr:col>1</xdr:col>
          <xdr:colOff>190500</xdr:colOff>
          <xdr:row>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38100</xdr:rowOff>
        </xdr:from>
        <xdr:to>
          <xdr:col>9</xdr:col>
          <xdr:colOff>7620</xdr:colOff>
          <xdr:row>73</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22860</xdr:rowOff>
        </xdr:from>
        <xdr:to>
          <xdr:col>4</xdr:col>
          <xdr:colOff>22860</xdr:colOff>
          <xdr:row>91</xdr:row>
          <xdr:rowOff>251460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93</xdr:row>
          <xdr:rowOff>0</xdr:rowOff>
        </xdr:from>
        <xdr:to>
          <xdr:col>28</xdr:col>
          <xdr:colOff>251460</xdr:colOff>
          <xdr:row>94</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22860</xdr:rowOff>
        </xdr:from>
        <xdr:to>
          <xdr:col>4</xdr:col>
          <xdr:colOff>0</xdr:colOff>
          <xdr:row>92</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22860</xdr:rowOff>
        </xdr:from>
        <xdr:to>
          <xdr:col>7</xdr:col>
          <xdr:colOff>7620</xdr:colOff>
          <xdr:row>91</xdr:row>
          <xdr:rowOff>251460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22860</xdr:rowOff>
        </xdr:from>
        <xdr:to>
          <xdr:col>7</xdr:col>
          <xdr:colOff>38100</xdr:colOff>
          <xdr:row>92</xdr:row>
          <xdr:rowOff>220980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22860</xdr:rowOff>
        </xdr:from>
        <xdr:to>
          <xdr:col>9</xdr:col>
          <xdr:colOff>0</xdr:colOff>
          <xdr:row>91</xdr:row>
          <xdr:rowOff>289560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22860</xdr:rowOff>
        </xdr:from>
        <xdr:to>
          <xdr:col>11</xdr:col>
          <xdr:colOff>0</xdr:colOff>
          <xdr:row>91</xdr:row>
          <xdr:rowOff>289560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22860</xdr:rowOff>
        </xdr:from>
        <xdr:to>
          <xdr:col>13</xdr:col>
          <xdr:colOff>0</xdr:colOff>
          <xdr:row>91</xdr:row>
          <xdr:rowOff>289560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10</xdr:row>
          <xdr:rowOff>38100</xdr:rowOff>
        </xdr:from>
        <xdr:to>
          <xdr:col>1</xdr:col>
          <xdr:colOff>213360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30480</xdr:rowOff>
        </xdr:from>
        <xdr:to>
          <xdr:col>2</xdr:col>
          <xdr:colOff>0</xdr:colOff>
          <xdr:row>12</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38100</xdr:rowOff>
        </xdr:from>
        <xdr:to>
          <xdr:col>1</xdr:col>
          <xdr:colOff>213360</xdr:colOff>
          <xdr:row>13</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38100</xdr:rowOff>
        </xdr:from>
        <xdr:to>
          <xdr:col>2</xdr:col>
          <xdr:colOff>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38100</xdr:rowOff>
        </xdr:from>
        <xdr:to>
          <xdr:col>2</xdr:col>
          <xdr:colOff>7620</xdr:colOff>
          <xdr:row>16</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220980</xdr:rowOff>
        </xdr:from>
        <xdr:to>
          <xdr:col>3</xdr:col>
          <xdr:colOff>22860</xdr:colOff>
          <xdr:row>16</xdr:row>
          <xdr:rowOff>99060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30480</xdr:rowOff>
        </xdr:from>
        <xdr:to>
          <xdr:col>12</xdr:col>
          <xdr:colOff>60960</xdr:colOff>
          <xdr:row>38</xdr:row>
          <xdr:rowOff>220980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38</xdr:row>
          <xdr:rowOff>22860</xdr:rowOff>
        </xdr:from>
        <xdr:to>
          <xdr:col>23</xdr:col>
          <xdr:colOff>0</xdr:colOff>
          <xdr:row>38</xdr:row>
          <xdr:rowOff>213360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41</xdr:row>
          <xdr:rowOff>45720</xdr:rowOff>
        </xdr:from>
        <xdr:to>
          <xdr:col>22</xdr:col>
          <xdr:colOff>30480</xdr:colOff>
          <xdr:row>41</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41</xdr:row>
          <xdr:rowOff>45720</xdr:rowOff>
        </xdr:from>
        <xdr:to>
          <xdr:col>26</xdr:col>
          <xdr:colOff>251460</xdr:colOff>
          <xdr:row>41</xdr:row>
          <xdr:rowOff>198120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42</xdr:row>
          <xdr:rowOff>45720</xdr:rowOff>
        </xdr:from>
        <xdr:to>
          <xdr:col>22</xdr:col>
          <xdr:colOff>30480</xdr:colOff>
          <xdr:row>42</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42</xdr:row>
          <xdr:rowOff>45720</xdr:rowOff>
        </xdr:from>
        <xdr:to>
          <xdr:col>26</xdr:col>
          <xdr:colOff>251460</xdr:colOff>
          <xdr:row>42</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43</xdr:row>
          <xdr:rowOff>45720</xdr:rowOff>
        </xdr:from>
        <xdr:to>
          <xdr:col>22</xdr:col>
          <xdr:colOff>30480</xdr:colOff>
          <xdr:row>43</xdr:row>
          <xdr:rowOff>198120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43</xdr:row>
          <xdr:rowOff>45720</xdr:rowOff>
        </xdr:from>
        <xdr:to>
          <xdr:col>26</xdr:col>
          <xdr:colOff>251460</xdr:colOff>
          <xdr:row>43</xdr:row>
          <xdr:rowOff>198120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44</xdr:row>
          <xdr:rowOff>45720</xdr:rowOff>
        </xdr:from>
        <xdr:to>
          <xdr:col>22</xdr:col>
          <xdr:colOff>30480</xdr:colOff>
          <xdr:row>44</xdr:row>
          <xdr:rowOff>198120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44</xdr:row>
          <xdr:rowOff>45720</xdr:rowOff>
        </xdr:from>
        <xdr:to>
          <xdr:col>26</xdr:col>
          <xdr:colOff>251460</xdr:colOff>
          <xdr:row>44</xdr:row>
          <xdr:rowOff>198120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22</xdr:col>
          <xdr:colOff>30480</xdr:colOff>
          <xdr:row>45</xdr:row>
          <xdr:rowOff>198120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45</xdr:row>
          <xdr:rowOff>45720</xdr:rowOff>
        </xdr:from>
        <xdr:to>
          <xdr:col>26</xdr:col>
          <xdr:colOff>251460</xdr:colOff>
          <xdr:row>45</xdr:row>
          <xdr:rowOff>198120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46</xdr:row>
          <xdr:rowOff>45720</xdr:rowOff>
        </xdr:from>
        <xdr:to>
          <xdr:col>22</xdr:col>
          <xdr:colOff>30480</xdr:colOff>
          <xdr:row>46</xdr:row>
          <xdr:rowOff>198120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46</xdr:row>
          <xdr:rowOff>45720</xdr:rowOff>
        </xdr:from>
        <xdr:to>
          <xdr:col>26</xdr:col>
          <xdr:colOff>251460</xdr:colOff>
          <xdr:row>46</xdr:row>
          <xdr:rowOff>198120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40</xdr:row>
          <xdr:rowOff>220980</xdr:rowOff>
        </xdr:from>
        <xdr:to>
          <xdr:col>28</xdr:col>
          <xdr:colOff>30480</xdr:colOff>
          <xdr:row>42</xdr:row>
          <xdr:rowOff>30480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xdr:row>
          <xdr:rowOff>220980</xdr:rowOff>
        </xdr:from>
        <xdr:to>
          <xdr:col>28</xdr:col>
          <xdr:colOff>38100</xdr:colOff>
          <xdr:row>43</xdr:row>
          <xdr:rowOff>60960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213360</xdr:rowOff>
        </xdr:from>
        <xdr:to>
          <xdr:col>28</xdr:col>
          <xdr:colOff>30480</xdr:colOff>
          <xdr:row>44</xdr:row>
          <xdr:rowOff>45720</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xdr:row>
          <xdr:rowOff>198120</xdr:rowOff>
        </xdr:from>
        <xdr:to>
          <xdr:col>28</xdr:col>
          <xdr:colOff>38100</xdr:colOff>
          <xdr:row>45</xdr:row>
          <xdr:rowOff>30480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44</xdr:row>
          <xdr:rowOff>213360</xdr:rowOff>
        </xdr:from>
        <xdr:to>
          <xdr:col>28</xdr:col>
          <xdr:colOff>22860</xdr:colOff>
          <xdr:row>46</xdr:row>
          <xdr:rowOff>38100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45</xdr:row>
          <xdr:rowOff>198120</xdr:rowOff>
        </xdr:from>
        <xdr:to>
          <xdr:col>28</xdr:col>
          <xdr:colOff>60960</xdr:colOff>
          <xdr:row>47</xdr:row>
          <xdr:rowOff>30480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37</xdr:row>
          <xdr:rowOff>175260</xdr:rowOff>
        </xdr:from>
        <xdr:to>
          <xdr:col>26</xdr:col>
          <xdr:colOff>45720</xdr:colOff>
          <xdr:row>39</xdr:row>
          <xdr:rowOff>68580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47</xdr:row>
          <xdr:rowOff>30480</xdr:rowOff>
        </xdr:from>
        <xdr:to>
          <xdr:col>11</xdr:col>
          <xdr:colOff>220980</xdr:colOff>
          <xdr:row>47</xdr:row>
          <xdr:rowOff>190500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47</xdr:row>
          <xdr:rowOff>30480</xdr:rowOff>
        </xdr:from>
        <xdr:to>
          <xdr:col>24</xdr:col>
          <xdr:colOff>30480</xdr:colOff>
          <xdr:row>47</xdr:row>
          <xdr:rowOff>175260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160020</xdr:rowOff>
        </xdr:from>
        <xdr:to>
          <xdr:col>25</xdr:col>
          <xdr:colOff>0</xdr:colOff>
          <xdr:row>48</xdr:row>
          <xdr:rowOff>60960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30480</xdr:rowOff>
        </xdr:from>
        <xdr:to>
          <xdr:col>13</xdr:col>
          <xdr:colOff>236220</xdr:colOff>
          <xdr:row>50</xdr:row>
          <xdr:rowOff>198120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50</xdr:row>
          <xdr:rowOff>30480</xdr:rowOff>
        </xdr:from>
        <xdr:to>
          <xdr:col>19</xdr:col>
          <xdr:colOff>213360</xdr:colOff>
          <xdr:row>50</xdr:row>
          <xdr:rowOff>190500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251460</xdr:colOff>
          <xdr:row>50</xdr:row>
          <xdr:rowOff>30480</xdr:rowOff>
        </xdr:from>
        <xdr:to>
          <xdr:col>25</xdr:col>
          <xdr:colOff>152400</xdr:colOff>
          <xdr:row>50</xdr:row>
          <xdr:rowOff>175260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64</xdr:row>
          <xdr:rowOff>83820</xdr:rowOff>
        </xdr:from>
        <xdr:to>
          <xdr:col>15</xdr:col>
          <xdr:colOff>198120</xdr:colOff>
          <xdr:row>64</xdr:row>
          <xdr:rowOff>274320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99060</xdr:rowOff>
        </xdr:from>
        <xdr:to>
          <xdr:col>27</xdr:col>
          <xdr:colOff>190500</xdr:colOff>
          <xdr:row>64</xdr:row>
          <xdr:rowOff>228600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411480</xdr:rowOff>
        </xdr:from>
        <xdr:to>
          <xdr:col>30</xdr:col>
          <xdr:colOff>60960</xdr:colOff>
          <xdr:row>64</xdr:row>
          <xdr:rowOff>327660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144780</xdr:rowOff>
        </xdr:from>
        <xdr:to>
          <xdr:col>30</xdr:col>
          <xdr:colOff>22860</xdr:colOff>
          <xdr:row>51</xdr:row>
          <xdr:rowOff>68580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65</xdr:row>
          <xdr:rowOff>22860</xdr:rowOff>
        </xdr:from>
        <xdr:to>
          <xdr:col>16</xdr:col>
          <xdr:colOff>0</xdr:colOff>
          <xdr:row>65</xdr:row>
          <xdr:rowOff>251460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65</xdr:row>
          <xdr:rowOff>0</xdr:rowOff>
        </xdr:from>
        <xdr:to>
          <xdr:col>24</xdr:col>
          <xdr:colOff>60960</xdr:colOff>
          <xdr:row>66</xdr:row>
          <xdr:rowOff>7620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64</xdr:row>
          <xdr:rowOff>304800</xdr:rowOff>
        </xdr:from>
        <xdr:to>
          <xdr:col>26</xdr:col>
          <xdr:colOff>190500</xdr:colOff>
          <xdr:row>66</xdr:row>
          <xdr:rowOff>106680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45720</xdr:rowOff>
        </xdr:from>
        <xdr:to>
          <xdr:col>9</xdr:col>
          <xdr:colOff>60960</xdr:colOff>
          <xdr:row>71</xdr:row>
          <xdr:rowOff>259080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45720</xdr:rowOff>
        </xdr:from>
        <xdr:to>
          <xdr:col>11</xdr:col>
          <xdr:colOff>60960</xdr:colOff>
          <xdr:row>71</xdr:row>
          <xdr:rowOff>259080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70</xdr:row>
          <xdr:rowOff>0</xdr:rowOff>
        </xdr:from>
        <xdr:to>
          <xdr:col>13</xdr:col>
          <xdr:colOff>114300</xdr:colOff>
          <xdr:row>72</xdr:row>
          <xdr:rowOff>68580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76</xdr:row>
          <xdr:rowOff>30480</xdr:rowOff>
        </xdr:from>
        <xdr:to>
          <xdr:col>7</xdr:col>
          <xdr:colOff>45720</xdr:colOff>
          <xdr:row>76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30480</xdr:rowOff>
        </xdr:from>
        <xdr:to>
          <xdr:col>9</xdr:col>
          <xdr:colOff>68580</xdr:colOff>
          <xdr:row>76</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75</xdr:row>
          <xdr:rowOff>182880</xdr:rowOff>
        </xdr:from>
        <xdr:to>
          <xdr:col>11</xdr:col>
          <xdr:colOff>38100</xdr:colOff>
          <xdr:row>77</xdr:row>
          <xdr:rowOff>68580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71</xdr:row>
          <xdr:rowOff>99060</xdr:rowOff>
        </xdr:from>
        <xdr:to>
          <xdr:col>20</xdr:col>
          <xdr:colOff>213360</xdr:colOff>
          <xdr:row>71</xdr:row>
          <xdr:rowOff>236220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71</xdr:row>
          <xdr:rowOff>99060</xdr:rowOff>
        </xdr:from>
        <xdr:to>
          <xdr:col>22</xdr:col>
          <xdr:colOff>213360</xdr:colOff>
          <xdr:row>71</xdr:row>
          <xdr:rowOff>236220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88</xdr:row>
          <xdr:rowOff>38100</xdr:rowOff>
        </xdr:from>
        <xdr:to>
          <xdr:col>7</xdr:col>
          <xdr:colOff>22860</xdr:colOff>
          <xdr:row>88</xdr:row>
          <xdr:rowOff>228600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88</xdr:row>
          <xdr:rowOff>38100</xdr:rowOff>
        </xdr:from>
        <xdr:to>
          <xdr:col>9</xdr:col>
          <xdr:colOff>45720</xdr:colOff>
          <xdr:row>88</xdr:row>
          <xdr:rowOff>228600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87</xdr:row>
          <xdr:rowOff>182880</xdr:rowOff>
        </xdr:from>
        <xdr:to>
          <xdr:col>12</xdr:col>
          <xdr:colOff>106680</xdr:colOff>
          <xdr:row>89</xdr:row>
          <xdr:rowOff>45720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60960</xdr:rowOff>
        </xdr:from>
        <xdr:to>
          <xdr:col>19</xdr:col>
          <xdr:colOff>7620</xdr:colOff>
          <xdr:row>93</xdr:row>
          <xdr:rowOff>7620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92</xdr:row>
          <xdr:rowOff>60960</xdr:rowOff>
        </xdr:from>
        <xdr:to>
          <xdr:col>23</xdr:col>
          <xdr:colOff>30480</xdr:colOff>
          <xdr:row>92</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91</xdr:row>
          <xdr:rowOff>30480</xdr:rowOff>
        </xdr:from>
        <xdr:to>
          <xdr:col>19</xdr:col>
          <xdr:colOff>60960</xdr:colOff>
          <xdr:row>91</xdr:row>
          <xdr:rowOff>220980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91</xdr:row>
          <xdr:rowOff>45720</xdr:rowOff>
        </xdr:from>
        <xdr:to>
          <xdr:col>22</xdr:col>
          <xdr:colOff>99060</xdr:colOff>
          <xdr:row>91</xdr:row>
          <xdr:rowOff>213360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91</xdr:row>
          <xdr:rowOff>38100</xdr:rowOff>
        </xdr:from>
        <xdr:to>
          <xdr:col>25</xdr:col>
          <xdr:colOff>68580</xdr:colOff>
          <xdr:row>91</xdr:row>
          <xdr:rowOff>213360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91</xdr:row>
          <xdr:rowOff>30480</xdr:rowOff>
        </xdr:from>
        <xdr:to>
          <xdr:col>28</xdr:col>
          <xdr:colOff>7620</xdr:colOff>
          <xdr:row>91</xdr:row>
          <xdr:rowOff>251460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137160</xdr:rowOff>
        </xdr:from>
        <xdr:to>
          <xdr:col>29</xdr:col>
          <xdr:colOff>213360</xdr:colOff>
          <xdr:row>92</xdr:row>
          <xdr:rowOff>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228600</xdr:rowOff>
        </xdr:from>
        <xdr:to>
          <xdr:col>26</xdr:col>
          <xdr:colOff>106680</xdr:colOff>
          <xdr:row>93</xdr:row>
          <xdr:rowOff>22860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10</xdr:row>
          <xdr:rowOff>45720</xdr:rowOff>
        </xdr:from>
        <xdr:to>
          <xdr:col>16</xdr:col>
          <xdr:colOff>0</xdr:colOff>
          <xdr:row>10</xdr:row>
          <xdr:rowOff>220980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45720</xdr:rowOff>
        </xdr:from>
        <xdr:to>
          <xdr:col>19</xdr:col>
          <xdr:colOff>0</xdr:colOff>
          <xdr:row>10</xdr:row>
          <xdr:rowOff>220980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45720</xdr:rowOff>
        </xdr:from>
        <xdr:to>
          <xdr:col>21</xdr:col>
          <xdr:colOff>213360</xdr:colOff>
          <xdr:row>11</xdr:row>
          <xdr:rowOff>220980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7620</xdr:rowOff>
        </xdr:from>
        <xdr:to>
          <xdr:col>20</xdr:col>
          <xdr:colOff>0</xdr:colOff>
          <xdr:row>31</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31</xdr:row>
          <xdr:rowOff>137160</xdr:rowOff>
        </xdr:from>
        <xdr:to>
          <xdr:col>20</xdr:col>
          <xdr:colOff>7620</xdr:colOff>
          <xdr:row>33</xdr:row>
          <xdr:rowOff>22860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29</xdr:row>
          <xdr:rowOff>99060</xdr:rowOff>
        </xdr:from>
        <xdr:to>
          <xdr:col>20</xdr:col>
          <xdr:colOff>175260</xdr:colOff>
          <xdr:row>33</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33</xdr:row>
          <xdr:rowOff>30480</xdr:rowOff>
        </xdr:from>
        <xdr:to>
          <xdr:col>20</xdr:col>
          <xdr:colOff>7620</xdr:colOff>
          <xdr:row>33</xdr:row>
          <xdr:rowOff>160020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30480</xdr:rowOff>
        </xdr:from>
        <xdr:to>
          <xdr:col>28</xdr:col>
          <xdr:colOff>7620</xdr:colOff>
          <xdr:row>33</xdr:row>
          <xdr:rowOff>160020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32</xdr:row>
          <xdr:rowOff>68580</xdr:rowOff>
        </xdr:from>
        <xdr:to>
          <xdr:col>29</xdr:col>
          <xdr:colOff>99060</xdr:colOff>
          <xdr:row>34</xdr:row>
          <xdr:rowOff>76200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48</xdr:row>
          <xdr:rowOff>45720</xdr:rowOff>
        </xdr:from>
        <xdr:to>
          <xdr:col>12</xdr:col>
          <xdr:colOff>30480</xdr:colOff>
          <xdr:row>48</xdr:row>
          <xdr:rowOff>213360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48</xdr:row>
          <xdr:rowOff>45720</xdr:rowOff>
        </xdr:from>
        <xdr:to>
          <xdr:col>24</xdr:col>
          <xdr:colOff>60960</xdr:colOff>
          <xdr:row>48</xdr:row>
          <xdr:rowOff>213360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26</xdr:col>
          <xdr:colOff>106680</xdr:colOff>
          <xdr:row>49</xdr:row>
          <xdr:rowOff>137160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58</xdr:row>
          <xdr:rowOff>60960</xdr:rowOff>
        </xdr:from>
        <xdr:to>
          <xdr:col>19</xdr:col>
          <xdr:colOff>190500</xdr:colOff>
          <xdr:row>58</xdr:row>
          <xdr:rowOff>259080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58</xdr:row>
          <xdr:rowOff>60960</xdr:rowOff>
        </xdr:from>
        <xdr:to>
          <xdr:col>24</xdr:col>
          <xdr:colOff>0</xdr:colOff>
          <xdr:row>58</xdr:row>
          <xdr:rowOff>259080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57</xdr:row>
          <xdr:rowOff>60960</xdr:rowOff>
        </xdr:from>
        <xdr:to>
          <xdr:col>25</xdr:col>
          <xdr:colOff>38100</xdr:colOff>
          <xdr:row>60</xdr:row>
          <xdr:rowOff>7620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51</xdr:row>
          <xdr:rowOff>30480</xdr:rowOff>
        </xdr:from>
        <xdr:to>
          <xdr:col>13</xdr:col>
          <xdr:colOff>213360</xdr:colOff>
          <xdr:row>51</xdr:row>
          <xdr:rowOff>213360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51</xdr:row>
          <xdr:rowOff>30480</xdr:rowOff>
        </xdr:from>
        <xdr:to>
          <xdr:col>17</xdr:col>
          <xdr:colOff>213360</xdr:colOff>
          <xdr:row>51</xdr:row>
          <xdr:rowOff>213360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51</xdr:row>
          <xdr:rowOff>30480</xdr:rowOff>
        </xdr:from>
        <xdr:to>
          <xdr:col>24</xdr:col>
          <xdr:colOff>22860</xdr:colOff>
          <xdr:row>51</xdr:row>
          <xdr:rowOff>213360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175260</xdr:rowOff>
        </xdr:from>
        <xdr:to>
          <xdr:col>26</xdr:col>
          <xdr:colOff>45720</xdr:colOff>
          <xdr:row>52</xdr:row>
          <xdr:rowOff>68580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29</xdr:row>
          <xdr:rowOff>99060</xdr:rowOff>
        </xdr:from>
        <xdr:to>
          <xdr:col>25</xdr:col>
          <xdr:colOff>38100</xdr:colOff>
          <xdr:row>31</xdr:row>
          <xdr:rowOff>22860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99060</xdr:rowOff>
        </xdr:from>
        <xdr:to>
          <xdr:col>28</xdr:col>
          <xdr:colOff>60960</xdr:colOff>
          <xdr:row>31</xdr:row>
          <xdr:rowOff>7620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29</xdr:row>
          <xdr:rowOff>38100</xdr:rowOff>
        </xdr:from>
        <xdr:to>
          <xdr:col>29</xdr:col>
          <xdr:colOff>22860</xdr:colOff>
          <xdr:row>31</xdr:row>
          <xdr:rowOff>76200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xdr:row>
          <xdr:rowOff>22860</xdr:rowOff>
        </xdr:from>
        <xdr:to>
          <xdr:col>21</xdr:col>
          <xdr:colOff>60960</xdr:colOff>
          <xdr:row>32</xdr:row>
          <xdr:rowOff>22860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22860</xdr:rowOff>
        </xdr:from>
        <xdr:to>
          <xdr:col>23</xdr:col>
          <xdr:colOff>182880</xdr:colOff>
          <xdr:row>32</xdr:row>
          <xdr:rowOff>7620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236220</xdr:colOff>
          <xdr:row>31</xdr:row>
          <xdr:rowOff>7620</xdr:rowOff>
        </xdr:from>
        <xdr:to>
          <xdr:col>27</xdr:col>
          <xdr:colOff>182880</xdr:colOff>
          <xdr:row>32</xdr:row>
          <xdr:rowOff>22860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30</xdr:row>
          <xdr:rowOff>99060</xdr:rowOff>
        </xdr:from>
        <xdr:to>
          <xdr:col>28</xdr:col>
          <xdr:colOff>175260</xdr:colOff>
          <xdr:row>32</xdr:row>
          <xdr:rowOff>99060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46</xdr:row>
          <xdr:rowOff>99060</xdr:rowOff>
        </xdr:from>
        <xdr:to>
          <xdr:col>15</xdr:col>
          <xdr:colOff>60960</xdr:colOff>
          <xdr:row>48</xdr:row>
          <xdr:rowOff>114300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46</xdr:row>
          <xdr:rowOff>106680</xdr:rowOff>
        </xdr:from>
        <xdr:to>
          <xdr:col>18</xdr:col>
          <xdr:colOff>99060</xdr:colOff>
          <xdr:row>48</xdr:row>
          <xdr:rowOff>106680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xdr:row>
          <xdr:rowOff>365760</xdr:rowOff>
        </xdr:from>
        <xdr:to>
          <xdr:col>20</xdr:col>
          <xdr:colOff>38100</xdr:colOff>
          <xdr:row>65</xdr:row>
          <xdr:rowOff>76200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63</xdr:row>
          <xdr:rowOff>373380</xdr:rowOff>
        </xdr:from>
        <xdr:to>
          <xdr:col>23</xdr:col>
          <xdr:colOff>22860</xdr:colOff>
          <xdr:row>65</xdr:row>
          <xdr:rowOff>45720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63</xdr:row>
          <xdr:rowOff>213360</xdr:rowOff>
        </xdr:from>
        <xdr:to>
          <xdr:col>24</xdr:col>
          <xdr:colOff>0</xdr:colOff>
          <xdr:row>65</xdr:row>
          <xdr:rowOff>137160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93</xdr:row>
          <xdr:rowOff>38100</xdr:rowOff>
        </xdr:from>
        <xdr:to>
          <xdr:col>10</xdr:col>
          <xdr:colOff>30480</xdr:colOff>
          <xdr:row>93</xdr:row>
          <xdr:rowOff>220980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93</xdr:row>
          <xdr:rowOff>45720</xdr:rowOff>
        </xdr:from>
        <xdr:to>
          <xdr:col>13</xdr:col>
          <xdr:colOff>7620</xdr:colOff>
          <xdr:row>93</xdr:row>
          <xdr:rowOff>228600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198120</xdr:rowOff>
        </xdr:from>
        <xdr:to>
          <xdr:col>14</xdr:col>
          <xdr:colOff>83820</xdr:colOff>
          <xdr:row>94</xdr:row>
          <xdr:rowOff>99060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86</xdr:row>
          <xdr:rowOff>45720</xdr:rowOff>
        </xdr:from>
        <xdr:to>
          <xdr:col>22</xdr:col>
          <xdr:colOff>99060</xdr:colOff>
          <xdr:row>86</xdr:row>
          <xdr:rowOff>213360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86</xdr:row>
          <xdr:rowOff>60960</xdr:rowOff>
        </xdr:from>
        <xdr:to>
          <xdr:col>24</xdr:col>
          <xdr:colOff>68580</xdr:colOff>
          <xdr:row>86</xdr:row>
          <xdr:rowOff>213360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213360</xdr:colOff>
          <xdr:row>85</xdr:row>
          <xdr:rowOff>220980</xdr:rowOff>
        </xdr:from>
        <xdr:to>
          <xdr:col>25</xdr:col>
          <xdr:colOff>22860</xdr:colOff>
          <xdr:row>87</xdr:row>
          <xdr:rowOff>7620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87</xdr:row>
          <xdr:rowOff>22860</xdr:rowOff>
        </xdr:from>
        <xdr:to>
          <xdr:col>22</xdr:col>
          <xdr:colOff>68580</xdr:colOff>
          <xdr:row>87</xdr:row>
          <xdr:rowOff>251460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87</xdr:row>
          <xdr:rowOff>22860</xdr:rowOff>
        </xdr:from>
        <xdr:to>
          <xdr:col>24</xdr:col>
          <xdr:colOff>60960</xdr:colOff>
          <xdr:row>88</xdr:row>
          <xdr:rowOff>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86</xdr:row>
          <xdr:rowOff>220980</xdr:rowOff>
        </xdr:from>
        <xdr:to>
          <xdr:col>25</xdr:col>
          <xdr:colOff>30480</xdr:colOff>
          <xdr:row>88</xdr:row>
          <xdr:rowOff>38100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75B155C7-543D-41F0-BFE5-59189FD806E7}"/>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B8036A4-E290-4CD2-9C5B-0B896B5850A6}"/>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38FDF5F3-0F24-4C82-95B6-46088866338E}"/>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omments" Target="../comments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1.109375" customWidth="1"/>
    <col min="2" max="13" width="3.109375" customWidth="1"/>
    <col min="14" max="14" width="3.6640625" customWidth="1"/>
    <col min="15" max="15" width="2.44140625" customWidth="1"/>
    <col min="16" max="23" width="3.109375" customWidth="1"/>
    <col min="24" max="24" width="2.77734375" customWidth="1"/>
    <col min="25" max="25" width="4.109375" customWidth="1"/>
    <col min="26" max="26" width="2.44140625" customWidth="1"/>
    <col min="27" max="27" width="3.6640625" customWidth="1"/>
    <col min="28" max="28" width="3.109375" customWidth="1"/>
    <col min="29" max="29" width="3.6640625" customWidth="1"/>
    <col min="30" max="30" width="5" customWidth="1"/>
    <col min="31" max="31" width="2.109375" customWidth="1"/>
    <col min="32" max="32" width="30.88671875" customWidth="1"/>
    <col min="33" max="33" width="3.33203125" customWidth="1"/>
    <col min="34" max="34" width="3.33203125" style="141" hidden="1" customWidth="1"/>
    <col min="35" max="39" width="3.33203125" style="142" hidden="1" customWidth="1"/>
    <col min="40" max="48" width="3.33203125" style="143" hidden="1" customWidth="1"/>
    <col min="49" max="49" width="3.33203125" style="144" hidden="1" customWidth="1"/>
    <col min="50" max="50" width="3.33203125" hidden="1" customWidth="1"/>
    <col min="51" max="61" width="3.33203125" customWidth="1"/>
  </cols>
  <sheetData>
    <row r="1" spans="2:49" ht="102.6" customHeight="1"/>
    <row r="2" spans="2:49" ht="17.25" customHeight="1">
      <c r="B2" s="400" t="s">
        <v>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row>
    <row r="3" spans="2:49">
      <c r="B3" s="2"/>
      <c r="C3" s="2"/>
      <c r="D3" s="2"/>
      <c r="E3" s="2"/>
    </row>
    <row r="4" spans="2:49" ht="25.5" customHeight="1">
      <c r="B4" s="473"/>
      <c r="C4" s="473"/>
      <c r="D4" s="473"/>
      <c r="E4" s="473"/>
      <c r="F4" s="474" t="s">
        <v>45</v>
      </c>
      <c r="G4" s="474"/>
      <c r="H4" s="474"/>
      <c r="I4" s="73" t="s">
        <v>46</v>
      </c>
      <c r="L4" s="3"/>
      <c r="M4" s="3"/>
      <c r="N4" s="3"/>
      <c r="O4" s="3"/>
      <c r="P4" s="3"/>
      <c r="Q4" s="3"/>
      <c r="R4" s="474" t="s">
        <v>1</v>
      </c>
      <c r="S4" s="474"/>
      <c r="T4" s="474"/>
      <c r="U4" s="475"/>
      <c r="V4" s="475"/>
      <c r="W4" s="475"/>
      <c r="X4" s="475"/>
      <c r="Y4" s="475"/>
      <c r="Z4" s="475"/>
      <c r="AA4" s="475"/>
      <c r="AB4" s="475"/>
      <c r="AC4" s="475"/>
      <c r="AD4" s="475"/>
      <c r="AE4" s="475"/>
    </row>
    <row r="5" spans="2:49" ht="16.8">
      <c r="B5" s="1"/>
      <c r="C5" s="1"/>
      <c r="D5" s="1"/>
      <c r="E5" s="1"/>
      <c r="L5" s="3"/>
      <c r="M5" s="3"/>
      <c r="N5" s="3"/>
      <c r="O5" s="3"/>
      <c r="P5" s="3"/>
      <c r="Q5" s="3"/>
      <c r="R5" s="474" t="s">
        <v>2</v>
      </c>
      <c r="S5" s="474"/>
      <c r="T5" s="474"/>
      <c r="U5" s="475"/>
      <c r="V5" s="475"/>
      <c r="W5" s="475"/>
      <c r="X5" s="475"/>
      <c r="Y5" s="475"/>
      <c r="Z5" s="475"/>
      <c r="AA5" s="475"/>
      <c r="AB5" s="475"/>
      <c r="AC5" s="475"/>
      <c r="AD5" s="475"/>
      <c r="AE5" s="475"/>
    </row>
    <row r="6" spans="2:49" ht="16.8">
      <c r="B6" s="1"/>
      <c r="C6" s="2"/>
      <c r="D6" s="2"/>
      <c r="E6" s="2"/>
      <c r="F6" s="2"/>
      <c r="K6" s="13"/>
      <c r="L6" s="3"/>
      <c r="M6" s="3"/>
      <c r="N6" s="3"/>
      <c r="O6" s="3"/>
      <c r="P6" s="3"/>
      <c r="Q6" s="3"/>
      <c r="R6" s="474" t="s">
        <v>3</v>
      </c>
      <c r="S6" s="474"/>
      <c r="T6" s="474"/>
      <c r="U6" s="476"/>
      <c r="V6" s="475"/>
      <c r="W6" s="475"/>
      <c r="X6" s="475"/>
      <c r="Y6" s="475"/>
      <c r="Z6" s="475"/>
      <c r="AA6" s="475"/>
      <c r="AB6" s="475"/>
      <c r="AC6" s="475"/>
      <c r="AD6" s="475"/>
      <c r="AE6" s="475"/>
    </row>
    <row r="7" spans="2:49" ht="16.8">
      <c r="B7" s="1"/>
      <c r="C7" s="1"/>
      <c r="D7" s="1"/>
      <c r="E7" s="1"/>
      <c r="L7" s="3"/>
      <c r="M7" s="3"/>
      <c r="N7" s="3"/>
      <c r="O7" s="3"/>
      <c r="P7" s="3"/>
      <c r="Q7" s="3"/>
      <c r="R7" s="474" t="s">
        <v>4</v>
      </c>
      <c r="S7" s="474"/>
      <c r="T7" s="474"/>
      <c r="U7" s="477"/>
      <c r="V7" s="478"/>
      <c r="W7" s="478"/>
      <c r="X7" s="478"/>
      <c r="Y7" s="478"/>
      <c r="Z7" s="478"/>
      <c r="AA7" s="478"/>
      <c r="AB7" s="478"/>
      <c r="AC7" s="478"/>
      <c r="AD7" s="478"/>
      <c r="AE7" s="478"/>
      <c r="AH7" s="141" t="s">
        <v>362</v>
      </c>
      <c r="AP7" s="141" t="s">
        <v>365</v>
      </c>
      <c r="AW7" s="144" t="s">
        <v>366</v>
      </c>
    </row>
    <row r="8" spans="2:49">
      <c r="B8" s="24" t="s">
        <v>44</v>
      </c>
      <c r="C8" s="412"/>
      <c r="D8" s="412"/>
      <c r="E8" s="412"/>
      <c r="F8" t="s">
        <v>42</v>
      </c>
      <c r="G8" s="411"/>
      <c r="H8" s="411"/>
      <c r="I8" s="430" t="s">
        <v>43</v>
      </c>
      <c r="J8" s="430"/>
      <c r="L8" s="3"/>
      <c r="M8" s="3"/>
      <c r="N8" s="3"/>
      <c r="O8" s="3"/>
      <c r="P8" s="3"/>
      <c r="Q8" s="3"/>
      <c r="R8" s="2"/>
      <c r="S8" s="2"/>
      <c r="T8" s="2"/>
      <c r="U8" s="2"/>
      <c r="V8" s="2"/>
      <c r="W8" s="2"/>
      <c r="X8" s="2"/>
      <c r="Y8" s="2"/>
      <c r="Z8" s="2"/>
      <c r="AA8" s="2"/>
      <c r="AB8" s="2"/>
      <c r="AC8" s="2"/>
      <c r="AD8" s="2"/>
      <c r="AE8" s="2"/>
      <c r="AH8" s="145" t="s">
        <v>363</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78" t="s">
        <v>165</v>
      </c>
      <c r="C10" s="379"/>
      <c r="D10" s="379"/>
      <c r="E10" s="379"/>
      <c r="F10" s="379"/>
      <c r="G10" s="380"/>
      <c r="H10" s="413" t="s">
        <v>433</v>
      </c>
      <c r="I10" s="414"/>
      <c r="J10" s="414"/>
      <c r="K10" s="414"/>
      <c r="L10" s="414"/>
      <c r="M10" s="414"/>
      <c r="N10" s="414"/>
      <c r="O10" s="414"/>
      <c r="P10" s="414"/>
      <c r="Q10" s="414"/>
      <c r="R10" s="414"/>
      <c r="S10" s="414"/>
      <c r="T10" s="414"/>
      <c r="U10" s="414"/>
      <c r="V10" s="415"/>
      <c r="W10" s="479" t="s">
        <v>37</v>
      </c>
      <c r="X10" s="480"/>
      <c r="Y10" s="480"/>
      <c r="Z10" s="480"/>
      <c r="AA10" s="480"/>
      <c r="AB10" s="480"/>
      <c r="AC10" s="480"/>
      <c r="AD10" s="480"/>
      <c r="AE10" s="481"/>
      <c r="AH10" s="145" t="s">
        <v>364</v>
      </c>
      <c r="AI10" s="140">
        <v>0</v>
      </c>
      <c r="AW10" s="147" t="str">
        <f>IF(AI10=0,"",AI10)</f>
        <v/>
      </c>
    </row>
    <row r="11" spans="2:49" ht="18" customHeight="1">
      <c r="B11" s="70"/>
      <c r="C11" s="425" t="s">
        <v>176</v>
      </c>
      <c r="D11" s="425"/>
      <c r="E11" s="425"/>
      <c r="F11" s="425"/>
      <c r="G11" s="426"/>
      <c r="H11" s="409" t="s">
        <v>47</v>
      </c>
      <c r="I11" s="409"/>
      <c r="J11" s="410"/>
      <c r="K11" s="417"/>
      <c r="L11" s="418"/>
      <c r="M11" s="418"/>
      <c r="N11" s="418"/>
      <c r="O11" s="21" t="s">
        <v>49</v>
      </c>
      <c r="P11" s="31"/>
      <c r="Q11" s="482" t="s">
        <v>148</v>
      </c>
      <c r="R11" s="482"/>
      <c r="S11" s="32"/>
      <c r="T11" s="428" t="s">
        <v>149</v>
      </c>
      <c r="U11" s="428"/>
      <c r="V11" s="429"/>
      <c r="W11" s="419" t="s">
        <v>50</v>
      </c>
      <c r="X11" s="333"/>
      <c r="Y11" s="333"/>
      <c r="Z11" s="333"/>
      <c r="AA11" s="331"/>
      <c r="AB11" s="331"/>
      <c r="AC11" s="331"/>
      <c r="AD11" s="421" t="s">
        <v>51</v>
      </c>
      <c r="AE11" s="422"/>
    </row>
    <row r="12" spans="2:49" ht="18" customHeight="1">
      <c r="B12" s="71"/>
      <c r="C12" s="392" t="s">
        <v>177</v>
      </c>
      <c r="D12" s="392"/>
      <c r="E12" s="392"/>
      <c r="F12" s="392"/>
      <c r="G12" s="427"/>
      <c r="H12" s="409" t="s">
        <v>48</v>
      </c>
      <c r="I12" s="409"/>
      <c r="J12" s="409"/>
      <c r="K12" s="409"/>
      <c r="L12" s="409"/>
      <c r="M12" s="409"/>
      <c r="N12" s="409"/>
      <c r="O12" s="409"/>
      <c r="P12" s="409"/>
      <c r="Q12" s="409"/>
      <c r="R12" s="409"/>
      <c r="S12" s="409"/>
      <c r="T12" s="409"/>
      <c r="U12" s="409"/>
      <c r="V12" s="416"/>
      <c r="W12" s="420"/>
      <c r="X12" s="335"/>
      <c r="Y12" s="335"/>
      <c r="Z12" s="335"/>
      <c r="AA12" s="332"/>
      <c r="AB12" s="332"/>
      <c r="AC12" s="332"/>
      <c r="AD12" s="423"/>
      <c r="AE12" s="424"/>
    </row>
    <row r="13" spans="2:49" ht="18" customHeight="1">
      <c r="B13" s="71"/>
      <c r="C13" s="392" t="s">
        <v>178</v>
      </c>
      <c r="D13" s="392"/>
      <c r="E13" s="392"/>
      <c r="F13" s="392"/>
      <c r="G13" s="427"/>
      <c r="H13" s="333" t="s">
        <v>5</v>
      </c>
      <c r="I13" s="333"/>
      <c r="J13" s="334"/>
      <c r="K13" s="401" t="s">
        <v>28</v>
      </c>
      <c r="L13" s="402"/>
      <c r="M13" s="402"/>
      <c r="N13" s="402"/>
      <c r="O13" s="403"/>
      <c r="P13" s="404"/>
      <c r="Q13" s="405"/>
      <c r="R13" s="405"/>
      <c r="S13" s="405"/>
      <c r="T13" s="405"/>
      <c r="U13" s="405"/>
      <c r="V13" s="406"/>
      <c r="W13" s="503" t="s">
        <v>53</v>
      </c>
      <c r="X13" s="504"/>
      <c r="Y13" s="504"/>
      <c r="Z13" s="504"/>
      <c r="AA13" s="504"/>
      <c r="AB13" s="331"/>
      <c r="AC13" s="331"/>
      <c r="AD13" s="331"/>
      <c r="AE13" s="500" t="s">
        <v>52</v>
      </c>
    </row>
    <row r="14" spans="2:49" ht="18" customHeight="1">
      <c r="B14" s="71"/>
      <c r="C14" s="392" t="s">
        <v>179</v>
      </c>
      <c r="D14" s="392"/>
      <c r="E14" s="392"/>
      <c r="F14" s="392"/>
      <c r="G14" s="427"/>
      <c r="H14" s="335"/>
      <c r="I14" s="335"/>
      <c r="J14" s="336"/>
      <c r="K14" s="401" t="s">
        <v>26</v>
      </c>
      <c r="L14" s="402"/>
      <c r="M14" s="402"/>
      <c r="N14" s="402"/>
      <c r="O14" s="403"/>
      <c r="P14" s="404"/>
      <c r="Q14" s="405"/>
      <c r="R14" s="405"/>
      <c r="S14" s="405"/>
      <c r="T14" s="405"/>
      <c r="U14" s="405"/>
      <c r="V14" s="406"/>
      <c r="W14" s="505"/>
      <c r="X14" s="506"/>
      <c r="Y14" s="506"/>
      <c r="Z14" s="506"/>
      <c r="AA14" s="506"/>
      <c r="AB14" s="502"/>
      <c r="AC14" s="502"/>
      <c r="AD14" s="502"/>
      <c r="AE14" s="501"/>
    </row>
    <row r="15" spans="2:49" ht="19.95" customHeight="1">
      <c r="B15" s="497" t="s">
        <v>57</v>
      </c>
      <c r="C15" s="498"/>
      <c r="D15" s="498"/>
      <c r="E15" s="498"/>
      <c r="F15" s="498"/>
      <c r="G15" s="499"/>
      <c r="H15" s="333" t="s">
        <v>6</v>
      </c>
      <c r="I15" s="333"/>
      <c r="J15" s="334"/>
      <c r="K15" s="401" t="s">
        <v>29</v>
      </c>
      <c r="L15" s="402"/>
      <c r="M15" s="402"/>
      <c r="N15" s="402"/>
      <c r="O15" s="403"/>
      <c r="P15" s="404"/>
      <c r="Q15" s="405"/>
      <c r="R15" s="405"/>
      <c r="S15" s="405"/>
      <c r="T15" s="405"/>
      <c r="U15" s="405"/>
      <c r="V15" s="406"/>
      <c r="W15" s="513" t="s">
        <v>54</v>
      </c>
      <c r="X15" s="514"/>
      <c r="Y15" s="469" t="s">
        <v>55</v>
      </c>
      <c r="Z15" s="469"/>
      <c r="AA15" s="469"/>
      <c r="AB15" s="469"/>
      <c r="AC15" s="515"/>
      <c r="AD15" s="515"/>
      <c r="AE15" s="16" t="s">
        <v>52</v>
      </c>
    </row>
    <row r="16" spans="2:49" ht="18" customHeight="1">
      <c r="B16" s="71"/>
      <c r="C16" s="392" t="s">
        <v>180</v>
      </c>
      <c r="D16" s="392"/>
      <c r="E16" s="392"/>
      <c r="F16" s="392"/>
      <c r="G16" s="427"/>
      <c r="H16" s="335"/>
      <c r="I16" s="335"/>
      <c r="J16" s="336"/>
      <c r="K16" s="401" t="s">
        <v>27</v>
      </c>
      <c r="L16" s="402"/>
      <c r="M16" s="402"/>
      <c r="N16" s="402"/>
      <c r="O16" s="403"/>
      <c r="P16" s="404"/>
      <c r="Q16" s="405"/>
      <c r="R16" s="405"/>
      <c r="S16" s="405"/>
      <c r="T16" s="405"/>
      <c r="U16" s="405"/>
      <c r="V16" s="406"/>
      <c r="W16" s="338"/>
      <c r="X16" s="339"/>
      <c r="Y16" s="287" t="s">
        <v>56</v>
      </c>
      <c r="Z16" s="287"/>
      <c r="AA16" s="287"/>
      <c r="AB16" s="287"/>
      <c r="AC16" s="516"/>
      <c r="AD16" s="516"/>
      <c r="AE16" s="16" t="s">
        <v>52</v>
      </c>
      <c r="AH16" s="141" t="s">
        <v>362</v>
      </c>
      <c r="AP16" s="141" t="s">
        <v>365</v>
      </c>
      <c r="AW16" s="144" t="s">
        <v>366</v>
      </c>
    </row>
    <row r="17" spans="2:49" ht="18" customHeight="1">
      <c r="B17" s="491" t="s">
        <v>432</v>
      </c>
      <c r="C17" s="492"/>
      <c r="D17" s="492"/>
      <c r="E17" s="492"/>
      <c r="F17" s="492"/>
      <c r="G17" s="493"/>
      <c r="H17" s="333" t="s">
        <v>7</v>
      </c>
      <c r="I17" s="333"/>
      <c r="J17" s="333"/>
      <c r="K17" s="333"/>
      <c r="L17" s="333"/>
      <c r="M17" s="333"/>
      <c r="N17" s="333"/>
      <c r="O17" s="334"/>
      <c r="P17" s="507">
        <f>SUM(P13:V16)</f>
        <v>0</v>
      </c>
      <c r="Q17" s="508"/>
      <c r="R17" s="508"/>
      <c r="S17" s="508"/>
      <c r="T17" s="508"/>
      <c r="U17" s="508"/>
      <c r="V17" s="509"/>
      <c r="W17" s="338"/>
      <c r="X17" s="339"/>
      <c r="Y17" s="47" t="s">
        <v>87</v>
      </c>
      <c r="Z17" s="359"/>
      <c r="AA17" s="359"/>
      <c r="AB17" s="131" t="s">
        <v>207</v>
      </c>
      <c r="AC17" s="516"/>
      <c r="AD17" s="516"/>
      <c r="AE17" s="16" t="s">
        <v>52</v>
      </c>
      <c r="AH17" s="141" t="s">
        <v>367</v>
      </c>
      <c r="AI17" s="140" t="b">
        <v>0</v>
      </c>
      <c r="AP17" s="146" t="str">
        <f>IF(AI17,1,"")</f>
        <v/>
      </c>
      <c r="AW17" s="147">
        <f>IF(AP17=1,1,99)</f>
        <v>99</v>
      </c>
    </row>
    <row r="18" spans="2:49" ht="18" customHeight="1">
      <c r="B18" s="494"/>
      <c r="C18" s="495"/>
      <c r="D18" s="495"/>
      <c r="E18" s="495"/>
      <c r="F18" s="495"/>
      <c r="G18" s="496"/>
      <c r="H18" s="335"/>
      <c r="I18" s="335"/>
      <c r="J18" s="335"/>
      <c r="K18" s="335"/>
      <c r="L18" s="335"/>
      <c r="M18" s="335"/>
      <c r="N18" s="335"/>
      <c r="O18" s="336"/>
      <c r="P18" s="510"/>
      <c r="Q18" s="511"/>
      <c r="R18" s="511"/>
      <c r="S18" s="511"/>
      <c r="T18" s="511"/>
      <c r="U18" s="511"/>
      <c r="V18" s="512"/>
      <c r="W18" s="420"/>
      <c r="X18" s="335"/>
      <c r="Y18" s="138" t="s">
        <v>87</v>
      </c>
      <c r="Z18" s="265"/>
      <c r="AA18" s="265"/>
      <c r="AB18" s="132" t="s">
        <v>207</v>
      </c>
      <c r="AC18" s="337"/>
      <c r="AD18" s="337"/>
      <c r="AE18" s="17" t="s">
        <v>52</v>
      </c>
      <c r="AH18" s="141" t="s">
        <v>368</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78" t="s">
        <v>155</v>
      </c>
      <c r="C20" s="379"/>
      <c r="D20" s="379"/>
      <c r="E20" s="379"/>
      <c r="F20" s="407"/>
      <c r="G20" s="407"/>
      <c r="H20" s="407"/>
      <c r="I20" s="407"/>
      <c r="J20" s="408"/>
      <c r="K20" s="408"/>
      <c r="L20" s="408"/>
      <c r="M20" s="408"/>
      <c r="N20" s="488" t="s">
        <v>156</v>
      </c>
      <c r="O20" s="489"/>
      <c r="P20" s="489"/>
      <c r="Q20" s="489"/>
      <c r="R20" s="489"/>
      <c r="S20" s="489"/>
      <c r="T20" s="489"/>
      <c r="U20" s="489"/>
      <c r="V20" s="489"/>
      <c r="W20" s="489"/>
      <c r="X20" s="489"/>
      <c r="Y20" s="489"/>
      <c r="Z20" s="489"/>
      <c r="AA20" s="489"/>
      <c r="AB20" s="489"/>
      <c r="AC20" s="489"/>
      <c r="AD20" s="489"/>
      <c r="AE20" s="490"/>
      <c r="AH20" s="149" t="s">
        <v>369</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355"/>
      <c r="C21" s="356"/>
      <c r="D21" s="356"/>
      <c r="E21" s="517"/>
      <c r="F21" s="357" t="s">
        <v>41</v>
      </c>
      <c r="G21" s="357"/>
      <c r="H21" s="357"/>
      <c r="I21" s="357"/>
      <c r="J21" s="355" t="s">
        <v>157</v>
      </c>
      <c r="K21" s="356"/>
      <c r="L21" s="356"/>
      <c r="M21" s="356"/>
      <c r="N21" s="360" t="s">
        <v>58</v>
      </c>
      <c r="O21" s="330"/>
      <c r="P21" s="330"/>
      <c r="Q21" s="330"/>
      <c r="R21" s="330"/>
      <c r="S21" s="330"/>
      <c r="T21" s="330"/>
      <c r="U21" s="330"/>
      <c r="V21" s="330"/>
      <c r="W21" s="330"/>
      <c r="X21" s="330"/>
      <c r="Y21" s="330"/>
      <c r="Z21" s="330"/>
      <c r="AA21" s="330"/>
      <c r="AB21" s="330"/>
      <c r="AC21" s="330"/>
      <c r="AD21" s="330"/>
      <c r="AE21" s="361"/>
      <c r="AH21" s="141" t="s">
        <v>370</v>
      </c>
      <c r="AI21" s="140" t="b">
        <v>0</v>
      </c>
      <c r="AP21" s="146" t="str">
        <f t="shared" ref="AP21:AP26" si="0">IF(AI21,1,"")</f>
        <v/>
      </c>
      <c r="AW21" s="147">
        <f t="shared" ref="AW21:AW26" si="1">IF(AP21=1,1,99)</f>
        <v>99</v>
      </c>
    </row>
    <row r="22" spans="2:49" ht="12" customHeight="1">
      <c r="B22" s="518"/>
      <c r="C22" s="339"/>
      <c r="D22" s="339"/>
      <c r="E22" s="389"/>
      <c r="F22" s="358"/>
      <c r="G22" s="358"/>
      <c r="H22" s="358"/>
      <c r="I22" s="358"/>
      <c r="J22" s="234"/>
      <c r="K22" s="235"/>
      <c r="L22" s="235"/>
      <c r="M22" s="235"/>
      <c r="N22" s="286"/>
      <c r="O22" s="287"/>
      <c r="P22" s="287"/>
      <c r="Q22" s="287"/>
      <c r="R22" s="287"/>
      <c r="S22" s="287"/>
      <c r="T22" s="287"/>
      <c r="U22" s="287"/>
      <c r="V22" s="287"/>
      <c r="W22" s="287"/>
      <c r="X22" s="287"/>
      <c r="Y22" s="287"/>
      <c r="Z22" s="287"/>
      <c r="AA22" s="287"/>
      <c r="AB22" s="287"/>
      <c r="AC22" s="287"/>
      <c r="AD22" s="287"/>
      <c r="AE22" s="288"/>
      <c r="AH22" s="141" t="s">
        <v>371</v>
      </c>
      <c r="AI22" s="140" t="b">
        <v>0</v>
      </c>
      <c r="AP22" s="146" t="str">
        <f t="shared" si="0"/>
        <v/>
      </c>
      <c r="AW22" s="147">
        <f t="shared" si="1"/>
        <v>99</v>
      </c>
    </row>
    <row r="23" spans="2:49" ht="12" customHeight="1">
      <c r="B23" s="518"/>
      <c r="C23" s="339"/>
      <c r="D23" s="339"/>
      <c r="E23" s="389"/>
      <c r="F23" s="333" t="s">
        <v>158</v>
      </c>
      <c r="G23" s="334"/>
      <c r="H23" s="419" t="s">
        <v>8</v>
      </c>
      <c r="I23" s="334"/>
      <c r="J23" s="338" t="s">
        <v>158</v>
      </c>
      <c r="K23" s="339"/>
      <c r="L23" s="340" t="s">
        <v>159</v>
      </c>
      <c r="M23" s="340"/>
      <c r="N23" s="35"/>
      <c r="O23" s="269" t="s">
        <v>140</v>
      </c>
      <c r="P23" s="269"/>
      <c r="Q23" s="35"/>
      <c r="R23" s="392" t="s">
        <v>142</v>
      </c>
      <c r="S23" s="392"/>
      <c r="T23" s="35"/>
      <c r="U23" s="392" t="s">
        <v>144</v>
      </c>
      <c r="V23" s="392"/>
      <c r="W23" s="392"/>
      <c r="X23" s="392"/>
      <c r="Y23" s="392"/>
      <c r="Z23" s="194"/>
      <c r="AA23" s="194"/>
      <c r="AB23" s="194"/>
      <c r="AC23" s="194"/>
      <c r="AD23" s="194"/>
      <c r="AE23" s="195"/>
      <c r="AH23" s="141" t="s">
        <v>372</v>
      </c>
      <c r="AI23" s="140" t="b">
        <v>0</v>
      </c>
      <c r="AP23" s="146" t="str">
        <f t="shared" si="0"/>
        <v/>
      </c>
      <c r="AW23" s="147">
        <f t="shared" si="1"/>
        <v>99</v>
      </c>
    </row>
    <row r="24" spans="2:49" ht="12" customHeight="1">
      <c r="B24" s="234"/>
      <c r="C24" s="235"/>
      <c r="D24" s="235"/>
      <c r="E24" s="519"/>
      <c r="F24" s="335"/>
      <c r="G24" s="336"/>
      <c r="H24" s="420"/>
      <c r="I24" s="336"/>
      <c r="J24" s="420"/>
      <c r="K24" s="335"/>
      <c r="L24" s="340"/>
      <c r="M24" s="340"/>
      <c r="N24" s="35"/>
      <c r="O24" s="269" t="s">
        <v>141</v>
      </c>
      <c r="P24" s="269"/>
      <c r="Q24" s="35"/>
      <c r="R24" s="392" t="s">
        <v>143</v>
      </c>
      <c r="S24" s="392"/>
      <c r="T24" s="35"/>
      <c r="U24" s="392" t="s">
        <v>145</v>
      </c>
      <c r="V24" s="392"/>
      <c r="W24" s="35"/>
      <c r="X24" s="392" t="s">
        <v>146</v>
      </c>
      <c r="Y24" s="392"/>
      <c r="Z24" s="392"/>
      <c r="AA24" s="392"/>
      <c r="AB24" s="392"/>
      <c r="AC24" s="194"/>
      <c r="AD24" s="194"/>
      <c r="AE24" s="195"/>
      <c r="AH24" s="141" t="s">
        <v>373</v>
      </c>
      <c r="AI24" s="140" t="b">
        <v>0</v>
      </c>
      <c r="AP24" s="146" t="str">
        <f t="shared" si="0"/>
        <v/>
      </c>
      <c r="AW24" s="147">
        <f t="shared" si="1"/>
        <v>99</v>
      </c>
    </row>
    <row r="25" spans="2:49" ht="12" customHeight="1">
      <c r="B25" s="363" t="s">
        <v>160</v>
      </c>
      <c r="C25" s="364"/>
      <c r="D25" s="364"/>
      <c r="E25" s="365"/>
      <c r="F25" s="347"/>
      <c r="G25" s="352"/>
      <c r="H25" s="347"/>
      <c r="I25" s="352"/>
      <c r="J25" s="347"/>
      <c r="K25" s="348"/>
      <c r="L25" s="351"/>
      <c r="M25" s="351"/>
      <c r="N25" s="35"/>
      <c r="O25" s="269" t="s">
        <v>147</v>
      </c>
      <c r="P25" s="269"/>
      <c r="Q25" s="269"/>
      <c r="R25" s="269"/>
      <c r="S25" s="269"/>
      <c r="T25" s="269"/>
      <c r="U25" s="269"/>
      <c r="V25" s="269"/>
      <c r="W25" s="269"/>
      <c r="X25" s="269"/>
      <c r="Y25" s="269"/>
      <c r="Z25" s="269"/>
      <c r="AA25" s="269"/>
      <c r="AB25" s="269"/>
      <c r="AC25" s="269"/>
      <c r="AD25" s="269"/>
      <c r="AE25" s="281"/>
      <c r="AH25" s="141" t="s">
        <v>374</v>
      </c>
      <c r="AI25" s="140" t="b">
        <v>0</v>
      </c>
      <c r="AP25" s="146" t="str">
        <f t="shared" si="0"/>
        <v/>
      </c>
      <c r="AW25" s="147">
        <f t="shared" si="1"/>
        <v>99</v>
      </c>
    </row>
    <row r="26" spans="2:49" ht="12" customHeight="1">
      <c r="B26" s="366"/>
      <c r="C26" s="367"/>
      <c r="D26" s="367"/>
      <c r="E26" s="368"/>
      <c r="F26" s="349"/>
      <c r="G26" s="353"/>
      <c r="H26" s="349"/>
      <c r="I26" s="353"/>
      <c r="J26" s="349"/>
      <c r="K26" s="350"/>
      <c r="L26" s="351"/>
      <c r="M26" s="351"/>
      <c r="N26" s="35"/>
      <c r="O26" s="192" t="s">
        <v>87</v>
      </c>
      <c r="P26" s="192"/>
      <c r="Q26" s="520"/>
      <c r="R26" s="521"/>
      <c r="S26" s="521"/>
      <c r="T26" s="521"/>
      <c r="U26" s="521"/>
      <c r="V26" s="521"/>
      <c r="W26" s="521"/>
      <c r="X26" s="521"/>
      <c r="Y26" s="521"/>
      <c r="Z26" s="521"/>
      <c r="AA26" s="521"/>
      <c r="AB26" s="36" t="s">
        <v>88</v>
      </c>
      <c r="AC26" s="192"/>
      <c r="AD26" s="192"/>
      <c r="AE26" s="362"/>
      <c r="AH26" s="141" t="s">
        <v>375</v>
      </c>
      <c r="AI26" s="140" t="b">
        <v>0</v>
      </c>
      <c r="AP26" s="146" t="str">
        <f t="shared" si="0"/>
        <v/>
      </c>
      <c r="AW26" s="147">
        <f t="shared" si="1"/>
        <v>99</v>
      </c>
    </row>
    <row r="27" spans="2:49" ht="12" customHeight="1">
      <c r="B27" s="485" t="s">
        <v>161</v>
      </c>
      <c r="C27" s="486"/>
      <c r="D27" s="486"/>
      <c r="E27" s="487"/>
      <c r="F27" s="347"/>
      <c r="G27" s="352"/>
      <c r="H27" s="347"/>
      <c r="I27" s="352"/>
      <c r="J27" s="347"/>
      <c r="K27" s="352"/>
      <c r="L27" s="470"/>
      <c r="M27" s="471"/>
      <c r="N27" s="37"/>
      <c r="O27" s="38"/>
      <c r="P27" s="39"/>
      <c r="Q27" s="193"/>
      <c r="R27" s="193"/>
      <c r="S27" s="193"/>
      <c r="T27" s="193"/>
      <c r="U27" s="193"/>
      <c r="V27" s="193"/>
      <c r="W27" s="193"/>
      <c r="X27" s="193"/>
      <c r="Y27" s="193"/>
      <c r="Z27" s="193"/>
      <c r="AA27" s="193"/>
      <c r="AB27" s="39"/>
      <c r="AC27" s="40"/>
      <c r="AD27" s="40"/>
      <c r="AE27" s="41"/>
      <c r="AL27" s="142" t="s">
        <v>444</v>
      </c>
    </row>
    <row r="28" spans="2:49" ht="12" customHeight="1">
      <c r="B28" s="366"/>
      <c r="C28" s="367"/>
      <c r="D28" s="367"/>
      <c r="E28" s="368"/>
      <c r="F28" s="349"/>
      <c r="G28" s="353"/>
      <c r="H28" s="349"/>
      <c r="I28" s="353"/>
      <c r="J28" s="349"/>
      <c r="K28" s="353"/>
      <c r="L28" s="349"/>
      <c r="M28" s="350"/>
      <c r="N28" s="220" t="s">
        <v>59</v>
      </c>
      <c r="O28" s="221"/>
      <c r="P28" s="221"/>
      <c r="Q28" s="221"/>
      <c r="R28" s="221"/>
      <c r="S28" s="221"/>
      <c r="T28" s="221"/>
      <c r="U28" s="221"/>
      <c r="V28" s="221"/>
      <c r="W28" s="221"/>
      <c r="X28" s="221"/>
      <c r="Y28" s="221"/>
      <c r="Z28" s="221"/>
      <c r="AA28" s="221"/>
      <c r="AB28" s="221"/>
      <c r="AC28" s="221"/>
      <c r="AD28" s="221"/>
      <c r="AE28" s="222"/>
      <c r="AH28" s="141" t="s">
        <v>378</v>
      </c>
      <c r="AI28" s="140">
        <v>0</v>
      </c>
      <c r="AJ28" s="140">
        <v>0</v>
      </c>
      <c r="AK28" s="142" t="s">
        <v>434</v>
      </c>
      <c r="AL28" s="140">
        <v>0</v>
      </c>
      <c r="AM28" s="142" t="s">
        <v>436</v>
      </c>
      <c r="AN28" s="142"/>
      <c r="AP28" s="146" t="str">
        <f>IF(AI28=1,1,"")</f>
        <v/>
      </c>
      <c r="AW28" s="147">
        <f>IF(AP28=1,1,99)</f>
        <v>99</v>
      </c>
    </row>
    <row r="29" spans="2:49" ht="12" customHeight="1">
      <c r="B29" s="485" t="s">
        <v>162</v>
      </c>
      <c r="C29" s="486"/>
      <c r="D29" s="486"/>
      <c r="E29" s="487"/>
      <c r="F29" s="347"/>
      <c r="G29" s="352"/>
      <c r="H29" s="347"/>
      <c r="I29" s="352"/>
      <c r="J29" s="347"/>
      <c r="K29" s="352"/>
      <c r="L29" s="347"/>
      <c r="M29" s="348"/>
      <c r="N29" s="286"/>
      <c r="O29" s="287"/>
      <c r="P29" s="287"/>
      <c r="Q29" s="287"/>
      <c r="R29" s="287"/>
      <c r="S29" s="287"/>
      <c r="T29" s="287"/>
      <c r="U29" s="287"/>
      <c r="V29" s="287"/>
      <c r="W29" s="287"/>
      <c r="X29" s="287"/>
      <c r="Y29" s="287"/>
      <c r="Z29" s="287"/>
      <c r="AA29" s="287"/>
      <c r="AB29" s="287"/>
      <c r="AC29" s="287"/>
      <c r="AD29" s="287"/>
      <c r="AE29" s="288"/>
      <c r="AH29" s="141" t="s">
        <v>376</v>
      </c>
      <c r="AI29" s="140" t="str">
        <f>IF(AI28=2,1,"")</f>
        <v/>
      </c>
      <c r="AP29" s="146" t="str">
        <f>IF(AI29=1,1,"")</f>
        <v/>
      </c>
      <c r="AW29" s="147">
        <f>IF(AP29=1,1,99)</f>
        <v>99</v>
      </c>
    </row>
    <row r="30" spans="2:49" ht="12" customHeight="1">
      <c r="B30" s="366"/>
      <c r="C30" s="367"/>
      <c r="D30" s="367"/>
      <c r="E30" s="368"/>
      <c r="F30" s="349"/>
      <c r="G30" s="353"/>
      <c r="H30" s="349"/>
      <c r="I30" s="353"/>
      <c r="J30" s="349"/>
      <c r="K30" s="353"/>
      <c r="L30" s="349"/>
      <c r="M30" s="350"/>
      <c r="N30" s="43"/>
      <c r="O30" s="44"/>
      <c r="P30" s="44"/>
      <c r="Q30" s="44"/>
      <c r="R30" s="44"/>
      <c r="S30" s="44"/>
      <c r="T30" s="44"/>
      <c r="U30" s="44"/>
      <c r="V30" s="44"/>
      <c r="W30" s="44"/>
      <c r="X30" s="44"/>
      <c r="Y30" s="44"/>
      <c r="Z30" s="44"/>
      <c r="AA30" s="44"/>
      <c r="AB30" s="44"/>
      <c r="AC30" s="44"/>
      <c r="AD30" s="44"/>
      <c r="AE30" s="45"/>
      <c r="AH30" s="141" t="s">
        <v>377</v>
      </c>
      <c r="AI30" s="152" t="str">
        <f>IF(AI28=3,1,"")</f>
        <v/>
      </c>
      <c r="AP30" s="146" t="str">
        <f>IF(AI30=1,1,"")</f>
        <v/>
      </c>
      <c r="AW30" s="147">
        <f>IF(AP30=1,1,99)</f>
        <v>99</v>
      </c>
    </row>
    <row r="31" spans="2:49" ht="12.6" customHeight="1">
      <c r="B31" s="485" t="s">
        <v>163</v>
      </c>
      <c r="C31" s="486"/>
      <c r="D31" s="486"/>
      <c r="E31" s="487"/>
      <c r="F31" s="347"/>
      <c r="G31" s="352"/>
      <c r="H31" s="347"/>
      <c r="I31" s="352"/>
      <c r="J31" s="347"/>
      <c r="K31" s="352"/>
      <c r="L31" s="347"/>
      <c r="M31" s="348"/>
      <c r="N31" s="67">
        <v>1</v>
      </c>
      <c r="O31" s="269" t="s">
        <v>168</v>
      </c>
      <c r="P31" s="269"/>
      <c r="Q31" s="269"/>
      <c r="R31" s="269"/>
      <c r="S31" s="269"/>
      <c r="T31" s="35"/>
      <c r="U31" s="354" t="s">
        <v>138</v>
      </c>
      <c r="V31" s="354"/>
      <c r="W31" s="354"/>
      <c r="X31" s="35" t="s">
        <v>60</v>
      </c>
      <c r="Y31" s="35"/>
      <c r="Z31" s="339" t="s">
        <v>133</v>
      </c>
      <c r="AA31" s="339"/>
      <c r="AB31" s="35"/>
      <c r="AC31" s="339" t="s">
        <v>134</v>
      </c>
      <c r="AD31" s="339"/>
      <c r="AE31" s="34" t="s">
        <v>88</v>
      </c>
      <c r="AH31" s="141" t="s">
        <v>435</v>
      </c>
      <c r="AI31" s="140">
        <v>0</v>
      </c>
      <c r="AJ31" s="140"/>
      <c r="AP31" s="142"/>
      <c r="AW31" s="147" t="str">
        <f>IF(AI31=1,IF(Y34="","",Y34),IF(AI31=2,0,""))</f>
        <v/>
      </c>
    </row>
    <row r="32" spans="2:49" ht="12.6" customHeight="1">
      <c r="B32" s="366"/>
      <c r="C32" s="367"/>
      <c r="D32" s="367"/>
      <c r="E32" s="368"/>
      <c r="F32" s="349"/>
      <c r="G32" s="353"/>
      <c r="H32" s="349"/>
      <c r="I32" s="353"/>
      <c r="J32" s="349"/>
      <c r="K32" s="353"/>
      <c r="L32" s="349"/>
      <c r="M32" s="350"/>
      <c r="N32" s="139"/>
      <c r="O32" s="36"/>
      <c r="P32" s="36"/>
      <c r="Q32" s="36"/>
      <c r="R32" s="36"/>
      <c r="S32" s="192" t="s">
        <v>437</v>
      </c>
      <c r="T32" s="192"/>
      <c r="U32" s="47"/>
      <c r="V32" s="354" t="s">
        <v>139</v>
      </c>
      <c r="W32" s="354"/>
      <c r="X32" s="35"/>
      <c r="Y32" s="173"/>
      <c r="Z32" s="287" t="s">
        <v>69</v>
      </c>
      <c r="AA32" s="287"/>
      <c r="AB32" s="35"/>
      <c r="AC32" s="173"/>
      <c r="AD32" s="269" t="s">
        <v>70</v>
      </c>
      <c r="AE32" s="281"/>
      <c r="AH32" s="141" t="s">
        <v>380</v>
      </c>
      <c r="AI32" s="153"/>
      <c r="AP32" s="142"/>
      <c r="AW32" s="147" t="s">
        <v>441</v>
      </c>
    </row>
    <row r="33" spans="2:50" ht="12" customHeight="1">
      <c r="B33" s="485" t="s">
        <v>6</v>
      </c>
      <c r="C33" s="486"/>
      <c r="D33" s="486"/>
      <c r="E33" s="487"/>
      <c r="F33" s="347"/>
      <c r="G33" s="352"/>
      <c r="H33" s="347"/>
      <c r="I33" s="352"/>
      <c r="J33" s="347"/>
      <c r="K33" s="352"/>
      <c r="L33" s="347"/>
      <c r="M33" s="348"/>
      <c r="N33" s="46"/>
      <c r="O33" s="44"/>
      <c r="P33" s="44"/>
      <c r="Q33" s="44"/>
      <c r="R33" s="44"/>
      <c r="S33" s="44"/>
      <c r="T33" s="35"/>
      <c r="U33" s="269" t="s">
        <v>128</v>
      </c>
      <c r="V33" s="269"/>
      <c r="W33" s="269"/>
      <c r="X33" s="269"/>
      <c r="Y33" s="269"/>
      <c r="Z33" s="269"/>
      <c r="AA33" s="339"/>
      <c r="AB33" s="339"/>
      <c r="AC33" s="339"/>
      <c r="AD33" s="339"/>
      <c r="AE33" s="389"/>
    </row>
    <row r="34" spans="2:50" ht="13.95" customHeight="1">
      <c r="B34" s="366"/>
      <c r="C34" s="367"/>
      <c r="D34" s="367"/>
      <c r="E34" s="368"/>
      <c r="F34" s="349"/>
      <c r="G34" s="353"/>
      <c r="H34" s="349"/>
      <c r="I34" s="353"/>
      <c r="J34" s="349"/>
      <c r="K34" s="353"/>
      <c r="L34" s="349"/>
      <c r="M34" s="350"/>
      <c r="N34" s="67">
        <v>2</v>
      </c>
      <c r="O34" s="192" t="s">
        <v>379</v>
      </c>
      <c r="P34" s="192"/>
      <c r="Q34" s="192"/>
      <c r="R34" s="192"/>
      <c r="S34" s="35"/>
      <c r="T34" s="35"/>
      <c r="U34" s="354" t="s">
        <v>175</v>
      </c>
      <c r="V34" s="354"/>
      <c r="W34" s="354"/>
      <c r="X34" s="354"/>
      <c r="Y34" s="174"/>
      <c r="Z34" s="192" t="s">
        <v>169</v>
      </c>
      <c r="AA34" s="192"/>
      <c r="AB34" s="35"/>
      <c r="AC34" s="354" t="s">
        <v>170</v>
      </c>
      <c r="AD34" s="354"/>
      <c r="AE34" s="390"/>
    </row>
    <row r="35" spans="2:50" ht="18" customHeight="1">
      <c r="B35" s="485" t="s">
        <v>164</v>
      </c>
      <c r="C35" s="486"/>
      <c r="D35" s="486"/>
      <c r="E35" s="487"/>
      <c r="F35" s="342">
        <f>SUM(F25:G34)</f>
        <v>0</v>
      </c>
      <c r="G35" s="483"/>
      <c r="H35" s="342">
        <f t="shared" ref="H35" si="2">SUM(H25:I34)</f>
        <v>0</v>
      </c>
      <c r="I35" s="483"/>
      <c r="J35" s="342">
        <f t="shared" ref="J35" si="3">SUM(J25:K34)</f>
        <v>0</v>
      </c>
      <c r="K35" s="483"/>
      <c r="L35" s="342">
        <f t="shared" ref="L35" si="4">SUM(L25:M34)</f>
        <v>0</v>
      </c>
      <c r="M35" s="343"/>
      <c r="N35" s="72">
        <v>3</v>
      </c>
      <c r="O35" s="192" t="s">
        <v>87</v>
      </c>
      <c r="P35" s="192"/>
      <c r="Q35" s="191"/>
      <c r="R35" s="191"/>
      <c r="S35" s="191"/>
      <c r="T35" s="191"/>
      <c r="U35" s="191"/>
      <c r="V35" s="191"/>
      <c r="W35" s="191"/>
      <c r="X35" s="36" t="s">
        <v>88</v>
      </c>
      <c r="Y35" s="192" t="s">
        <v>61</v>
      </c>
      <c r="Z35" s="192"/>
      <c r="AA35" s="192"/>
      <c r="AB35" s="223"/>
      <c r="AC35" s="223"/>
      <c r="AD35" s="269" t="s">
        <v>70</v>
      </c>
      <c r="AE35" s="281"/>
      <c r="AH35" s="141" t="s">
        <v>362</v>
      </c>
      <c r="AP35" s="141" t="s">
        <v>365</v>
      </c>
      <c r="AW35" s="144" t="s">
        <v>366</v>
      </c>
    </row>
    <row r="36" spans="2:50" ht="7.95" customHeight="1">
      <c r="B36" s="366"/>
      <c r="C36" s="367"/>
      <c r="D36" s="367"/>
      <c r="E36" s="368"/>
      <c r="F36" s="344"/>
      <c r="G36" s="484"/>
      <c r="H36" s="344"/>
      <c r="I36" s="484"/>
      <c r="J36" s="344"/>
      <c r="K36" s="484"/>
      <c r="L36" s="344"/>
      <c r="M36" s="345"/>
      <c r="N36" s="49"/>
      <c r="O36" s="50"/>
      <c r="P36" s="50"/>
      <c r="Q36" s="50"/>
      <c r="R36" s="50"/>
      <c r="S36" s="50"/>
      <c r="T36" s="50"/>
      <c r="U36" s="50"/>
      <c r="V36" s="50"/>
      <c r="W36" s="50"/>
      <c r="X36" s="50"/>
      <c r="Y36" s="50"/>
      <c r="Z36" s="50"/>
      <c r="AA36" s="50"/>
      <c r="AB36" s="50"/>
      <c r="AC36" s="50"/>
      <c r="AD36" s="50"/>
      <c r="AE36" s="51"/>
      <c r="AH36" s="145" t="s">
        <v>381</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78" t="s">
        <v>154</v>
      </c>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80"/>
      <c r="AH38" s="145" t="s">
        <v>382</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76" t="s">
        <v>30</v>
      </c>
      <c r="C39" s="377"/>
      <c r="D39" s="377"/>
      <c r="E39" s="377"/>
      <c r="F39" s="377"/>
      <c r="G39" s="377"/>
      <c r="H39" s="377"/>
      <c r="I39" s="377"/>
      <c r="J39" s="377"/>
      <c r="K39" s="377"/>
      <c r="L39" s="61"/>
      <c r="M39" s="62" t="s">
        <v>98</v>
      </c>
      <c r="N39" s="387" t="s">
        <v>61</v>
      </c>
      <c r="O39" s="387"/>
      <c r="P39" s="388"/>
      <c r="Q39" s="388"/>
      <c r="R39" s="384" t="s">
        <v>70</v>
      </c>
      <c r="S39" s="384"/>
      <c r="T39" s="384"/>
      <c r="U39" s="384"/>
      <c r="V39" s="384"/>
      <c r="W39" s="74"/>
      <c r="X39" s="20" t="s">
        <v>124</v>
      </c>
      <c r="Y39" s="385"/>
      <c r="Z39" s="385"/>
      <c r="AA39" s="385"/>
      <c r="AB39" s="385"/>
      <c r="AC39" s="385"/>
      <c r="AD39" s="385"/>
      <c r="AE39" s="386"/>
      <c r="AH39" s="145" t="s">
        <v>383</v>
      </c>
      <c r="AI39" s="140" t="b">
        <v>0</v>
      </c>
      <c r="AP39" s="146" t="str">
        <f t="shared" ref="AP39:AP43" si="5">IF(AI39,1,"")</f>
        <v/>
      </c>
      <c r="AW39" s="147">
        <f t="shared" ref="AW39:AW43" si="6">IF(AP39=1,1,99)</f>
        <v>99</v>
      </c>
    </row>
    <row r="40" spans="2:50" ht="18" customHeight="1">
      <c r="B40" s="372" t="s">
        <v>31</v>
      </c>
      <c r="C40" s="373"/>
      <c r="D40" s="373"/>
      <c r="E40" s="373"/>
      <c r="F40" s="373"/>
      <c r="G40" s="373"/>
      <c r="H40" s="373"/>
      <c r="I40" s="373"/>
      <c r="J40" s="373"/>
      <c r="K40" s="373"/>
      <c r="L40" s="383" t="s">
        <v>62</v>
      </c>
      <c r="M40" s="341"/>
      <c r="N40" s="341"/>
      <c r="O40" s="129"/>
      <c r="P40" s="341" t="s">
        <v>135</v>
      </c>
      <c r="Q40" s="341"/>
      <c r="R40" s="341"/>
      <c r="S40" s="129"/>
      <c r="T40" s="341" t="s">
        <v>136</v>
      </c>
      <c r="U40" s="341"/>
      <c r="V40" s="341"/>
      <c r="W40" s="341"/>
      <c r="X40" s="341"/>
      <c r="Y40" s="130"/>
      <c r="Z40" s="341" t="s">
        <v>137</v>
      </c>
      <c r="AA40" s="341"/>
      <c r="AB40" s="341"/>
      <c r="AC40" s="341"/>
      <c r="AD40" s="341"/>
      <c r="AE40" s="33"/>
      <c r="AH40" s="145" t="s">
        <v>384</v>
      </c>
      <c r="AI40" s="140" t="b">
        <v>0</v>
      </c>
      <c r="AP40" s="146" t="str">
        <f t="shared" si="5"/>
        <v/>
      </c>
      <c r="AW40" s="147">
        <f t="shared" si="6"/>
        <v>99</v>
      </c>
    </row>
    <row r="41" spans="2:50" ht="18" customHeight="1">
      <c r="B41" s="374"/>
      <c r="C41" s="375"/>
      <c r="D41" s="375"/>
      <c r="E41" s="375"/>
      <c r="F41" s="375"/>
      <c r="G41" s="375"/>
      <c r="H41" s="375"/>
      <c r="I41" s="375"/>
      <c r="J41" s="375"/>
      <c r="K41" s="375"/>
      <c r="L41" s="234"/>
      <c r="M41" s="235"/>
      <c r="N41" s="235"/>
      <c r="O41" s="75"/>
      <c r="P41" s="243" t="s">
        <v>171</v>
      </c>
      <c r="Q41" s="243"/>
      <c r="R41" s="243"/>
      <c r="S41" s="75"/>
      <c r="T41" s="346" t="s">
        <v>172</v>
      </c>
      <c r="U41" s="346"/>
      <c r="V41" s="346"/>
      <c r="W41" s="346"/>
      <c r="X41" s="346"/>
      <c r="Y41" s="75"/>
      <c r="Z41" s="243" t="s">
        <v>173</v>
      </c>
      <c r="AA41" s="243"/>
      <c r="AB41" s="472"/>
      <c r="AC41" s="472"/>
      <c r="AD41" s="472"/>
      <c r="AE41" s="30" t="s">
        <v>174</v>
      </c>
      <c r="AH41" s="145" t="s">
        <v>385</v>
      </c>
      <c r="AI41" s="140" t="b">
        <v>0</v>
      </c>
      <c r="AP41" s="146" t="str">
        <f t="shared" si="5"/>
        <v/>
      </c>
      <c r="AW41" s="147">
        <f t="shared" si="6"/>
        <v>99</v>
      </c>
    </row>
    <row r="42" spans="2:50" ht="18" customHeight="1">
      <c r="B42" s="372" t="s">
        <v>32</v>
      </c>
      <c r="C42" s="373"/>
      <c r="D42" s="373"/>
      <c r="E42" s="373"/>
      <c r="F42" s="373"/>
      <c r="G42" s="373"/>
      <c r="H42" s="373"/>
      <c r="I42" s="373"/>
      <c r="J42" s="373"/>
      <c r="K42" s="373"/>
      <c r="L42" s="381" t="s">
        <v>63</v>
      </c>
      <c r="M42" s="369"/>
      <c r="N42" s="369"/>
      <c r="O42" s="369"/>
      <c r="P42" s="369"/>
      <c r="Q42" s="369"/>
      <c r="R42" s="369"/>
      <c r="S42" s="369"/>
      <c r="T42" s="369"/>
      <c r="U42" s="369"/>
      <c r="V42" s="76"/>
      <c r="W42" s="369" t="s">
        <v>98</v>
      </c>
      <c r="X42" s="369"/>
      <c r="Y42" s="369"/>
      <c r="Z42" s="369"/>
      <c r="AA42" s="76"/>
      <c r="AB42" s="369" t="s">
        <v>124</v>
      </c>
      <c r="AC42" s="369"/>
      <c r="AD42" s="369"/>
      <c r="AE42" s="382"/>
      <c r="AH42" s="145" t="s">
        <v>386</v>
      </c>
      <c r="AI42" s="140" t="b">
        <v>0</v>
      </c>
      <c r="AP42" s="146" t="str">
        <f t="shared" si="5"/>
        <v/>
      </c>
      <c r="AW42" s="147">
        <f t="shared" si="6"/>
        <v>99</v>
      </c>
    </row>
    <row r="43" spans="2:50" ht="18" customHeight="1">
      <c r="B43" s="374"/>
      <c r="C43" s="375"/>
      <c r="D43" s="375"/>
      <c r="E43" s="375"/>
      <c r="F43" s="375"/>
      <c r="G43" s="375"/>
      <c r="H43" s="375"/>
      <c r="I43" s="375"/>
      <c r="J43" s="375"/>
      <c r="K43" s="375"/>
      <c r="L43" s="289" t="s">
        <v>64</v>
      </c>
      <c r="M43" s="290"/>
      <c r="N43" s="290"/>
      <c r="O43" s="290"/>
      <c r="P43" s="290"/>
      <c r="Q43" s="290"/>
      <c r="R43" s="290"/>
      <c r="S43" s="290"/>
      <c r="T43" s="290"/>
      <c r="U43" s="290"/>
      <c r="V43" s="75"/>
      <c r="W43" s="290" t="s">
        <v>98</v>
      </c>
      <c r="X43" s="290"/>
      <c r="Y43" s="290"/>
      <c r="Z43" s="290"/>
      <c r="AA43" s="75"/>
      <c r="AB43" s="290" t="s">
        <v>124</v>
      </c>
      <c r="AC43" s="290"/>
      <c r="AD43" s="290"/>
      <c r="AE43" s="291"/>
      <c r="AH43" s="145" t="s">
        <v>375</v>
      </c>
      <c r="AI43" s="140" t="b">
        <v>0</v>
      </c>
      <c r="AP43" s="146" t="str">
        <f t="shared" si="5"/>
        <v/>
      </c>
      <c r="AW43" s="147">
        <f t="shared" si="6"/>
        <v>99</v>
      </c>
    </row>
    <row r="44" spans="2:50" ht="18" customHeight="1">
      <c r="B44" s="372" t="s">
        <v>33</v>
      </c>
      <c r="C44" s="373"/>
      <c r="D44" s="373"/>
      <c r="E44" s="373"/>
      <c r="F44" s="373"/>
      <c r="G44" s="373"/>
      <c r="H44" s="373"/>
      <c r="I44" s="373"/>
      <c r="J44" s="373"/>
      <c r="K44" s="373"/>
      <c r="L44" s="381" t="s">
        <v>389</v>
      </c>
      <c r="M44" s="369"/>
      <c r="N44" s="369"/>
      <c r="O44" s="369"/>
      <c r="P44" s="369"/>
      <c r="Q44" s="369"/>
      <c r="R44" s="369"/>
      <c r="S44" s="369"/>
      <c r="T44" s="369"/>
      <c r="U44" s="369"/>
      <c r="V44" s="76"/>
      <c r="W44" s="369" t="s">
        <v>98</v>
      </c>
      <c r="X44" s="369"/>
      <c r="Y44" s="369"/>
      <c r="Z44" s="369"/>
      <c r="AA44" s="76"/>
      <c r="AB44" s="369" t="s">
        <v>124</v>
      </c>
      <c r="AC44" s="369"/>
      <c r="AD44" s="369"/>
      <c r="AE44" s="382"/>
      <c r="AH44" s="143"/>
      <c r="AW44" s="148"/>
    </row>
    <row r="45" spans="2:50" ht="18" customHeight="1">
      <c r="B45" s="391"/>
      <c r="C45" s="392"/>
      <c r="D45" s="392"/>
      <c r="E45" s="392"/>
      <c r="F45" s="392"/>
      <c r="G45" s="392"/>
      <c r="H45" s="392"/>
      <c r="I45" s="392"/>
      <c r="J45" s="392"/>
      <c r="K45" s="392"/>
      <c r="L45" s="370" t="s">
        <v>65</v>
      </c>
      <c r="M45" s="371"/>
      <c r="N45" s="371"/>
      <c r="O45" s="371"/>
      <c r="P45" s="371"/>
      <c r="Q45" s="371"/>
      <c r="R45" s="371"/>
      <c r="S45" s="371"/>
      <c r="T45" s="371"/>
      <c r="U45" s="371"/>
      <c r="V45" s="77"/>
      <c r="W45" s="371" t="s">
        <v>98</v>
      </c>
      <c r="X45" s="371"/>
      <c r="Y45" s="371"/>
      <c r="Z45" s="371"/>
      <c r="AA45" s="77"/>
      <c r="AB45" s="371" t="s">
        <v>124</v>
      </c>
      <c r="AC45" s="371"/>
      <c r="AD45" s="371"/>
      <c r="AE45" s="394"/>
      <c r="AH45" s="145" t="s">
        <v>387</v>
      </c>
      <c r="AI45" s="140">
        <v>0</v>
      </c>
      <c r="AJ45" s="140"/>
      <c r="AW45" s="147" t="str">
        <f>IF(AI45=0,"",AI45)</f>
        <v/>
      </c>
      <c r="AX45" s="133"/>
    </row>
    <row r="46" spans="2:50" ht="18" customHeight="1">
      <c r="B46" s="391"/>
      <c r="C46" s="392"/>
      <c r="D46" s="392"/>
      <c r="E46" s="392"/>
      <c r="F46" s="392"/>
      <c r="G46" s="392"/>
      <c r="H46" s="392"/>
      <c r="I46" s="392"/>
      <c r="J46" s="392"/>
      <c r="K46" s="392"/>
      <c r="L46" s="370" t="s">
        <v>66</v>
      </c>
      <c r="M46" s="371"/>
      <c r="N46" s="371"/>
      <c r="O46" s="371"/>
      <c r="P46" s="371"/>
      <c r="Q46" s="371"/>
      <c r="R46" s="371"/>
      <c r="S46" s="371"/>
      <c r="T46" s="371"/>
      <c r="U46" s="371"/>
      <c r="V46" s="77"/>
      <c r="W46" s="371" t="s">
        <v>98</v>
      </c>
      <c r="X46" s="371"/>
      <c r="Y46" s="371"/>
      <c r="Z46" s="371"/>
      <c r="AA46" s="77"/>
      <c r="AB46" s="371" t="s">
        <v>124</v>
      </c>
      <c r="AC46" s="371"/>
      <c r="AD46" s="371"/>
      <c r="AE46" s="394"/>
      <c r="AH46" s="145" t="s">
        <v>388</v>
      </c>
      <c r="AI46" s="140">
        <v>0</v>
      </c>
      <c r="AJ46" s="140"/>
      <c r="AW46" s="147" t="str">
        <f t="shared" ref="AW46:AW50" si="7">IF(AI46=0,"",AI46)</f>
        <v/>
      </c>
      <c r="AX46" s="133"/>
    </row>
    <row r="47" spans="2:50" ht="18" customHeight="1">
      <c r="B47" s="374"/>
      <c r="C47" s="375"/>
      <c r="D47" s="375"/>
      <c r="E47" s="375"/>
      <c r="F47" s="375"/>
      <c r="G47" s="375"/>
      <c r="H47" s="375"/>
      <c r="I47" s="375"/>
      <c r="J47" s="375"/>
      <c r="K47" s="375"/>
      <c r="L47" s="289" t="s">
        <v>67</v>
      </c>
      <c r="M47" s="290"/>
      <c r="N47" s="290"/>
      <c r="O47" s="290"/>
      <c r="P47" s="290"/>
      <c r="Q47" s="290"/>
      <c r="R47" s="290"/>
      <c r="S47" s="290"/>
      <c r="T47" s="290"/>
      <c r="U47" s="290"/>
      <c r="V47" s="75"/>
      <c r="W47" s="290" t="s">
        <v>98</v>
      </c>
      <c r="X47" s="290"/>
      <c r="Y47" s="290"/>
      <c r="Z47" s="290"/>
      <c r="AA47" s="75"/>
      <c r="AB47" s="290" t="s">
        <v>124</v>
      </c>
      <c r="AC47" s="290"/>
      <c r="AD47" s="290"/>
      <c r="AE47" s="291"/>
      <c r="AH47" s="145" t="s">
        <v>389</v>
      </c>
      <c r="AI47" s="140">
        <v>0</v>
      </c>
      <c r="AJ47" s="140"/>
      <c r="AW47" s="147" t="str">
        <f t="shared" si="7"/>
        <v/>
      </c>
      <c r="AX47" s="133"/>
    </row>
    <row r="48" spans="2:50" ht="18" customHeight="1">
      <c r="B48" s="376" t="s">
        <v>34</v>
      </c>
      <c r="C48" s="377"/>
      <c r="D48" s="377"/>
      <c r="E48" s="377"/>
      <c r="F48" s="377"/>
      <c r="G48" s="377"/>
      <c r="H48" s="377"/>
      <c r="I48" s="377"/>
      <c r="J48" s="377"/>
      <c r="K48" s="377"/>
      <c r="L48" s="61"/>
      <c r="M48" s="63" t="s">
        <v>98</v>
      </c>
      <c r="N48" s="64" t="s">
        <v>60</v>
      </c>
      <c r="O48" s="59"/>
      <c r="P48" s="301" t="s">
        <v>133</v>
      </c>
      <c r="Q48" s="301"/>
      <c r="R48" s="59"/>
      <c r="S48" s="395" t="s">
        <v>134</v>
      </c>
      <c r="T48" s="395"/>
      <c r="U48" s="65" t="s">
        <v>88</v>
      </c>
      <c r="V48" s="200"/>
      <c r="W48" s="200"/>
      <c r="X48" s="74"/>
      <c r="Y48" s="20" t="s">
        <v>124</v>
      </c>
      <c r="Z48" s="200"/>
      <c r="AA48" s="200"/>
      <c r="AB48" s="200"/>
      <c r="AC48" s="200"/>
      <c r="AD48" s="200"/>
      <c r="AE48" s="201"/>
      <c r="AH48" s="149" t="s">
        <v>390</v>
      </c>
      <c r="AI48" s="140">
        <v>0</v>
      </c>
      <c r="AJ48" s="140"/>
      <c r="AK48" s="154"/>
      <c r="AL48" s="154"/>
      <c r="AM48" s="154"/>
      <c r="AN48" s="151"/>
      <c r="AO48" s="151"/>
      <c r="AR48" s="151"/>
      <c r="AS48" s="151"/>
      <c r="AT48" s="151"/>
      <c r="AU48" s="151"/>
      <c r="AV48" s="151"/>
      <c r="AW48" s="147" t="str">
        <f t="shared" si="7"/>
        <v/>
      </c>
      <c r="AX48" s="133"/>
    </row>
    <row r="49" spans="2:50" ht="18" customHeight="1">
      <c r="B49" s="376" t="s">
        <v>440</v>
      </c>
      <c r="C49" s="377"/>
      <c r="D49" s="377"/>
      <c r="E49" s="377"/>
      <c r="F49" s="377"/>
      <c r="G49" s="377"/>
      <c r="H49" s="377"/>
      <c r="I49" s="377"/>
      <c r="J49" s="377"/>
      <c r="K49" s="452"/>
      <c r="L49" s="61"/>
      <c r="M49" s="63" t="s">
        <v>98</v>
      </c>
      <c r="N49" s="397"/>
      <c r="O49" s="397"/>
      <c r="P49" s="397"/>
      <c r="Q49" s="397"/>
      <c r="R49" s="397"/>
      <c r="S49" s="397"/>
      <c r="T49" s="397"/>
      <c r="U49" s="397"/>
      <c r="V49" s="397"/>
      <c r="W49" s="397"/>
      <c r="X49" s="74"/>
      <c r="Y49" s="20" t="s">
        <v>124</v>
      </c>
      <c r="Z49" s="395"/>
      <c r="AA49" s="395"/>
      <c r="AB49" s="395"/>
      <c r="AC49" s="395"/>
      <c r="AD49" s="395"/>
      <c r="AE49" s="396"/>
      <c r="AH49" s="141" t="s">
        <v>391</v>
      </c>
      <c r="AI49" s="140">
        <v>0</v>
      </c>
      <c r="AJ49" s="140"/>
      <c r="AW49" s="147" t="str">
        <f t="shared" si="7"/>
        <v/>
      </c>
      <c r="AX49" s="133"/>
    </row>
    <row r="50" spans="2:50" s="8" customFormat="1" ht="21" customHeight="1">
      <c r="B50" s="453" t="s">
        <v>153</v>
      </c>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5"/>
      <c r="AA50" s="455"/>
      <c r="AB50" s="455"/>
      <c r="AC50" s="455"/>
      <c r="AD50" s="455"/>
      <c r="AE50" s="456"/>
      <c r="AH50" s="141" t="s">
        <v>392</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457" t="s">
        <v>35</v>
      </c>
      <c r="C51" s="458"/>
      <c r="D51" s="458"/>
      <c r="E51" s="458"/>
      <c r="F51" s="458"/>
      <c r="G51" s="458"/>
      <c r="H51" s="458"/>
      <c r="I51" s="458"/>
      <c r="J51" s="458"/>
      <c r="K51" s="458"/>
      <c r="L51" s="458"/>
      <c r="M51" s="459"/>
      <c r="N51" s="61"/>
      <c r="O51" s="399"/>
      <c r="P51" s="399"/>
      <c r="Q51" s="373" t="s">
        <v>68</v>
      </c>
      <c r="R51" s="373"/>
      <c r="S51" s="62"/>
      <c r="T51" s="74"/>
      <c r="U51" s="393" t="s">
        <v>131</v>
      </c>
      <c r="V51" s="393"/>
      <c r="W51" s="393"/>
      <c r="X51" s="393"/>
      <c r="Y51" s="62"/>
      <c r="Z51" s="74"/>
      <c r="AA51" s="393" t="s">
        <v>132</v>
      </c>
      <c r="AB51" s="393"/>
      <c r="AC51" s="393"/>
      <c r="AD51" s="393"/>
      <c r="AE51" s="398"/>
      <c r="AH51" s="151"/>
      <c r="AI51" s="154"/>
      <c r="AJ51" s="151"/>
      <c r="AK51" s="151"/>
      <c r="AL51" s="151"/>
      <c r="AM51" s="151"/>
      <c r="AN51" s="151"/>
      <c r="AO51" s="151"/>
      <c r="AP51" s="151"/>
      <c r="AQ51" s="151"/>
      <c r="AR51" s="151"/>
      <c r="AS51" s="151"/>
      <c r="AT51" s="151"/>
      <c r="AU51" s="151"/>
      <c r="AV51" s="151"/>
      <c r="AW51" s="155"/>
      <c r="AX51" s="8"/>
    </row>
    <row r="52" spans="2:50" ht="18" customHeight="1">
      <c r="B52" s="460" t="s">
        <v>36</v>
      </c>
      <c r="C52" s="461"/>
      <c r="D52" s="461"/>
      <c r="E52" s="461"/>
      <c r="F52" s="461"/>
      <c r="G52" s="461"/>
      <c r="H52" s="461"/>
      <c r="I52" s="461"/>
      <c r="J52" s="461"/>
      <c r="K52" s="461"/>
      <c r="L52" s="461"/>
      <c r="M52" s="461"/>
      <c r="N52" s="61"/>
      <c r="O52" s="307" t="s">
        <v>129</v>
      </c>
      <c r="P52" s="307"/>
      <c r="Q52" s="307"/>
      <c r="R52" s="74"/>
      <c r="S52" s="307" t="s">
        <v>130</v>
      </c>
      <c r="T52" s="307"/>
      <c r="U52" s="307"/>
      <c r="V52" s="307"/>
      <c r="W52" s="307"/>
      <c r="X52" s="74"/>
      <c r="Y52" s="200" t="s">
        <v>87</v>
      </c>
      <c r="Z52" s="200"/>
      <c r="AA52" s="308"/>
      <c r="AB52" s="308"/>
      <c r="AC52" s="308"/>
      <c r="AD52" s="308"/>
      <c r="AE52" s="28" t="s">
        <v>88</v>
      </c>
      <c r="AH52" s="141" t="s">
        <v>393</v>
      </c>
      <c r="AI52" s="140">
        <v>0</v>
      </c>
      <c r="AJ52" s="140"/>
      <c r="AW52" s="156" t="str">
        <f>IF(AI52=0,"",AI52)</f>
        <v/>
      </c>
      <c r="AX52" s="133"/>
    </row>
    <row r="53" spans="2:50" ht="7.2"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394</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311" t="s">
        <v>445</v>
      </c>
      <c r="AB54" s="312"/>
      <c r="AC54" s="312"/>
      <c r="AD54" s="312"/>
      <c r="AE54" s="60"/>
      <c r="AH54" s="141" t="s">
        <v>395</v>
      </c>
      <c r="AI54" s="140">
        <v>0</v>
      </c>
      <c r="AJ54" s="140"/>
      <c r="AW54" s="156">
        <f>IF(AND(AI8=1,AI54&lt;&gt;0),AI54,99)</f>
        <v>99</v>
      </c>
      <c r="AX54" s="133"/>
    </row>
    <row r="56" spans="2:50">
      <c r="AH56" s="141" t="s">
        <v>396</v>
      </c>
      <c r="AI56" s="140">
        <v>0</v>
      </c>
      <c r="AJ56" s="140"/>
      <c r="AR56" s="142"/>
      <c r="AW56" s="156" t="str">
        <f>IF(AI56=2,1,IF(AI56=3,2,""))</f>
        <v/>
      </c>
    </row>
    <row r="57" spans="2:50" ht="32.4" customHeight="1">
      <c r="B57" s="431" t="s">
        <v>71</v>
      </c>
      <c r="C57" s="431"/>
      <c r="D57" s="327">
        <f>U4</f>
        <v>0</v>
      </c>
      <c r="E57" s="327"/>
      <c r="F57" s="327"/>
      <c r="G57" s="327"/>
      <c r="H57" s="327"/>
      <c r="I57" s="327"/>
      <c r="J57" s="327"/>
      <c r="K57" s="327"/>
      <c r="L57" s="327"/>
      <c r="M57" s="327"/>
      <c r="N57" s="327"/>
      <c r="O57" s="327"/>
      <c r="P57" s="327"/>
      <c r="Q57" s="327"/>
      <c r="R57" s="327"/>
      <c r="S57" s="327"/>
      <c r="T57" s="327"/>
      <c r="U57" s="327"/>
      <c r="V57" s="327"/>
      <c r="W57" s="327"/>
      <c r="X57" s="327"/>
      <c r="Y57" s="327"/>
      <c r="Z57" s="327"/>
      <c r="AH57" s="141" t="s">
        <v>397</v>
      </c>
      <c r="AI57" s="153">
        <v>0</v>
      </c>
      <c r="AW57" s="156" t="str">
        <f>IF(AI57=0,"",AI57)</f>
        <v/>
      </c>
    </row>
    <row r="58" spans="2:50">
      <c r="B58" s="22"/>
      <c r="C58" s="22"/>
      <c r="D58" s="22"/>
      <c r="E58" s="22"/>
      <c r="F58" s="22"/>
      <c r="G58" s="22"/>
      <c r="H58" s="22"/>
    </row>
    <row r="59" spans="2:50" ht="23.4" customHeight="1">
      <c r="B59" s="329" t="s">
        <v>84</v>
      </c>
      <c r="C59" s="330"/>
      <c r="D59" s="330"/>
      <c r="E59" s="330"/>
      <c r="F59" s="330"/>
      <c r="G59" s="330"/>
      <c r="H59" s="330"/>
      <c r="I59" s="330"/>
      <c r="J59" s="330"/>
      <c r="K59" s="330"/>
      <c r="L59" s="330"/>
      <c r="M59" s="330"/>
      <c r="N59" s="330"/>
      <c r="O59" s="330"/>
      <c r="P59" s="330"/>
      <c r="Q59" s="330"/>
      <c r="R59" s="276" t="s">
        <v>85</v>
      </c>
      <c r="S59" s="276"/>
      <c r="T59" s="74"/>
      <c r="U59" s="277" t="s">
        <v>86</v>
      </c>
      <c r="V59" s="277"/>
      <c r="W59" s="25"/>
      <c r="X59" s="74"/>
      <c r="Y59" s="278" t="s">
        <v>87</v>
      </c>
      <c r="Z59" s="278"/>
      <c r="AA59" s="279"/>
      <c r="AB59" s="279"/>
      <c r="AC59" s="279"/>
      <c r="AD59" s="279"/>
      <c r="AE59" s="26" t="s">
        <v>89</v>
      </c>
    </row>
    <row r="60" spans="2:50" ht="10.95" customHeight="1">
      <c r="B60" s="432"/>
      <c r="C60" s="294"/>
      <c r="D60" s="293" t="s">
        <v>72</v>
      </c>
      <c r="E60" s="437"/>
      <c r="F60" s="445" t="s">
        <v>73</v>
      </c>
      <c r="G60" s="446"/>
      <c r="H60" s="313" t="s">
        <v>74</v>
      </c>
      <c r="I60" s="314"/>
      <c r="J60" s="445" t="s">
        <v>75</v>
      </c>
      <c r="K60" s="446"/>
      <c r="L60" s="313" t="s">
        <v>76</v>
      </c>
      <c r="M60" s="314"/>
      <c r="N60" s="449" t="s">
        <v>9</v>
      </c>
      <c r="O60" s="450"/>
      <c r="P60" s="450"/>
      <c r="Q60" s="450"/>
      <c r="R60" s="450"/>
      <c r="S60" s="450"/>
      <c r="T60" s="450"/>
      <c r="U60" s="451"/>
      <c r="V60" s="313" t="s">
        <v>77</v>
      </c>
      <c r="W60" s="314"/>
      <c r="X60" s="313" t="s">
        <v>78</v>
      </c>
      <c r="Y60" s="314"/>
      <c r="Z60" s="445" t="s">
        <v>79</v>
      </c>
      <c r="AA60" s="446"/>
      <c r="AB60" s="313" t="s">
        <v>80</v>
      </c>
      <c r="AC60" s="314"/>
      <c r="AD60" s="319" t="s">
        <v>81</v>
      </c>
      <c r="AE60" s="320"/>
      <c r="AH60" s="141" t="s">
        <v>362</v>
      </c>
      <c r="AP60" s="141" t="s">
        <v>365</v>
      </c>
      <c r="AW60" s="144" t="s">
        <v>366</v>
      </c>
    </row>
    <row r="61" spans="2:50" ht="11.1" customHeight="1">
      <c r="B61" s="433"/>
      <c r="C61" s="434"/>
      <c r="D61" s="438"/>
      <c r="E61" s="439"/>
      <c r="F61" s="447"/>
      <c r="G61" s="439"/>
      <c r="H61" s="315"/>
      <c r="I61" s="316"/>
      <c r="J61" s="447"/>
      <c r="K61" s="439"/>
      <c r="L61" s="315"/>
      <c r="M61" s="316"/>
      <c r="N61" s="442" t="s">
        <v>10</v>
      </c>
      <c r="O61" s="443"/>
      <c r="P61" s="315" t="s">
        <v>443</v>
      </c>
      <c r="Q61" s="316"/>
      <c r="R61" s="315" t="s">
        <v>11</v>
      </c>
      <c r="S61" s="316"/>
      <c r="T61" s="315" t="s">
        <v>12</v>
      </c>
      <c r="U61" s="316"/>
      <c r="V61" s="315"/>
      <c r="W61" s="316"/>
      <c r="X61" s="315"/>
      <c r="Y61" s="316"/>
      <c r="Z61" s="447"/>
      <c r="AA61" s="439"/>
      <c r="AB61" s="315"/>
      <c r="AC61" s="316"/>
      <c r="AD61" s="321"/>
      <c r="AE61" s="322"/>
      <c r="AH61" s="141" t="s">
        <v>398</v>
      </c>
      <c r="AI61" s="140">
        <v>0</v>
      </c>
      <c r="AR61" s="157"/>
      <c r="AS61" s="157"/>
      <c r="AT61" s="157"/>
      <c r="AU61" s="157"/>
      <c r="AV61" s="157"/>
      <c r="AW61" s="158">
        <f>IF(AI61=0,99,AI61)</f>
        <v>99</v>
      </c>
    </row>
    <row r="62" spans="2:50" ht="11.1" customHeight="1">
      <c r="B62" s="435"/>
      <c r="C62" s="436"/>
      <c r="D62" s="440"/>
      <c r="E62" s="441"/>
      <c r="F62" s="448"/>
      <c r="G62" s="441"/>
      <c r="H62" s="317"/>
      <c r="I62" s="318"/>
      <c r="J62" s="448"/>
      <c r="K62" s="441"/>
      <c r="L62" s="317"/>
      <c r="M62" s="318"/>
      <c r="N62" s="325" t="s">
        <v>40</v>
      </c>
      <c r="O62" s="326"/>
      <c r="P62" s="317"/>
      <c r="Q62" s="318"/>
      <c r="R62" s="317"/>
      <c r="S62" s="318"/>
      <c r="T62" s="317"/>
      <c r="U62" s="318"/>
      <c r="V62" s="317"/>
      <c r="W62" s="318"/>
      <c r="X62" s="317"/>
      <c r="Y62" s="318"/>
      <c r="Z62" s="448"/>
      <c r="AA62" s="441"/>
      <c r="AB62" s="317"/>
      <c r="AC62" s="318"/>
      <c r="AD62" s="323"/>
      <c r="AE62" s="324"/>
      <c r="AH62" s="141" t="s">
        <v>399</v>
      </c>
      <c r="AI62" s="140">
        <v>0</v>
      </c>
      <c r="AJ62" s="140">
        <v>0</v>
      </c>
      <c r="AP62" s="146" t="str">
        <f>IF(AI62=2,3,"")</f>
        <v/>
      </c>
      <c r="AQ62" s="146" t="str">
        <f>IF(AJ62=1,1,"")</f>
        <v/>
      </c>
      <c r="AR62" s="146" t="str">
        <f>IF(AJ62=2,1,"")</f>
        <v/>
      </c>
      <c r="AW62" s="159">
        <f>IF(AP62=3,3,IF(AQ62=1,1,IF(AR62=1,2,IF(AI62=1,"",99))))</f>
        <v>99</v>
      </c>
    </row>
    <row r="63" spans="2:50" ht="36" customHeight="1">
      <c r="B63" s="303" t="s">
        <v>82</v>
      </c>
      <c r="C63" s="304"/>
      <c r="D63" s="295"/>
      <c r="E63" s="296"/>
      <c r="F63" s="285"/>
      <c r="G63" s="285"/>
      <c r="H63" s="285"/>
      <c r="I63" s="285"/>
      <c r="J63" s="225"/>
      <c r="K63" s="225"/>
      <c r="L63" s="285"/>
      <c r="M63" s="285"/>
      <c r="N63" s="225"/>
      <c r="O63" s="225"/>
      <c r="P63" s="207"/>
      <c r="Q63" s="207"/>
      <c r="R63" s="207"/>
      <c r="S63" s="207"/>
      <c r="T63" s="225"/>
      <c r="U63" s="225"/>
      <c r="V63" s="285"/>
      <c r="W63" s="285"/>
      <c r="X63" s="285"/>
      <c r="Y63" s="285"/>
      <c r="Z63" s="305" t="str">
        <f>IFERROR(ROUND(100-AB63-AD63,1),"-")</f>
        <v>-</v>
      </c>
      <c r="AA63" s="306"/>
      <c r="AB63" s="305" t="str">
        <f>IFERROR(ROUND(H63*9/D63*100,1),"-")</f>
        <v>-</v>
      </c>
      <c r="AC63" s="306"/>
      <c r="AD63" s="309" t="str">
        <f>IFERROR(ROUND(F63*4/D63*100,1),"-")</f>
        <v>-</v>
      </c>
      <c r="AE63" s="310"/>
      <c r="AH63" s="141" t="s">
        <v>400</v>
      </c>
      <c r="AI63" s="140">
        <v>0</v>
      </c>
      <c r="AJ63" s="140"/>
      <c r="AP63" s="146" t="str">
        <f>IF(AI63,1,"")</f>
        <v/>
      </c>
      <c r="AQ63" s="146" t="str">
        <f>IF(AJ63,1,"")</f>
        <v/>
      </c>
      <c r="AW63" s="159">
        <f>IF(AI63=1,1,IF(AI63=2,2,99))</f>
        <v>99</v>
      </c>
    </row>
    <row r="64" spans="2:50" ht="36" customHeight="1">
      <c r="B64" s="293" t="s">
        <v>83</v>
      </c>
      <c r="C64" s="294"/>
      <c r="D64" s="295"/>
      <c r="E64" s="296"/>
      <c r="F64" s="285"/>
      <c r="G64" s="285"/>
      <c r="H64" s="285"/>
      <c r="I64" s="285"/>
      <c r="J64" s="225"/>
      <c r="K64" s="225"/>
      <c r="L64" s="285"/>
      <c r="M64" s="285"/>
      <c r="N64" s="225"/>
      <c r="O64" s="225"/>
      <c r="P64" s="207"/>
      <c r="Q64" s="207"/>
      <c r="R64" s="207"/>
      <c r="S64" s="207"/>
      <c r="T64" s="225"/>
      <c r="U64" s="225"/>
      <c r="V64" s="285"/>
      <c r="W64" s="285"/>
      <c r="X64" s="285"/>
      <c r="Y64" s="285"/>
      <c r="Z64" s="305" t="str">
        <f>IFERROR(ROUND(100-AB64-AD64,1),"-")</f>
        <v>-</v>
      </c>
      <c r="AA64" s="306"/>
      <c r="AB64" s="305" t="str">
        <f>IFERROR(ROUND(H64*9/D64*100,1),"-")</f>
        <v>-</v>
      </c>
      <c r="AC64" s="306"/>
      <c r="AD64" s="309" t="str">
        <f>IFERROR(ROUND(F64*4/D64*100,1),"-")</f>
        <v>-</v>
      </c>
      <c r="AE64" s="310"/>
      <c r="AH64" s="141" t="s">
        <v>401</v>
      </c>
      <c r="AI64" s="140" t="b">
        <v>0</v>
      </c>
      <c r="AP64" s="146" t="str">
        <f t="shared" ref="AP64:AP70" si="8">IF(AI64,1,"")</f>
        <v/>
      </c>
      <c r="AW64" s="147">
        <f t="shared" ref="AW64:AW70" si="9">IF(AP64=1,1,99)</f>
        <v>99</v>
      </c>
    </row>
    <row r="65" spans="2:49" ht="28.5" customHeight="1">
      <c r="B65" s="300" t="s">
        <v>99</v>
      </c>
      <c r="C65" s="301"/>
      <c r="D65" s="301"/>
      <c r="E65" s="301"/>
      <c r="F65" s="301"/>
      <c r="G65" s="301"/>
      <c r="H65" s="301"/>
      <c r="I65" s="301"/>
      <c r="J65" s="301"/>
      <c r="K65" s="301"/>
      <c r="L65" s="301"/>
      <c r="M65" s="301"/>
      <c r="N65" s="301"/>
      <c r="O65" s="302"/>
      <c r="P65" s="74"/>
      <c r="Q65" s="233" t="s">
        <v>125</v>
      </c>
      <c r="R65" s="233"/>
      <c r="S65" s="233"/>
      <c r="T65" s="74"/>
      <c r="U65" s="297" t="s">
        <v>126</v>
      </c>
      <c r="V65" s="297"/>
      <c r="W65" s="74"/>
      <c r="X65" s="298" t="s">
        <v>127</v>
      </c>
      <c r="Y65" s="298"/>
      <c r="Z65" s="298"/>
      <c r="AA65" s="20"/>
      <c r="AB65" s="74"/>
      <c r="AC65" s="233" t="s">
        <v>128</v>
      </c>
      <c r="AD65" s="233"/>
      <c r="AE65" s="299"/>
      <c r="AH65" s="141" t="s">
        <v>402</v>
      </c>
      <c r="AI65" s="140" t="b">
        <v>0</v>
      </c>
      <c r="AP65" s="146" t="str">
        <f t="shared" si="8"/>
        <v/>
      </c>
      <c r="AW65" s="147">
        <f t="shared" si="9"/>
        <v>99</v>
      </c>
    </row>
    <row r="66" spans="2:49" ht="20.100000000000001" customHeight="1">
      <c r="B66" s="220" t="s">
        <v>13</v>
      </c>
      <c r="C66" s="221"/>
      <c r="D66" s="221"/>
      <c r="E66" s="221"/>
      <c r="F66" s="221"/>
      <c r="G66" s="221"/>
      <c r="H66" s="221"/>
      <c r="I66" s="221"/>
      <c r="J66" s="221"/>
      <c r="K66" s="221"/>
      <c r="L66" s="221"/>
      <c r="M66" s="221"/>
      <c r="N66" s="221"/>
      <c r="O66" s="222"/>
      <c r="P66" s="57"/>
      <c r="Q66" s="20" t="s">
        <v>98</v>
      </c>
      <c r="R66" s="200"/>
      <c r="S66" s="200"/>
      <c r="T66" s="200"/>
      <c r="U66" s="200"/>
      <c r="V66" s="200"/>
      <c r="W66" s="200"/>
      <c r="X66" s="29"/>
      <c r="Y66" s="20" t="s">
        <v>97</v>
      </c>
      <c r="Z66" s="200"/>
      <c r="AA66" s="200"/>
      <c r="AB66" s="200"/>
      <c r="AC66" s="200"/>
      <c r="AD66" s="200"/>
      <c r="AE66" s="201"/>
      <c r="AH66" s="141" t="s">
        <v>403</v>
      </c>
      <c r="AI66" s="140" t="b">
        <v>0</v>
      </c>
      <c r="AP66" s="146" t="str">
        <f t="shared" si="8"/>
        <v/>
      </c>
      <c r="AW66" s="147">
        <f t="shared" si="9"/>
        <v>99</v>
      </c>
    </row>
    <row r="67" spans="2:49" ht="20.100000000000001" customHeight="1">
      <c r="B67" s="220" t="s">
        <v>100</v>
      </c>
      <c r="C67" s="221"/>
      <c r="D67" s="221"/>
      <c r="E67" s="221"/>
      <c r="F67" s="221"/>
      <c r="G67" s="221"/>
      <c r="H67" s="221"/>
      <c r="I67" s="221"/>
      <c r="J67" s="221"/>
      <c r="K67" s="221"/>
      <c r="L67" s="221"/>
      <c r="M67" s="221"/>
      <c r="N67" s="221"/>
      <c r="O67" s="222"/>
      <c r="P67" s="35"/>
      <c r="Q67" s="269" t="s">
        <v>90</v>
      </c>
      <c r="R67" s="269"/>
      <c r="S67" s="269"/>
      <c r="T67" s="269"/>
      <c r="U67" s="269"/>
      <c r="V67" s="269"/>
      <c r="W67" s="269"/>
      <c r="X67" s="35"/>
      <c r="Y67" s="269" t="s">
        <v>91</v>
      </c>
      <c r="Z67" s="269"/>
      <c r="AA67" s="269"/>
      <c r="AB67" s="269"/>
      <c r="AC67" s="269"/>
      <c r="AD67" s="269"/>
      <c r="AE67" s="328"/>
      <c r="AH67" s="141" t="s">
        <v>404</v>
      </c>
      <c r="AI67" s="140" t="b">
        <v>0</v>
      </c>
      <c r="AP67" s="146" t="str">
        <f t="shared" si="8"/>
        <v/>
      </c>
      <c r="AW67" s="147">
        <f t="shared" si="9"/>
        <v>99</v>
      </c>
    </row>
    <row r="68" spans="2:49" ht="20.100000000000001" customHeight="1">
      <c r="B68" s="286"/>
      <c r="C68" s="287"/>
      <c r="D68" s="287"/>
      <c r="E68" s="287"/>
      <c r="F68" s="287"/>
      <c r="G68" s="287"/>
      <c r="H68" s="287"/>
      <c r="I68" s="287"/>
      <c r="J68" s="287"/>
      <c r="K68" s="287"/>
      <c r="L68" s="287"/>
      <c r="M68" s="287"/>
      <c r="N68" s="287"/>
      <c r="O68" s="288"/>
      <c r="P68" s="35"/>
      <c r="Q68" s="269" t="s">
        <v>92</v>
      </c>
      <c r="R68" s="269"/>
      <c r="S68" s="269"/>
      <c r="T68" s="269"/>
      <c r="U68" s="269"/>
      <c r="V68" s="269"/>
      <c r="W68" s="269"/>
      <c r="X68" s="35"/>
      <c r="Y68" s="269" t="s">
        <v>93</v>
      </c>
      <c r="Z68" s="269"/>
      <c r="AA68" s="269"/>
      <c r="AB68" s="269"/>
      <c r="AC68" s="269"/>
      <c r="AD68" s="269"/>
      <c r="AE68" s="328"/>
      <c r="AH68" s="141" t="s">
        <v>405</v>
      </c>
      <c r="AI68" s="140" t="b">
        <v>0</v>
      </c>
      <c r="AP68" s="146" t="str">
        <f t="shared" si="8"/>
        <v/>
      </c>
      <c r="AW68" s="147">
        <f t="shared" si="9"/>
        <v>99</v>
      </c>
    </row>
    <row r="69" spans="2:49" ht="20.100000000000001" customHeight="1">
      <c r="B69" s="286"/>
      <c r="C69" s="287"/>
      <c r="D69" s="287"/>
      <c r="E69" s="287"/>
      <c r="F69" s="287"/>
      <c r="G69" s="287"/>
      <c r="H69" s="287"/>
      <c r="I69" s="287"/>
      <c r="J69" s="287"/>
      <c r="K69" s="287"/>
      <c r="L69" s="287"/>
      <c r="M69" s="287"/>
      <c r="N69" s="287"/>
      <c r="O69" s="288"/>
      <c r="P69" s="35"/>
      <c r="Q69" s="269" t="s">
        <v>94</v>
      </c>
      <c r="R69" s="269"/>
      <c r="S69" s="269"/>
      <c r="T69" s="269"/>
      <c r="U69" s="269"/>
      <c r="V69" s="269"/>
      <c r="W69" s="269"/>
      <c r="X69" s="35"/>
      <c r="Y69" s="269" t="s">
        <v>95</v>
      </c>
      <c r="Z69" s="269"/>
      <c r="AA69" s="269"/>
      <c r="AB69" s="269"/>
      <c r="AC69" s="269"/>
      <c r="AD69" s="269"/>
      <c r="AE69" s="328"/>
      <c r="AH69" s="141" t="s">
        <v>406</v>
      </c>
      <c r="AI69" s="140" t="b">
        <v>0</v>
      </c>
      <c r="AP69" s="146" t="str">
        <f t="shared" si="8"/>
        <v/>
      </c>
      <c r="AW69" s="147">
        <f t="shared" si="9"/>
        <v>99</v>
      </c>
    </row>
    <row r="70" spans="2:49" ht="20.100000000000001" customHeight="1">
      <c r="B70" s="289"/>
      <c r="C70" s="290"/>
      <c r="D70" s="290"/>
      <c r="E70" s="290"/>
      <c r="F70" s="290"/>
      <c r="G70" s="290"/>
      <c r="H70" s="290"/>
      <c r="I70" s="290"/>
      <c r="J70" s="290"/>
      <c r="K70" s="290"/>
      <c r="L70" s="290"/>
      <c r="M70" s="290"/>
      <c r="N70" s="290"/>
      <c r="O70" s="291"/>
      <c r="P70" s="58"/>
      <c r="Q70" s="292" t="s">
        <v>96</v>
      </c>
      <c r="R70" s="292"/>
      <c r="S70" s="66" t="s">
        <v>166</v>
      </c>
      <c r="T70" s="224"/>
      <c r="U70" s="224"/>
      <c r="V70" s="224"/>
      <c r="W70" s="224"/>
      <c r="X70" s="224"/>
      <c r="Y70" s="224"/>
      <c r="Z70" s="224"/>
      <c r="AA70" s="66" t="s">
        <v>167</v>
      </c>
      <c r="AB70" s="68"/>
      <c r="AC70" s="68"/>
      <c r="AD70" s="68"/>
      <c r="AE70" s="69"/>
      <c r="AH70" s="141" t="s">
        <v>375</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466" t="s">
        <v>38</v>
      </c>
      <c r="C72" s="467"/>
      <c r="D72" s="467"/>
      <c r="E72" s="467"/>
      <c r="F72" s="467"/>
      <c r="G72" s="467"/>
      <c r="H72" s="468"/>
      <c r="I72" s="78"/>
      <c r="J72" s="78" t="s">
        <v>181</v>
      </c>
      <c r="K72" s="78"/>
      <c r="L72" s="78" t="s">
        <v>182</v>
      </c>
      <c r="M72" s="250" t="s">
        <v>183</v>
      </c>
      <c r="N72" s="250"/>
      <c r="O72" s="251"/>
      <c r="P72" s="261" t="s">
        <v>39</v>
      </c>
      <c r="Q72" s="262"/>
      <c r="R72" s="262"/>
      <c r="S72" s="262"/>
      <c r="T72" s="263"/>
      <c r="U72" s="79"/>
      <c r="V72" s="80" t="s">
        <v>181</v>
      </c>
      <c r="W72" s="80"/>
      <c r="X72" s="80" t="s">
        <v>185</v>
      </c>
      <c r="Y72" s="252" t="s">
        <v>184</v>
      </c>
      <c r="Z72" s="252"/>
      <c r="AA72" s="252"/>
      <c r="AB72" s="252"/>
      <c r="AC72" s="252"/>
      <c r="AD72" s="252"/>
      <c r="AE72" s="253"/>
    </row>
    <row r="73" spans="2:49" ht="20.100000000000001" customHeight="1">
      <c r="B73" s="53"/>
      <c r="C73" s="268" t="s">
        <v>104</v>
      </c>
      <c r="D73" s="268"/>
      <c r="E73" s="268"/>
      <c r="F73" s="268"/>
      <c r="G73" s="268"/>
      <c r="H73" s="42"/>
      <c r="I73" s="54"/>
      <c r="J73" s="268" t="s">
        <v>105</v>
      </c>
      <c r="K73" s="268"/>
      <c r="L73" s="268"/>
      <c r="M73" s="268"/>
      <c r="N73" s="268"/>
      <c r="O73" s="280"/>
      <c r="P73" s="52"/>
      <c r="Q73" s="199" t="s">
        <v>14</v>
      </c>
      <c r="R73" s="200"/>
      <c r="S73" s="200"/>
      <c r="T73" s="200"/>
      <c r="U73" s="200"/>
      <c r="V73" s="200"/>
      <c r="W73" s="200"/>
      <c r="X73" s="200"/>
      <c r="Y73" s="200"/>
      <c r="Z73" s="200"/>
      <c r="AA73" s="200"/>
      <c r="AB73" s="199" t="s">
        <v>15</v>
      </c>
      <c r="AC73" s="200"/>
      <c r="AD73" s="200"/>
      <c r="AE73" s="201"/>
      <c r="AH73" s="141" t="s">
        <v>362</v>
      </c>
      <c r="AI73" s="140">
        <v>0</v>
      </c>
      <c r="AJ73" s="142" t="s">
        <v>438</v>
      </c>
      <c r="AP73" s="141" t="s">
        <v>365</v>
      </c>
      <c r="AW73" s="144" t="s">
        <v>366</v>
      </c>
    </row>
    <row r="74" spans="2:49" ht="20.100000000000001" customHeight="1">
      <c r="B74" s="55"/>
      <c r="C74" s="269" t="s">
        <v>106</v>
      </c>
      <c r="D74" s="269"/>
      <c r="E74" s="269"/>
      <c r="F74" s="269"/>
      <c r="G74" s="269"/>
      <c r="H74" s="44"/>
      <c r="I74" s="35"/>
      <c r="J74" s="269" t="s">
        <v>107</v>
      </c>
      <c r="K74" s="269"/>
      <c r="L74" s="269"/>
      <c r="M74" s="269"/>
      <c r="N74" s="269"/>
      <c r="O74" s="281"/>
      <c r="P74" s="196" t="s">
        <v>16</v>
      </c>
      <c r="Q74" s="258" t="s">
        <v>17</v>
      </c>
      <c r="R74" s="259"/>
      <c r="S74" s="259"/>
      <c r="T74" s="259"/>
      <c r="U74" s="259"/>
      <c r="V74" s="259"/>
      <c r="W74" s="259"/>
      <c r="X74" s="259"/>
      <c r="Y74" s="259"/>
      <c r="Z74" s="259"/>
      <c r="AA74" s="259"/>
      <c r="AB74" s="161" t="s">
        <v>101</v>
      </c>
      <c r="AC74" s="203"/>
      <c r="AD74" s="203"/>
      <c r="AE74" s="162" t="s">
        <v>102</v>
      </c>
      <c r="AH74" s="141" t="s">
        <v>407</v>
      </c>
      <c r="AI74" s="140" t="b">
        <v>0</v>
      </c>
      <c r="AP74" s="146" t="str">
        <f t="shared" ref="AP74:AP81" si="10">IF(AI74,1,"")</f>
        <v/>
      </c>
      <c r="AW74" s="147">
        <f t="shared" ref="AW74:AW81" si="11">IF(AP74=1,1,99)</f>
        <v>99</v>
      </c>
    </row>
    <row r="75" spans="2:49" ht="20.100000000000001" customHeight="1">
      <c r="B75" s="55"/>
      <c r="C75" s="269" t="s">
        <v>108</v>
      </c>
      <c r="D75" s="269"/>
      <c r="E75" s="269"/>
      <c r="F75" s="269"/>
      <c r="G75" s="269"/>
      <c r="H75" s="44"/>
      <c r="I75" s="35"/>
      <c r="J75" s="269" t="s">
        <v>109</v>
      </c>
      <c r="K75" s="269"/>
      <c r="L75" s="269"/>
      <c r="M75" s="269"/>
      <c r="N75" s="269"/>
      <c r="O75" s="281"/>
      <c r="P75" s="196"/>
      <c r="Q75" s="256" t="s">
        <v>18</v>
      </c>
      <c r="R75" s="257"/>
      <c r="S75" s="257"/>
      <c r="T75" s="257"/>
      <c r="U75" s="257"/>
      <c r="V75" s="257"/>
      <c r="W75" s="257"/>
      <c r="X75" s="257"/>
      <c r="Y75" s="257"/>
      <c r="Z75" s="257"/>
      <c r="AA75" s="257"/>
      <c r="AB75" s="163" t="s">
        <v>101</v>
      </c>
      <c r="AC75" s="202"/>
      <c r="AD75" s="202"/>
      <c r="AE75" s="164" t="s">
        <v>102</v>
      </c>
      <c r="AH75" s="141" t="s">
        <v>408</v>
      </c>
      <c r="AI75" s="140" t="b">
        <v>0</v>
      </c>
      <c r="AP75" s="146" t="str">
        <f t="shared" si="10"/>
        <v/>
      </c>
      <c r="AW75" s="147">
        <f t="shared" si="11"/>
        <v>99</v>
      </c>
    </row>
    <row r="76" spans="2:49" ht="20.100000000000001" customHeight="1">
      <c r="B76" s="56"/>
      <c r="C76" s="270" t="s">
        <v>110</v>
      </c>
      <c r="D76" s="270"/>
      <c r="E76" s="270"/>
      <c r="F76" s="270"/>
      <c r="G76" s="270"/>
      <c r="H76" s="50"/>
      <c r="I76" s="48"/>
      <c r="J76" s="235" t="s">
        <v>206</v>
      </c>
      <c r="K76" s="235"/>
      <c r="L76" s="260"/>
      <c r="M76" s="260"/>
      <c r="N76" s="260"/>
      <c r="O76" s="51" t="s">
        <v>207</v>
      </c>
      <c r="P76" s="196"/>
      <c r="Q76" s="256" t="s">
        <v>19</v>
      </c>
      <c r="R76" s="257"/>
      <c r="S76" s="257"/>
      <c r="T76" s="257"/>
      <c r="U76" s="257"/>
      <c r="V76" s="257"/>
      <c r="W76" s="257"/>
      <c r="X76" s="257"/>
      <c r="Y76" s="257"/>
      <c r="Z76" s="257"/>
      <c r="AA76" s="257"/>
      <c r="AB76" s="163" t="s">
        <v>101</v>
      </c>
      <c r="AC76" s="202"/>
      <c r="AD76" s="202"/>
      <c r="AE76" s="164" t="s">
        <v>102</v>
      </c>
      <c r="AH76" s="141" t="s">
        <v>409</v>
      </c>
      <c r="AI76" s="140" t="b">
        <v>0</v>
      </c>
      <c r="AP76" s="146" t="str">
        <f t="shared" si="10"/>
        <v/>
      </c>
      <c r="AW76" s="147">
        <f t="shared" si="11"/>
        <v>99</v>
      </c>
    </row>
    <row r="77" spans="2:49" ht="20.100000000000001" customHeight="1">
      <c r="B77" s="282" t="s">
        <v>151</v>
      </c>
      <c r="C77" s="283"/>
      <c r="D77" s="283"/>
      <c r="E77" s="283"/>
      <c r="F77" s="284"/>
      <c r="G77" s="20"/>
      <c r="H77" s="82" t="s">
        <v>187</v>
      </c>
      <c r="I77" s="20"/>
      <c r="J77" s="82" t="s">
        <v>182</v>
      </c>
      <c r="K77" s="254" t="s">
        <v>186</v>
      </c>
      <c r="L77" s="254"/>
      <c r="M77" s="254"/>
      <c r="N77" s="254"/>
      <c r="O77" s="255"/>
      <c r="P77" s="196"/>
      <c r="Q77" s="218"/>
      <c r="R77" s="219"/>
      <c r="S77" s="219"/>
      <c r="T77" s="219"/>
      <c r="U77" s="219"/>
      <c r="V77" s="219"/>
      <c r="W77" s="219"/>
      <c r="X77" s="219"/>
      <c r="Y77" s="219"/>
      <c r="Z77" s="219"/>
      <c r="AA77" s="219"/>
      <c r="AB77" s="163" t="s">
        <v>101</v>
      </c>
      <c r="AC77" s="202"/>
      <c r="AD77" s="202"/>
      <c r="AE77" s="164" t="s">
        <v>102</v>
      </c>
      <c r="AH77" s="141" t="s">
        <v>410</v>
      </c>
      <c r="AI77" s="140" t="b">
        <v>0</v>
      </c>
      <c r="AP77" s="146" t="str">
        <f t="shared" si="10"/>
        <v/>
      </c>
      <c r="AW77" s="147">
        <f t="shared" si="11"/>
        <v>99</v>
      </c>
    </row>
    <row r="78" spans="2:49" ht="20.100000000000001" customHeight="1">
      <c r="B78" s="220" t="s">
        <v>111</v>
      </c>
      <c r="C78" s="221"/>
      <c r="D78" s="221"/>
      <c r="E78" s="221"/>
      <c r="F78" s="221"/>
      <c r="G78" s="221"/>
      <c r="H78" s="221"/>
      <c r="I78" s="221"/>
      <c r="J78" s="221"/>
      <c r="K78" s="221"/>
      <c r="L78" s="221"/>
      <c r="M78" s="221"/>
      <c r="N78" s="221"/>
      <c r="O78" s="222"/>
      <c r="P78" s="196"/>
      <c r="Q78" s="197"/>
      <c r="R78" s="198"/>
      <c r="S78" s="198"/>
      <c r="T78" s="198"/>
      <c r="U78" s="198"/>
      <c r="V78" s="198"/>
      <c r="W78" s="198"/>
      <c r="X78" s="198"/>
      <c r="Y78" s="198"/>
      <c r="Z78" s="198"/>
      <c r="AA78" s="198"/>
      <c r="AB78" s="166" t="s">
        <v>101</v>
      </c>
      <c r="AC78" s="264"/>
      <c r="AD78" s="264"/>
      <c r="AE78" s="167" t="s">
        <v>102</v>
      </c>
      <c r="AH78" s="141" t="s">
        <v>411</v>
      </c>
      <c r="AI78" s="140" t="b">
        <v>0</v>
      </c>
      <c r="AP78" s="146" t="str">
        <f t="shared" si="10"/>
        <v/>
      </c>
      <c r="AW78" s="147">
        <f t="shared" si="11"/>
        <v>99</v>
      </c>
    </row>
    <row r="79" spans="2:49" ht="20.100000000000001" customHeight="1">
      <c r="B79" s="208"/>
      <c r="C79" s="209"/>
      <c r="D79" s="209"/>
      <c r="E79" s="209"/>
      <c r="F79" s="209"/>
      <c r="G79" s="209"/>
      <c r="H79" s="209"/>
      <c r="I79" s="209"/>
      <c r="J79" s="209"/>
      <c r="K79" s="209"/>
      <c r="L79" s="209"/>
      <c r="M79" s="209"/>
      <c r="N79" s="209"/>
      <c r="O79" s="210"/>
      <c r="P79" s="196"/>
      <c r="Q79" s="214"/>
      <c r="R79" s="215"/>
      <c r="S79" s="215"/>
      <c r="T79" s="215"/>
      <c r="U79" s="215"/>
      <c r="V79" s="215"/>
      <c r="W79" s="215"/>
      <c r="X79" s="215"/>
      <c r="Y79" s="215"/>
      <c r="Z79" s="215"/>
      <c r="AA79" s="215"/>
      <c r="AB79" s="165" t="s">
        <v>101</v>
      </c>
      <c r="AC79" s="265"/>
      <c r="AD79" s="265"/>
      <c r="AE79" s="30" t="s">
        <v>102</v>
      </c>
      <c r="AH79" s="141" t="s">
        <v>412</v>
      </c>
      <c r="AI79" s="140" t="b">
        <v>0</v>
      </c>
      <c r="AP79" s="146" t="str">
        <f t="shared" si="10"/>
        <v/>
      </c>
      <c r="AW79" s="147">
        <f t="shared" si="11"/>
        <v>99</v>
      </c>
    </row>
    <row r="80" spans="2:49" ht="20.100000000000001" customHeight="1">
      <c r="B80" s="211"/>
      <c r="C80" s="212"/>
      <c r="D80" s="212"/>
      <c r="E80" s="212"/>
      <c r="F80" s="212"/>
      <c r="G80" s="212"/>
      <c r="H80" s="212"/>
      <c r="I80" s="212"/>
      <c r="J80" s="212"/>
      <c r="K80" s="212"/>
      <c r="L80" s="212"/>
      <c r="M80" s="212"/>
      <c r="N80" s="212"/>
      <c r="O80" s="213"/>
      <c r="P80" s="196" t="s">
        <v>20</v>
      </c>
      <c r="Q80" s="216"/>
      <c r="R80" s="217"/>
      <c r="S80" s="217"/>
      <c r="T80" s="217"/>
      <c r="U80" s="217"/>
      <c r="V80" s="217"/>
      <c r="W80" s="217"/>
      <c r="X80" s="217"/>
      <c r="Y80" s="217"/>
      <c r="Z80" s="217"/>
      <c r="AA80" s="217"/>
      <c r="AB80" s="178"/>
      <c r="AC80" s="168" t="s">
        <v>103</v>
      </c>
      <c r="AD80" s="175"/>
      <c r="AE80" s="162" t="s">
        <v>102</v>
      </c>
      <c r="AH80" s="141" t="s">
        <v>413</v>
      </c>
      <c r="AI80" s="140" t="b">
        <v>0</v>
      </c>
      <c r="AP80" s="146" t="str">
        <f t="shared" si="10"/>
        <v/>
      </c>
      <c r="AW80" s="147">
        <f t="shared" si="11"/>
        <v>99</v>
      </c>
    </row>
    <row r="81" spans="2:49" ht="20.100000000000001" customHeight="1">
      <c r="B81" s="220" t="s">
        <v>21</v>
      </c>
      <c r="C81" s="221"/>
      <c r="D81" s="221"/>
      <c r="E81" s="221"/>
      <c r="F81" s="221"/>
      <c r="G81" s="221"/>
      <c r="H81" s="221"/>
      <c r="I81" s="221"/>
      <c r="J81" s="221"/>
      <c r="K81" s="221"/>
      <c r="L81" s="221"/>
      <c r="M81" s="221"/>
      <c r="N81" s="221"/>
      <c r="O81" s="222"/>
      <c r="P81" s="196"/>
      <c r="Q81" s="218"/>
      <c r="R81" s="219"/>
      <c r="S81" s="219"/>
      <c r="T81" s="219"/>
      <c r="U81" s="219"/>
      <c r="V81" s="219"/>
      <c r="W81" s="219"/>
      <c r="X81" s="219"/>
      <c r="Y81" s="219"/>
      <c r="Z81" s="219"/>
      <c r="AA81" s="219"/>
      <c r="AB81" s="179"/>
      <c r="AC81" s="169" t="s">
        <v>103</v>
      </c>
      <c r="AD81" s="176"/>
      <c r="AE81" s="164" t="s">
        <v>102</v>
      </c>
      <c r="AH81" s="141" t="s">
        <v>375</v>
      </c>
      <c r="AI81" s="140" t="b">
        <v>0</v>
      </c>
      <c r="AP81" s="146" t="str">
        <f t="shared" si="10"/>
        <v/>
      </c>
      <c r="AW81" s="147">
        <f t="shared" si="11"/>
        <v>99</v>
      </c>
    </row>
    <row r="82" spans="2:49" ht="20.100000000000001" customHeight="1">
      <c r="B82" s="208"/>
      <c r="C82" s="209"/>
      <c r="D82" s="209"/>
      <c r="E82" s="209"/>
      <c r="F82" s="209"/>
      <c r="G82" s="209"/>
      <c r="H82" s="209"/>
      <c r="I82" s="209"/>
      <c r="J82" s="209"/>
      <c r="K82" s="209"/>
      <c r="L82" s="209"/>
      <c r="M82" s="209"/>
      <c r="N82" s="209"/>
      <c r="O82" s="210"/>
      <c r="P82" s="196"/>
      <c r="Q82" s="218"/>
      <c r="R82" s="219"/>
      <c r="S82" s="219"/>
      <c r="T82" s="219"/>
      <c r="U82" s="219"/>
      <c r="V82" s="219"/>
      <c r="W82" s="219"/>
      <c r="X82" s="219"/>
      <c r="Y82" s="219"/>
      <c r="Z82" s="219"/>
      <c r="AA82" s="219"/>
      <c r="AB82" s="179"/>
      <c r="AC82" s="169" t="s">
        <v>103</v>
      </c>
      <c r="AD82" s="176"/>
      <c r="AE82" s="164" t="s">
        <v>102</v>
      </c>
    </row>
    <row r="83" spans="2:49" ht="20.100000000000001" customHeight="1">
      <c r="B83" s="208"/>
      <c r="C83" s="209"/>
      <c r="D83" s="209"/>
      <c r="E83" s="209"/>
      <c r="F83" s="209"/>
      <c r="G83" s="209"/>
      <c r="H83" s="209"/>
      <c r="I83" s="209"/>
      <c r="J83" s="209"/>
      <c r="K83" s="209"/>
      <c r="L83" s="209"/>
      <c r="M83" s="209"/>
      <c r="N83" s="209"/>
      <c r="O83" s="210"/>
      <c r="P83" s="196"/>
      <c r="Q83" s="218"/>
      <c r="R83" s="219"/>
      <c r="S83" s="219"/>
      <c r="T83" s="219"/>
      <c r="U83" s="219"/>
      <c r="V83" s="219"/>
      <c r="W83" s="219"/>
      <c r="X83" s="219"/>
      <c r="Y83" s="219"/>
      <c r="Z83" s="219"/>
      <c r="AA83" s="219"/>
      <c r="AB83" s="179"/>
      <c r="AC83" s="169" t="s">
        <v>103</v>
      </c>
      <c r="AD83" s="176"/>
      <c r="AE83" s="164" t="s">
        <v>102</v>
      </c>
      <c r="AH83" s="141" t="s">
        <v>414</v>
      </c>
      <c r="AI83" s="140">
        <v>0</v>
      </c>
      <c r="AW83" s="159" t="str">
        <f>IF(AI83=0,"",AI83)</f>
        <v/>
      </c>
    </row>
    <row r="84" spans="2:49" ht="20.100000000000001" customHeight="1">
      <c r="B84" s="211"/>
      <c r="C84" s="212"/>
      <c r="D84" s="212"/>
      <c r="E84" s="212"/>
      <c r="F84" s="212"/>
      <c r="G84" s="212"/>
      <c r="H84" s="212"/>
      <c r="I84" s="212"/>
      <c r="J84" s="212"/>
      <c r="K84" s="212"/>
      <c r="L84" s="212"/>
      <c r="M84" s="212"/>
      <c r="N84" s="212"/>
      <c r="O84" s="213"/>
      <c r="P84" s="196"/>
      <c r="Q84" s="214"/>
      <c r="R84" s="215"/>
      <c r="S84" s="215"/>
      <c r="T84" s="215"/>
      <c r="U84" s="215"/>
      <c r="V84" s="215"/>
      <c r="W84" s="215"/>
      <c r="X84" s="215"/>
      <c r="Y84" s="215"/>
      <c r="Z84" s="215"/>
      <c r="AA84" s="215"/>
      <c r="AB84" s="180"/>
      <c r="AC84" s="170" t="s">
        <v>103</v>
      </c>
      <c r="AD84" s="177"/>
      <c r="AE84" s="30" t="s">
        <v>102</v>
      </c>
      <c r="AH84" s="141" t="s">
        <v>415</v>
      </c>
      <c r="AI84" s="140">
        <v>0</v>
      </c>
      <c r="AW84" s="159" t="str">
        <f>IF(AI84=0,"",AI84)</f>
        <v/>
      </c>
    </row>
    <row r="85" spans="2:49" ht="20.100000000000001" customHeight="1">
      <c r="B85" s="220" t="s">
        <v>22</v>
      </c>
      <c r="C85" s="221"/>
      <c r="D85" s="221"/>
      <c r="E85" s="221"/>
      <c r="F85" s="221"/>
      <c r="G85" s="221"/>
      <c r="H85" s="221"/>
      <c r="I85" s="221"/>
      <c r="J85" s="221"/>
      <c r="K85" s="221"/>
      <c r="L85" s="221"/>
      <c r="M85" s="221"/>
      <c r="N85" s="221"/>
      <c r="O85" s="222"/>
      <c r="P85" s="534" t="s">
        <v>152</v>
      </c>
      <c r="Q85" s="535"/>
      <c r="R85" s="535"/>
      <c r="S85" s="535"/>
      <c r="T85" s="535"/>
      <c r="U85" s="535"/>
      <c r="V85" s="535"/>
      <c r="W85" s="535"/>
      <c r="X85" s="535"/>
      <c r="Y85" s="535"/>
      <c r="Z85" s="535"/>
      <c r="AA85" s="535"/>
      <c r="AB85" s="535"/>
      <c r="AC85" s="535"/>
      <c r="AD85" s="535"/>
      <c r="AE85" s="536"/>
    </row>
    <row r="86" spans="2:49" ht="20.100000000000001" customHeight="1">
      <c r="B86" s="208"/>
      <c r="C86" s="209"/>
      <c r="D86" s="209"/>
      <c r="E86" s="209"/>
      <c r="F86" s="209"/>
      <c r="G86" s="209"/>
      <c r="H86" s="209"/>
      <c r="I86" s="209"/>
      <c r="J86" s="209"/>
      <c r="K86" s="209"/>
      <c r="L86" s="209"/>
      <c r="M86" s="209"/>
      <c r="N86" s="209"/>
      <c r="O86" s="210"/>
      <c r="P86" s="204" t="s">
        <v>150</v>
      </c>
      <c r="Q86" s="205"/>
      <c r="R86" s="205"/>
      <c r="S86" s="205"/>
      <c r="T86" s="205"/>
      <c r="U86" s="205"/>
      <c r="V86" s="205"/>
      <c r="W86" s="205"/>
      <c r="X86" s="205"/>
      <c r="Y86" s="206"/>
      <c r="Z86" s="199" t="s">
        <v>23</v>
      </c>
      <c r="AA86" s="200"/>
      <c r="AB86" s="201"/>
      <c r="AC86" s="532" t="s">
        <v>24</v>
      </c>
      <c r="AD86" s="532"/>
      <c r="AE86" s="533"/>
      <c r="AH86" s="141" t="s">
        <v>416</v>
      </c>
      <c r="AI86" s="140">
        <v>0</v>
      </c>
      <c r="AJ86" s="140"/>
      <c r="AK86" s="160" t="s">
        <v>439</v>
      </c>
      <c r="AL86" s="140" t="b">
        <f>IFERROR(AND(ISNUMBER($Z$87),$Z$87=INT($Z$87)),FALSE)</f>
        <v>0</v>
      </c>
      <c r="AM86" s="140" t="b">
        <f>IFERROR(AND(ISNUMBER($AC$87),$AC$87=INT($AC$87)),FALSE)</f>
        <v>0</v>
      </c>
      <c r="AP86" s="146"/>
      <c r="AQ86" s="146"/>
      <c r="AW86" s="159">
        <f>IF(AI86=0,99,AI86)</f>
        <v>99</v>
      </c>
    </row>
    <row r="87" spans="2:49" ht="20.100000000000001" customHeight="1">
      <c r="B87" s="208"/>
      <c r="C87" s="209"/>
      <c r="D87" s="209"/>
      <c r="E87" s="209"/>
      <c r="F87" s="209"/>
      <c r="G87" s="209"/>
      <c r="H87" s="209"/>
      <c r="I87" s="209"/>
      <c r="J87" s="209"/>
      <c r="K87" s="209"/>
      <c r="L87" s="209"/>
      <c r="M87" s="209"/>
      <c r="N87" s="209"/>
      <c r="O87" s="210"/>
      <c r="P87" s="271" t="s">
        <v>205</v>
      </c>
      <c r="Q87" s="272"/>
      <c r="R87" s="272"/>
      <c r="S87" s="272"/>
      <c r="T87" s="272"/>
      <c r="U87" s="272"/>
      <c r="V87" s="85"/>
      <c r="W87" s="88" t="s">
        <v>204</v>
      </c>
      <c r="X87" s="85"/>
      <c r="Y87" s="86" t="s">
        <v>203</v>
      </c>
      <c r="Z87" s="266"/>
      <c r="AA87" s="267"/>
      <c r="AB87" s="28" t="s">
        <v>112</v>
      </c>
      <c r="AC87" s="266"/>
      <c r="AD87" s="267"/>
      <c r="AE87" s="28" t="s">
        <v>112</v>
      </c>
      <c r="AH87" s="141" t="s">
        <v>417</v>
      </c>
      <c r="AI87" s="140">
        <v>0</v>
      </c>
      <c r="AJ87" s="140"/>
      <c r="AK87" s="160" t="s">
        <v>439</v>
      </c>
      <c r="AL87" s="140" t="b">
        <f>IFERROR(AND(ISNUMBER($Z$88),$Z$88=INT($Z$88)),FALSE)</f>
        <v>0</v>
      </c>
      <c r="AM87" s="140" t="b">
        <f>IFERROR(AND(ISNUMBER($AC$88),$AC$88=INT($AC$88)),FALSE)</f>
        <v>0</v>
      </c>
      <c r="AP87" s="146"/>
      <c r="AQ87" s="146"/>
      <c r="AW87" s="159">
        <f>IF(AI87=0,99,AI87)</f>
        <v>99</v>
      </c>
    </row>
    <row r="88" spans="2:49" ht="20.100000000000001" customHeight="1">
      <c r="B88" s="211"/>
      <c r="C88" s="212"/>
      <c r="D88" s="212"/>
      <c r="E88" s="212"/>
      <c r="F88" s="212"/>
      <c r="G88" s="212"/>
      <c r="H88" s="212"/>
      <c r="I88" s="212"/>
      <c r="J88" s="212"/>
      <c r="K88" s="212"/>
      <c r="L88" s="212"/>
      <c r="M88" s="212"/>
      <c r="N88" s="212"/>
      <c r="O88" s="213"/>
      <c r="P88" s="271" t="s">
        <v>431</v>
      </c>
      <c r="Q88" s="272"/>
      <c r="R88" s="272"/>
      <c r="S88" s="272"/>
      <c r="T88" s="272"/>
      <c r="U88" s="272"/>
      <c r="V88" s="85"/>
      <c r="W88" s="88" t="s">
        <v>204</v>
      </c>
      <c r="X88" s="85"/>
      <c r="Y88" s="86" t="s">
        <v>203</v>
      </c>
      <c r="Z88" s="266"/>
      <c r="AA88" s="267"/>
      <c r="AB88" s="30" t="s">
        <v>112</v>
      </c>
      <c r="AC88" s="266"/>
      <c r="AD88" s="267"/>
      <c r="AE88" s="30" t="s">
        <v>112</v>
      </c>
    </row>
    <row r="89" spans="2:49" ht="20.100000000000001" customHeight="1">
      <c r="B89" s="229" t="s">
        <v>442</v>
      </c>
      <c r="C89" s="230"/>
      <c r="D89" s="230"/>
      <c r="E89" s="230"/>
      <c r="F89" s="231"/>
      <c r="G89" s="81"/>
      <c r="H89" s="82" t="s">
        <v>187</v>
      </c>
      <c r="I89" s="82"/>
      <c r="J89" s="82" t="s">
        <v>182</v>
      </c>
      <c r="K89" s="254" t="s">
        <v>186</v>
      </c>
      <c r="L89" s="254"/>
      <c r="M89" s="254"/>
      <c r="N89" s="254"/>
      <c r="O89" s="255"/>
      <c r="P89" s="273" t="s">
        <v>117</v>
      </c>
      <c r="Q89" s="522" t="s">
        <v>25</v>
      </c>
      <c r="R89" s="523"/>
      <c r="S89" s="524"/>
      <c r="T89" s="524"/>
      <c r="U89" s="524"/>
      <c r="V89" s="524"/>
      <c r="W89" s="524"/>
      <c r="X89" s="524"/>
      <c r="Y89" s="524"/>
      <c r="Z89" s="524"/>
      <c r="AA89" s="524"/>
      <c r="AB89" s="524"/>
      <c r="AC89" s="524"/>
      <c r="AD89" s="524"/>
      <c r="AE89" s="525"/>
      <c r="AH89" s="141" t="s">
        <v>362</v>
      </c>
      <c r="AP89" s="141" t="s">
        <v>365</v>
      </c>
      <c r="AW89" s="144" t="s">
        <v>366</v>
      </c>
    </row>
    <row r="90" spans="2:49" ht="20.100000000000001" customHeight="1">
      <c r="B90" s="462" t="s">
        <v>113</v>
      </c>
      <c r="C90" s="463"/>
      <c r="D90" s="464"/>
      <c r="E90" s="464"/>
      <c r="F90" s="464"/>
      <c r="G90" s="464"/>
      <c r="H90" s="464"/>
      <c r="I90" s="464"/>
      <c r="J90" s="464"/>
      <c r="K90" s="464"/>
      <c r="L90" s="464"/>
      <c r="M90" s="464"/>
      <c r="N90" s="464"/>
      <c r="O90" s="465"/>
      <c r="P90" s="274"/>
      <c r="Q90" s="526" t="s">
        <v>118</v>
      </c>
      <c r="R90" s="527"/>
      <c r="S90" s="528"/>
      <c r="T90" s="528"/>
      <c r="U90" s="528"/>
      <c r="V90" s="528"/>
      <c r="W90" s="528"/>
      <c r="X90" s="528"/>
      <c r="Y90" s="528"/>
      <c r="Z90" s="528"/>
      <c r="AA90" s="528"/>
      <c r="AB90" s="528"/>
      <c r="AC90" s="528"/>
      <c r="AD90" s="528"/>
      <c r="AE90" s="529"/>
      <c r="AH90" s="141" t="s">
        <v>418</v>
      </c>
      <c r="AI90" s="140">
        <v>0</v>
      </c>
      <c r="AJ90" s="140"/>
      <c r="AR90" s="142"/>
      <c r="AS90" s="142"/>
      <c r="AW90" s="159" t="str">
        <f>IF(AI90=0,"",AI90)</f>
        <v/>
      </c>
    </row>
    <row r="91" spans="2:49" ht="20.100000000000001" customHeight="1">
      <c r="B91" s="462" t="s">
        <v>114</v>
      </c>
      <c r="C91" s="463"/>
      <c r="D91" s="238"/>
      <c r="E91" s="238"/>
      <c r="F91" s="238"/>
      <c r="G91" s="238"/>
      <c r="H91" s="238"/>
      <c r="I91" s="239" t="s">
        <v>115</v>
      </c>
      <c r="J91" s="239"/>
      <c r="K91" s="238"/>
      <c r="L91" s="238"/>
      <c r="M91" s="238"/>
      <c r="N91" s="238"/>
      <c r="O91" s="240"/>
      <c r="P91" s="274"/>
      <c r="Q91" s="530" t="s">
        <v>114</v>
      </c>
      <c r="R91" s="531"/>
      <c r="S91" s="236"/>
      <c r="T91" s="236"/>
      <c r="U91" s="236"/>
      <c r="V91" s="236"/>
      <c r="W91" s="236"/>
      <c r="X91" s="236"/>
      <c r="Y91" s="172" t="s">
        <v>119</v>
      </c>
      <c r="Z91" s="236"/>
      <c r="AA91" s="236"/>
      <c r="AB91" s="236"/>
      <c r="AC91" s="236"/>
      <c r="AD91" s="236"/>
      <c r="AE91" s="237"/>
      <c r="AH91" s="141" t="s">
        <v>419</v>
      </c>
      <c r="AI91" s="140" t="b">
        <v>0</v>
      </c>
      <c r="AP91" s="146" t="str">
        <f>IF(AI91,1,"")</f>
        <v/>
      </c>
      <c r="AQ91" s="142"/>
      <c r="AR91" s="142"/>
      <c r="AS91" s="142"/>
      <c r="AW91" s="147">
        <f>IF(AP91=1,1,99)</f>
        <v>99</v>
      </c>
    </row>
    <row r="92" spans="2:49" ht="23.4" customHeight="1">
      <c r="B92" s="241" t="s">
        <v>116</v>
      </c>
      <c r="C92" s="242"/>
      <c r="D92" s="42"/>
      <c r="E92" s="247" t="s">
        <v>429</v>
      </c>
      <c r="F92" s="247"/>
      <c r="G92" s="134"/>
      <c r="H92" s="83" t="s">
        <v>190</v>
      </c>
      <c r="J92" s="83" t="s">
        <v>189</v>
      </c>
      <c r="L92" s="83" t="s">
        <v>188</v>
      </c>
      <c r="N92" s="83" t="s">
        <v>430</v>
      </c>
      <c r="O92" s="83"/>
      <c r="P92" s="275"/>
      <c r="Q92" s="234" t="s">
        <v>120</v>
      </c>
      <c r="R92" s="235"/>
      <c r="S92" s="87"/>
      <c r="T92" s="444" t="s">
        <v>194</v>
      </c>
      <c r="U92" s="444"/>
      <c r="V92" s="50"/>
      <c r="W92" s="243" t="s">
        <v>195</v>
      </c>
      <c r="X92" s="243"/>
      <c r="Y92" s="50"/>
      <c r="Z92" s="235" t="s">
        <v>196</v>
      </c>
      <c r="AA92" s="235"/>
      <c r="AB92" s="87"/>
      <c r="AC92" s="132" t="s">
        <v>446</v>
      </c>
      <c r="AD92" s="181"/>
      <c r="AE92" s="171" t="s">
        <v>197</v>
      </c>
      <c r="AH92" s="141" t="s">
        <v>420</v>
      </c>
      <c r="AI92" s="140" t="b">
        <v>0</v>
      </c>
      <c r="AP92" s="146" t="str">
        <f t="shared" ref="AP92:AP97" si="12">IF(AI92,1,"")</f>
        <v/>
      </c>
      <c r="AQ92" s="142"/>
      <c r="AR92" s="142"/>
      <c r="AS92" s="142"/>
      <c r="AW92" s="147">
        <f t="shared" ref="AW92:AW97" si="13">IF(AP92=1,1,99)</f>
        <v>99</v>
      </c>
    </row>
    <row r="93" spans="2:49" ht="20.100000000000001" customHeight="1">
      <c r="B93" s="234"/>
      <c r="C93" s="235"/>
      <c r="D93" s="50"/>
      <c r="E93" s="82" t="s">
        <v>193</v>
      </c>
      <c r="F93" s="82"/>
      <c r="H93" s="243" t="s">
        <v>192</v>
      </c>
      <c r="I93" s="243"/>
      <c r="J93" s="244"/>
      <c r="K93" s="244"/>
      <c r="L93" s="244"/>
      <c r="M93" s="244"/>
      <c r="N93" s="244"/>
      <c r="O93" s="84" t="s">
        <v>191</v>
      </c>
      <c r="P93" s="226" t="s">
        <v>121</v>
      </c>
      <c r="Q93" s="227"/>
      <c r="R93" s="228"/>
      <c r="S93" s="185"/>
      <c r="T93" s="248" t="s">
        <v>200</v>
      </c>
      <c r="U93" s="248"/>
      <c r="V93" s="248"/>
      <c r="W93" s="186"/>
      <c r="X93" s="248" t="s">
        <v>199</v>
      </c>
      <c r="Y93" s="248"/>
      <c r="Z93" s="248"/>
      <c r="AA93" s="248" t="s">
        <v>198</v>
      </c>
      <c r="AB93" s="248"/>
      <c r="AC93" s="249"/>
      <c r="AD93" s="249"/>
      <c r="AE93" s="187" t="s">
        <v>197</v>
      </c>
      <c r="AH93" s="141" t="s">
        <v>421</v>
      </c>
      <c r="AI93" s="140" t="b">
        <v>0</v>
      </c>
      <c r="AP93" s="146" t="str">
        <f t="shared" si="12"/>
        <v/>
      </c>
      <c r="AQ93" s="142"/>
      <c r="AR93" s="142"/>
      <c r="AS93" s="142"/>
      <c r="AW93" s="147">
        <f t="shared" si="13"/>
        <v>99</v>
      </c>
    </row>
    <row r="94" spans="2:49" ht="20.100000000000001" customHeight="1">
      <c r="B94" s="232" t="s">
        <v>122</v>
      </c>
      <c r="C94" s="233"/>
      <c r="D94" s="233"/>
      <c r="E94" s="233"/>
      <c r="F94" s="233"/>
      <c r="G94" s="233"/>
      <c r="H94" s="27" t="s">
        <v>123</v>
      </c>
      <c r="I94" s="20"/>
      <c r="J94" s="29"/>
      <c r="K94" s="27" t="s">
        <v>98</v>
      </c>
      <c r="L94" s="20"/>
      <c r="M94" s="29"/>
      <c r="N94" s="27" t="s">
        <v>124</v>
      </c>
      <c r="O94" s="28"/>
      <c r="P94" s="229"/>
      <c r="Q94" s="230"/>
      <c r="R94" s="231"/>
      <c r="S94" s="245" t="s">
        <v>201</v>
      </c>
      <c r="T94" s="246"/>
      <c r="U94" s="246"/>
      <c r="V94" s="246"/>
      <c r="W94" s="246"/>
      <c r="X94" s="246"/>
      <c r="Y94" s="246"/>
      <c r="Z94" s="246"/>
      <c r="AA94" s="246"/>
      <c r="AB94" s="246"/>
      <c r="AC94" s="188"/>
      <c r="AD94" s="188" t="s">
        <v>202</v>
      </c>
      <c r="AE94" s="189"/>
      <c r="AH94" s="145" t="s">
        <v>422</v>
      </c>
      <c r="AI94" s="140" t="b">
        <v>0</v>
      </c>
      <c r="AP94" s="146" t="str">
        <f t="shared" si="12"/>
        <v/>
      </c>
      <c r="AQ94" s="142"/>
      <c r="AR94" s="142"/>
      <c r="AS94" s="142"/>
      <c r="AW94" s="147">
        <f t="shared" si="13"/>
        <v>99</v>
      </c>
    </row>
    <row r="95" spans="2:49">
      <c r="AH95" s="141" t="s">
        <v>423</v>
      </c>
      <c r="AI95" s="140" t="b">
        <v>0</v>
      </c>
      <c r="AP95" s="146" t="str">
        <f t="shared" si="12"/>
        <v/>
      </c>
      <c r="AQ95" s="142"/>
      <c r="AR95" s="142"/>
      <c r="AS95" s="142"/>
      <c r="AW95" s="147">
        <f t="shared" si="13"/>
        <v>99</v>
      </c>
    </row>
    <row r="96" spans="2:49">
      <c r="AH96" s="141" t="s">
        <v>424</v>
      </c>
      <c r="AI96" s="140" t="b">
        <v>0</v>
      </c>
      <c r="AP96" s="146" t="str">
        <f t="shared" si="12"/>
        <v/>
      </c>
      <c r="AQ96" s="142"/>
      <c r="AR96" s="142"/>
      <c r="AS96" s="142"/>
      <c r="AW96" s="147">
        <f t="shared" si="13"/>
        <v>99</v>
      </c>
    </row>
    <row r="97" spans="34:49">
      <c r="AH97" s="141" t="s">
        <v>425</v>
      </c>
      <c r="AI97" s="140" t="b">
        <v>0</v>
      </c>
      <c r="AP97" s="146" t="str">
        <f t="shared" si="12"/>
        <v/>
      </c>
      <c r="AQ97" s="142"/>
      <c r="AR97" s="142"/>
      <c r="AS97" s="142"/>
      <c r="AW97" s="147">
        <f t="shared" si="13"/>
        <v>99</v>
      </c>
    </row>
    <row r="98" spans="34:49">
      <c r="AH98" s="141" t="s">
        <v>426</v>
      </c>
      <c r="AI98" s="140">
        <v>0</v>
      </c>
      <c r="AJ98" s="152"/>
      <c r="AP98" s="146"/>
      <c r="AQ98" s="146"/>
      <c r="AR98" s="142"/>
      <c r="AS98" s="142"/>
      <c r="AW98" s="156">
        <f>IF(AI98=0,99,AI98)</f>
        <v>99</v>
      </c>
    </row>
    <row r="99" spans="34:49">
      <c r="AH99" s="141" t="s">
        <v>427</v>
      </c>
      <c r="AI99" s="140">
        <v>0</v>
      </c>
      <c r="AW99" s="147" t="str">
        <f>IF(AI99=0,"",AI99)</f>
        <v/>
      </c>
    </row>
    <row r="100" spans="34:49">
      <c r="AH100" s="141" t="s">
        <v>428</v>
      </c>
      <c r="AI100" s="140">
        <v>0</v>
      </c>
      <c r="AR100" s="142"/>
      <c r="AS100" s="142"/>
      <c r="AW100" s="156" t="str">
        <f>IF(AI100=0,"",AI100)</f>
        <v/>
      </c>
    </row>
  </sheetData>
  <sheetProtection algorithmName="SHA-512" hashValue="xeMJ/muTUMXQBi5nh/GpUF6JVqWIibO+2YN4O4AEHyxPU+9Rxn7VJtW7EWQVx0HxXvwfiEW5bpEWgX9v7FTWQg==" saltValue="RI4U+QI+/nBbWHJiLYBKGA==" spinCount="100000" sheet="1" scenarios="1"/>
  <mergeCells count="346">
    <mergeCell ref="Q89:R89"/>
    <mergeCell ref="S89:AE89"/>
    <mergeCell ref="Q90:R90"/>
    <mergeCell ref="S90:AE90"/>
    <mergeCell ref="Q91:R91"/>
    <mergeCell ref="S91:X91"/>
    <mergeCell ref="AC86:AE86"/>
    <mergeCell ref="P85:AE85"/>
    <mergeCell ref="AC87:AD87"/>
    <mergeCell ref="AC88:AD88"/>
    <mergeCell ref="Z87:AA87"/>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Q26:AA26"/>
    <mergeCell ref="B29:E30"/>
    <mergeCell ref="B27:E28"/>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Z41:AA41"/>
    <mergeCell ref="AB41:AD41"/>
    <mergeCell ref="O34:R34"/>
    <mergeCell ref="O31:S31"/>
    <mergeCell ref="B4:E4"/>
    <mergeCell ref="F4:H4"/>
    <mergeCell ref="U4:AE4"/>
    <mergeCell ref="U5:AE5"/>
    <mergeCell ref="U6:AE6"/>
    <mergeCell ref="U7:AE7"/>
    <mergeCell ref="W10:AE10"/>
    <mergeCell ref="R4:T4"/>
    <mergeCell ref="R5:T5"/>
    <mergeCell ref="R6:T6"/>
    <mergeCell ref="R7:T7"/>
    <mergeCell ref="Q11:R11"/>
    <mergeCell ref="O35:P35"/>
    <mergeCell ref="P40:R40"/>
    <mergeCell ref="F35:G36"/>
    <mergeCell ref="H35:I36"/>
    <mergeCell ref="J35:K36"/>
    <mergeCell ref="F31:G32"/>
    <mergeCell ref="B33:E34"/>
    <mergeCell ref="C12:G12"/>
    <mergeCell ref="B90:C90"/>
    <mergeCell ref="D90:O90"/>
    <mergeCell ref="B72:H72"/>
    <mergeCell ref="J64:K64"/>
    <mergeCell ref="J75:O75"/>
    <mergeCell ref="N64:O64"/>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S48:T48"/>
    <mergeCell ref="N60:U60"/>
    <mergeCell ref="B49:K49"/>
    <mergeCell ref="B50:AE50"/>
    <mergeCell ref="B51:M51"/>
    <mergeCell ref="B52:M52"/>
    <mergeCell ref="N63:O63"/>
    <mergeCell ref="P63:Q63"/>
    <mergeCell ref="R63:S63"/>
    <mergeCell ref="Y69:AE69"/>
    <mergeCell ref="V60:W62"/>
    <mergeCell ref="X60:Y62"/>
    <mergeCell ref="Z60:AA62"/>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C13:G13"/>
    <mergeCell ref="W18:X18"/>
    <mergeCell ref="T11:V11"/>
    <mergeCell ref="I8:J8"/>
    <mergeCell ref="B42:K43"/>
    <mergeCell ref="B44:K47"/>
    <mergeCell ref="U51:X51"/>
    <mergeCell ref="AB44:AE44"/>
    <mergeCell ref="W45:Z45"/>
    <mergeCell ref="AB45:AE45"/>
    <mergeCell ref="W46:Z46"/>
    <mergeCell ref="AB46:AE46"/>
    <mergeCell ref="W47:Z47"/>
    <mergeCell ref="AB47:AE47"/>
    <mergeCell ref="B48:K48"/>
    <mergeCell ref="V48:W48"/>
    <mergeCell ref="Z49:AE49"/>
    <mergeCell ref="N49:W49"/>
    <mergeCell ref="L46:U46"/>
    <mergeCell ref="L43:U43"/>
    <mergeCell ref="L44:U44"/>
    <mergeCell ref="W43:Z43"/>
    <mergeCell ref="Z48:AE48"/>
    <mergeCell ref="AA51:AE51"/>
    <mergeCell ref="Q51:R51"/>
    <mergeCell ref="O51:P51"/>
    <mergeCell ref="P48:Q48"/>
    <mergeCell ref="B25:E26"/>
    <mergeCell ref="W42:Z42"/>
    <mergeCell ref="L47:U47"/>
    <mergeCell ref="L45:U45"/>
    <mergeCell ref="B40:K41"/>
    <mergeCell ref="B39:K39"/>
    <mergeCell ref="B38:AE38"/>
    <mergeCell ref="L42:U42"/>
    <mergeCell ref="AB42:AE42"/>
    <mergeCell ref="AB43:AE43"/>
    <mergeCell ref="W44:Z44"/>
    <mergeCell ref="L40:N40"/>
    <mergeCell ref="L41:N41"/>
    <mergeCell ref="T39:V39"/>
    <mergeCell ref="Y39:AE39"/>
    <mergeCell ref="N39:O39"/>
    <mergeCell ref="R39:S39"/>
    <mergeCell ref="P39:Q39"/>
    <mergeCell ref="AA33:AE33"/>
    <mergeCell ref="O25:AE25"/>
    <mergeCell ref="AC31:AD31"/>
    <mergeCell ref="AC34:AE34"/>
    <mergeCell ref="U31:W31"/>
    <mergeCell ref="Z31:AA31"/>
    <mergeCell ref="AA11:AC12"/>
    <mergeCell ref="H13:J14"/>
    <mergeCell ref="AC18:AD18"/>
    <mergeCell ref="W17:X17"/>
    <mergeCell ref="L23:M24"/>
    <mergeCell ref="T40:X40"/>
    <mergeCell ref="L35:M36"/>
    <mergeCell ref="P41:R41"/>
    <mergeCell ref="T41:X41"/>
    <mergeCell ref="L29:M30"/>
    <mergeCell ref="L25:M26"/>
    <mergeCell ref="Z34:AA34"/>
    <mergeCell ref="AD32:AE32"/>
    <mergeCell ref="J31:K32"/>
    <mergeCell ref="U34:X34"/>
    <mergeCell ref="U33:Z33"/>
    <mergeCell ref="J21:M22"/>
    <mergeCell ref="F21:I22"/>
    <mergeCell ref="Z17:AA17"/>
    <mergeCell ref="Z18:AA18"/>
    <mergeCell ref="N21:AE22"/>
    <mergeCell ref="AC24:AE24"/>
    <mergeCell ref="AC26:AE26"/>
    <mergeCell ref="N28:AE29"/>
    <mergeCell ref="O52:Q52"/>
    <mergeCell ref="S52:W52"/>
    <mergeCell ref="Y52:Z52"/>
    <mergeCell ref="AA52:AD52"/>
    <mergeCell ref="X64:Y64"/>
    <mergeCell ref="Z64:AA64"/>
    <mergeCell ref="AB64:AC64"/>
    <mergeCell ref="AD64:AE64"/>
    <mergeCell ref="AA54:AD54"/>
    <mergeCell ref="AB60:AC62"/>
    <mergeCell ref="T63:U63"/>
    <mergeCell ref="AD60:AE62"/>
    <mergeCell ref="P61:Q62"/>
    <mergeCell ref="R61:S62"/>
    <mergeCell ref="T61:U62"/>
    <mergeCell ref="N62:O62"/>
    <mergeCell ref="D57:Z57"/>
    <mergeCell ref="AD63:AE63"/>
    <mergeCell ref="B59:Q59"/>
    <mergeCell ref="B57:C57"/>
    <mergeCell ref="B60:C62"/>
    <mergeCell ref="D60:E62"/>
    <mergeCell ref="N61:O61"/>
    <mergeCell ref="F60:G62"/>
    <mergeCell ref="B85:O85"/>
    <mergeCell ref="B77:F77"/>
    <mergeCell ref="R64:S64"/>
    <mergeCell ref="L63:M63"/>
    <mergeCell ref="R66:W66"/>
    <mergeCell ref="Z66:AE66"/>
    <mergeCell ref="B66:O66"/>
    <mergeCell ref="B67:O70"/>
    <mergeCell ref="Q70:R70"/>
    <mergeCell ref="B64:C64"/>
    <mergeCell ref="D64:E64"/>
    <mergeCell ref="F64:G64"/>
    <mergeCell ref="L64:M64"/>
    <mergeCell ref="H64:I64"/>
    <mergeCell ref="Q65:S65"/>
    <mergeCell ref="U65:V65"/>
    <mergeCell ref="X65:Z65"/>
    <mergeCell ref="AC65:AE65"/>
    <mergeCell ref="B65:O65"/>
    <mergeCell ref="V64:W64"/>
    <mergeCell ref="B63:C63"/>
    <mergeCell ref="D63:E63"/>
    <mergeCell ref="F63:G63"/>
    <mergeCell ref="H63:I63"/>
    <mergeCell ref="R59:S59"/>
    <mergeCell ref="U59:V59"/>
    <mergeCell ref="Y59:Z59"/>
    <mergeCell ref="AA59:AD59"/>
    <mergeCell ref="B79:O80"/>
    <mergeCell ref="B82:O84"/>
    <mergeCell ref="Q77:AA77"/>
    <mergeCell ref="J76:K76"/>
    <mergeCell ref="B78:O78"/>
    <mergeCell ref="J73:O73"/>
    <mergeCell ref="J74:O74"/>
    <mergeCell ref="J63:K63"/>
    <mergeCell ref="V63:W63"/>
    <mergeCell ref="X63:Y63"/>
    <mergeCell ref="Z63:AA63"/>
    <mergeCell ref="AB63:AC63"/>
    <mergeCell ref="Q69:W69"/>
    <mergeCell ref="Q67:W67"/>
    <mergeCell ref="Y67:AE67"/>
    <mergeCell ref="Q68:W68"/>
    <mergeCell ref="Y68:AE68"/>
    <mergeCell ref="H60:I62"/>
    <mergeCell ref="J60:K62"/>
    <mergeCell ref="L60:M62"/>
    <mergeCell ref="B89:F89"/>
    <mergeCell ref="M72:O72"/>
    <mergeCell ref="Y72:AE72"/>
    <mergeCell ref="K77:O77"/>
    <mergeCell ref="K89:O89"/>
    <mergeCell ref="Q75:AA75"/>
    <mergeCell ref="Q74:AA74"/>
    <mergeCell ref="Q84:AA84"/>
    <mergeCell ref="L76:N76"/>
    <mergeCell ref="Q76:AA76"/>
    <mergeCell ref="P72:T72"/>
    <mergeCell ref="AC77:AD77"/>
    <mergeCell ref="AC78:AD78"/>
    <mergeCell ref="AC79:AD79"/>
    <mergeCell ref="Q73:AA73"/>
    <mergeCell ref="P74:P79"/>
    <mergeCell ref="Z88:AA88"/>
    <mergeCell ref="C73:G73"/>
    <mergeCell ref="C74:G74"/>
    <mergeCell ref="C75:G75"/>
    <mergeCell ref="C76:G76"/>
    <mergeCell ref="P87:U87"/>
    <mergeCell ref="P88:U88"/>
    <mergeCell ref="P89:P92"/>
    <mergeCell ref="P93:R94"/>
    <mergeCell ref="B94:G94"/>
    <mergeCell ref="B93:C93"/>
    <mergeCell ref="Z91:AE91"/>
    <mergeCell ref="Q92:R92"/>
    <mergeCell ref="D91:H91"/>
    <mergeCell ref="I91:J91"/>
    <mergeCell ref="K91:O91"/>
    <mergeCell ref="B92:C92"/>
    <mergeCell ref="H93:I93"/>
    <mergeCell ref="J93:N93"/>
    <mergeCell ref="S94:AB94"/>
    <mergeCell ref="E92:F92"/>
    <mergeCell ref="AA93:AB93"/>
    <mergeCell ref="AC93:AD93"/>
    <mergeCell ref="T93:V93"/>
    <mergeCell ref="X93:Z93"/>
    <mergeCell ref="T92:U92"/>
    <mergeCell ref="W92:X92"/>
    <mergeCell ref="Z92:AA92"/>
    <mergeCell ref="Q35:W35"/>
    <mergeCell ref="S32:T32"/>
    <mergeCell ref="O26:P26"/>
    <mergeCell ref="Q27:AA27"/>
    <mergeCell ref="Z23:AE23"/>
    <mergeCell ref="P80:P84"/>
    <mergeCell ref="Q78:AA78"/>
    <mergeCell ref="Z86:AB86"/>
    <mergeCell ref="AC75:AD75"/>
    <mergeCell ref="AC76:AD76"/>
    <mergeCell ref="AB73:AE73"/>
    <mergeCell ref="AC74:AD74"/>
    <mergeCell ref="P86:Y86"/>
    <mergeCell ref="P64:Q64"/>
    <mergeCell ref="B86:O88"/>
    <mergeCell ref="Q79:AA79"/>
    <mergeCell ref="Q80:AA80"/>
    <mergeCell ref="Q81:AA81"/>
    <mergeCell ref="Q82:AA82"/>
    <mergeCell ref="Q83:AA83"/>
    <mergeCell ref="B81:O81"/>
    <mergeCell ref="AB35:AC35"/>
    <mergeCell ref="T70:Z70"/>
    <mergeCell ref="T64:U64"/>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20">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7:AA27"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 type="textLength" operator="lessThanOrEqual" allowBlank="1" showInputMessage="1" showErrorMessage="1" sqref="Q26:AA26" xr:uid="{BD9B9B3C-D991-42E1-9405-A61B3357CC9E}">
      <formula1>25</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13</xdr:col>
                    <xdr:colOff>30480</xdr:colOff>
                    <xdr:row>22</xdr:row>
                    <xdr:rowOff>0</xdr:rowOff>
                  </from>
                  <to>
                    <xdr:col>13</xdr:col>
                    <xdr:colOff>274320</xdr:colOff>
                    <xdr:row>22</xdr:row>
                    <xdr:rowOff>144780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13</xdr:col>
                    <xdr:colOff>30480</xdr:colOff>
                    <xdr:row>22</xdr:row>
                    <xdr:rowOff>152400</xdr:rowOff>
                  </from>
                  <to>
                    <xdr:col>13</xdr:col>
                    <xdr:colOff>251460</xdr:colOff>
                    <xdr:row>24</xdr:row>
                    <xdr:rowOff>7620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13</xdr:col>
                    <xdr:colOff>22860</xdr:colOff>
                    <xdr:row>24</xdr:row>
                    <xdr:rowOff>7620</xdr:rowOff>
                  </from>
                  <to>
                    <xdr:col>14</xdr:col>
                    <xdr:colOff>0</xdr:colOff>
                    <xdr:row>25</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22860</xdr:colOff>
                    <xdr:row>25</xdr:row>
                    <xdr:rowOff>22860</xdr:rowOff>
                  </from>
                  <to>
                    <xdr:col>14</xdr:col>
                    <xdr:colOff>22860</xdr:colOff>
                    <xdr:row>26</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16</xdr:col>
                    <xdr:colOff>22860</xdr:colOff>
                    <xdr:row>21</xdr:row>
                    <xdr:rowOff>144780</xdr:rowOff>
                  </from>
                  <to>
                    <xdr:col>17</xdr:col>
                    <xdr:colOff>22860</xdr:colOff>
                    <xdr:row>22</xdr:row>
                    <xdr:rowOff>152400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16</xdr:col>
                    <xdr:colOff>22860</xdr:colOff>
                    <xdr:row>22</xdr:row>
                    <xdr:rowOff>144780</xdr:rowOff>
                  </from>
                  <to>
                    <xdr:col>17</xdr:col>
                    <xdr:colOff>22860</xdr:colOff>
                    <xdr:row>23</xdr:row>
                    <xdr:rowOff>144780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19</xdr:col>
                    <xdr:colOff>22860</xdr:colOff>
                    <xdr:row>21</xdr:row>
                    <xdr:rowOff>144780</xdr:rowOff>
                  </from>
                  <to>
                    <xdr:col>20</xdr:col>
                    <xdr:colOff>22860</xdr:colOff>
                    <xdr:row>22</xdr:row>
                    <xdr:rowOff>144780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19</xdr:col>
                    <xdr:colOff>22860</xdr:colOff>
                    <xdr:row>23</xdr:row>
                    <xdr:rowOff>7620</xdr:rowOff>
                  </from>
                  <to>
                    <xdr:col>20</xdr:col>
                    <xdr:colOff>22860</xdr:colOff>
                    <xdr:row>24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22</xdr:col>
                    <xdr:colOff>7620</xdr:colOff>
                    <xdr:row>23</xdr:row>
                    <xdr:rowOff>7620</xdr:rowOff>
                  </from>
                  <to>
                    <xdr:col>23</xdr:col>
                    <xdr:colOff>0</xdr:colOff>
                    <xdr:row>24</xdr:row>
                    <xdr:rowOff>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18</xdr:col>
                    <xdr:colOff>30480</xdr:colOff>
                    <xdr:row>39</xdr:row>
                    <xdr:rowOff>22860</xdr:rowOff>
                  </from>
                  <to>
                    <xdr:col>19</xdr:col>
                    <xdr:colOff>22860</xdr:colOff>
                    <xdr:row>40</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18</xdr:col>
                    <xdr:colOff>30480</xdr:colOff>
                    <xdr:row>40</xdr:row>
                    <xdr:rowOff>0</xdr:rowOff>
                  </from>
                  <to>
                    <xdr:col>19</xdr:col>
                    <xdr:colOff>38100</xdr:colOff>
                    <xdr:row>40</xdr:row>
                    <xdr:rowOff>220980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14</xdr:col>
                    <xdr:colOff>0</xdr:colOff>
                    <xdr:row>39</xdr:row>
                    <xdr:rowOff>38100</xdr:rowOff>
                  </from>
                  <to>
                    <xdr:col>15</xdr:col>
                    <xdr:colOff>83820</xdr:colOff>
                    <xdr:row>39</xdr:row>
                    <xdr:rowOff>213360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0</xdr:colOff>
                    <xdr:row>40</xdr:row>
                    <xdr:rowOff>22860</xdr:rowOff>
                  </from>
                  <to>
                    <xdr:col>15</xdr:col>
                    <xdr:colOff>22860</xdr:colOff>
                    <xdr:row>40</xdr:row>
                    <xdr:rowOff>213360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24</xdr:col>
                    <xdr:colOff>83820</xdr:colOff>
                    <xdr:row>39</xdr:row>
                    <xdr:rowOff>22860</xdr:rowOff>
                  </from>
                  <to>
                    <xdr:col>24</xdr:col>
                    <xdr:colOff>297180</xdr:colOff>
                    <xdr:row>39</xdr:row>
                    <xdr:rowOff>220980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24</xdr:col>
                    <xdr:colOff>99060</xdr:colOff>
                    <xdr:row>40</xdr:row>
                    <xdr:rowOff>7620</xdr:rowOff>
                  </from>
                  <to>
                    <xdr:col>25</xdr:col>
                    <xdr:colOff>22860</xdr:colOff>
                    <xdr:row>40</xdr:row>
                    <xdr:rowOff>213360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15</xdr:col>
                    <xdr:colOff>0</xdr:colOff>
                    <xdr:row>66</xdr:row>
                    <xdr:rowOff>45720</xdr:rowOff>
                  </from>
                  <to>
                    <xdr:col>16</xdr:col>
                    <xdr:colOff>22860</xdr:colOff>
                    <xdr:row>67</xdr:row>
                    <xdr:rowOff>7620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15</xdr:col>
                    <xdr:colOff>0</xdr:colOff>
                    <xdr:row>67</xdr:row>
                    <xdr:rowOff>60960</xdr:rowOff>
                  </from>
                  <to>
                    <xdr:col>16</xdr:col>
                    <xdr:colOff>0</xdr:colOff>
                    <xdr:row>68</xdr:row>
                    <xdr:rowOff>7620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15</xdr:col>
                    <xdr:colOff>0</xdr:colOff>
                    <xdr:row>68</xdr:row>
                    <xdr:rowOff>60960</xdr:rowOff>
                  </from>
                  <to>
                    <xdr:col>16</xdr:col>
                    <xdr:colOff>7620</xdr:colOff>
                    <xdr:row>69</xdr:row>
                    <xdr:rowOff>7620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15</xdr:col>
                    <xdr:colOff>0</xdr:colOff>
                    <xdr:row>69</xdr:row>
                    <xdr:rowOff>60960</xdr:rowOff>
                  </from>
                  <to>
                    <xdr:col>16</xdr:col>
                    <xdr:colOff>22860</xdr:colOff>
                    <xdr:row>70</xdr:row>
                    <xdr:rowOff>7620</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23</xdr:col>
                    <xdr:colOff>0</xdr:colOff>
                    <xdr:row>66</xdr:row>
                    <xdr:rowOff>45720</xdr:rowOff>
                  </from>
                  <to>
                    <xdr:col>24</xdr:col>
                    <xdr:colOff>45720</xdr:colOff>
                    <xdr:row>67</xdr:row>
                    <xdr:rowOff>7620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23</xdr:col>
                    <xdr:colOff>0</xdr:colOff>
                    <xdr:row>67</xdr:row>
                    <xdr:rowOff>45720</xdr:rowOff>
                  </from>
                  <to>
                    <xdr:col>24</xdr:col>
                    <xdr:colOff>22860</xdr:colOff>
                    <xdr:row>68</xdr:row>
                    <xdr:rowOff>7620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23</xdr:col>
                    <xdr:colOff>0</xdr:colOff>
                    <xdr:row>68</xdr:row>
                    <xdr:rowOff>60960</xdr:rowOff>
                  </from>
                  <to>
                    <xdr:col>24</xdr:col>
                    <xdr:colOff>22860</xdr:colOff>
                    <xdr:row>69</xdr:row>
                    <xdr:rowOff>7620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0</xdr:colOff>
                    <xdr:row>72</xdr:row>
                    <xdr:rowOff>38100</xdr:rowOff>
                  </from>
                  <to>
                    <xdr:col>1</xdr:col>
                    <xdr:colOff>190500</xdr:colOff>
                    <xdr:row>73</xdr:row>
                    <xdr:rowOff>7620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0</xdr:colOff>
                    <xdr:row>73</xdr:row>
                    <xdr:rowOff>0</xdr:rowOff>
                  </from>
                  <to>
                    <xdr:col>2</xdr:col>
                    <xdr:colOff>0</xdr:colOff>
                    <xdr:row>74</xdr:row>
                    <xdr:rowOff>7620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0</xdr:colOff>
                    <xdr:row>74</xdr:row>
                    <xdr:rowOff>0</xdr:rowOff>
                  </from>
                  <to>
                    <xdr:col>2</xdr:col>
                    <xdr:colOff>0</xdr:colOff>
                    <xdr:row>75</xdr:row>
                    <xdr:rowOff>7620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0</xdr:colOff>
                    <xdr:row>75</xdr:row>
                    <xdr:rowOff>0</xdr:rowOff>
                  </from>
                  <to>
                    <xdr:col>2</xdr:col>
                    <xdr:colOff>0</xdr:colOff>
                    <xdr:row>76</xdr:row>
                    <xdr:rowOff>7620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8</xdr:col>
                    <xdr:colOff>0</xdr:colOff>
                    <xdr:row>72</xdr:row>
                    <xdr:rowOff>38100</xdr:rowOff>
                  </from>
                  <to>
                    <xdr:col>9</xdr:col>
                    <xdr:colOff>7620</xdr:colOff>
                    <xdr:row>73</xdr:row>
                    <xdr:rowOff>7620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8</xdr:col>
                    <xdr:colOff>0</xdr:colOff>
                    <xdr:row>73</xdr:row>
                    <xdr:rowOff>0</xdr:rowOff>
                  </from>
                  <to>
                    <xdr:col>9</xdr:col>
                    <xdr:colOff>0</xdr:colOff>
                    <xdr:row>74</xdr:row>
                    <xdr:rowOff>7620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8</xdr:col>
                    <xdr:colOff>0</xdr:colOff>
                    <xdr:row>74</xdr:row>
                    <xdr:rowOff>0</xdr:rowOff>
                  </from>
                  <to>
                    <xdr:col>9</xdr:col>
                    <xdr:colOff>0</xdr:colOff>
                    <xdr:row>75</xdr:row>
                    <xdr:rowOff>7620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8</xdr:col>
                    <xdr:colOff>0</xdr:colOff>
                    <xdr:row>75</xdr:row>
                    <xdr:rowOff>0</xdr:rowOff>
                  </from>
                  <to>
                    <xdr:col>9</xdr:col>
                    <xdr:colOff>0</xdr:colOff>
                    <xdr:row>76</xdr:row>
                    <xdr:rowOff>7620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from>
                    <xdr:col>3</xdr:col>
                    <xdr:colOff>0</xdr:colOff>
                    <xdr:row>91</xdr:row>
                    <xdr:rowOff>22860</xdr:rowOff>
                  </from>
                  <to>
                    <xdr:col>4</xdr:col>
                    <xdr:colOff>22860</xdr:colOff>
                    <xdr:row>91</xdr:row>
                    <xdr:rowOff>251460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28</xdr:col>
                    <xdr:colOff>30480</xdr:colOff>
                    <xdr:row>93</xdr:row>
                    <xdr:rowOff>0</xdr:rowOff>
                  </from>
                  <to>
                    <xdr:col>28</xdr:col>
                    <xdr:colOff>251460</xdr:colOff>
                    <xdr:row>94</xdr:row>
                    <xdr:rowOff>7620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3</xdr:col>
                    <xdr:colOff>0</xdr:colOff>
                    <xdr:row>92</xdr:row>
                    <xdr:rowOff>22860</xdr:rowOff>
                  </from>
                  <to>
                    <xdr:col>4</xdr:col>
                    <xdr:colOff>0</xdr:colOff>
                    <xdr:row>92</xdr:row>
                    <xdr:rowOff>228600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6</xdr:col>
                    <xdr:colOff>0</xdr:colOff>
                    <xdr:row>91</xdr:row>
                    <xdr:rowOff>22860</xdr:rowOff>
                  </from>
                  <to>
                    <xdr:col>7</xdr:col>
                    <xdr:colOff>7620</xdr:colOff>
                    <xdr:row>91</xdr:row>
                    <xdr:rowOff>251460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6</xdr:col>
                    <xdr:colOff>0</xdr:colOff>
                    <xdr:row>92</xdr:row>
                    <xdr:rowOff>22860</xdr:rowOff>
                  </from>
                  <to>
                    <xdr:col>7</xdr:col>
                    <xdr:colOff>38100</xdr:colOff>
                    <xdr:row>92</xdr:row>
                    <xdr:rowOff>220980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0</xdr:colOff>
                    <xdr:row>91</xdr:row>
                    <xdr:rowOff>22860</xdr:rowOff>
                  </from>
                  <to>
                    <xdr:col>9</xdr:col>
                    <xdr:colOff>0</xdr:colOff>
                    <xdr:row>91</xdr:row>
                    <xdr:rowOff>289560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10</xdr:col>
                    <xdr:colOff>0</xdr:colOff>
                    <xdr:row>91</xdr:row>
                    <xdr:rowOff>22860</xdr:rowOff>
                  </from>
                  <to>
                    <xdr:col>11</xdr:col>
                    <xdr:colOff>0</xdr:colOff>
                    <xdr:row>91</xdr:row>
                    <xdr:rowOff>289560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12</xdr:col>
                    <xdr:colOff>0</xdr:colOff>
                    <xdr:row>91</xdr:row>
                    <xdr:rowOff>22860</xdr:rowOff>
                  </from>
                  <to>
                    <xdr:col>13</xdr:col>
                    <xdr:colOff>0</xdr:colOff>
                    <xdr:row>91</xdr:row>
                    <xdr:rowOff>289560</xdr:rowOff>
                  </to>
                </anchor>
              </controlPr>
            </control>
          </mc:Choice>
        </mc:AlternateContent>
        <mc:AlternateContent xmlns:mc="http://schemas.openxmlformats.org/markup-compatibility/2006">
          <mc:Choice Requires="x14">
            <control shapeId="1176" r:id="rId42" name="Option Button 152">
              <controlPr defaultSize="0" autoFill="0" autoLine="0" autoPict="0">
                <anchor moveWithCells="1">
                  <from>
                    <xdr:col>1</xdr:col>
                    <xdr:colOff>22860</xdr:colOff>
                    <xdr:row>10</xdr:row>
                    <xdr:rowOff>38100</xdr:rowOff>
                  </from>
                  <to>
                    <xdr:col>1</xdr:col>
                    <xdr:colOff>213360</xdr:colOff>
                    <xdr:row>11</xdr:row>
                    <xdr:rowOff>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1</xdr:col>
                    <xdr:colOff>22860</xdr:colOff>
                    <xdr:row>11</xdr:row>
                    <xdr:rowOff>30480</xdr:rowOff>
                  </from>
                  <to>
                    <xdr:col>2</xdr:col>
                    <xdr:colOff>0</xdr:colOff>
                    <xdr:row>12</xdr:row>
                    <xdr:rowOff>0</xdr:rowOff>
                  </to>
                </anchor>
              </controlPr>
            </control>
          </mc:Choice>
        </mc:AlternateContent>
        <mc:AlternateContent xmlns:mc="http://schemas.openxmlformats.org/markup-compatibility/2006">
          <mc:Choice Requires="x14">
            <control shapeId="1178" r:id="rId44" name="Option Button 154">
              <controlPr defaultSize="0" autoFill="0" autoLine="0" autoPict="0">
                <anchor moveWithCells="1">
                  <from>
                    <xdr:col>1</xdr:col>
                    <xdr:colOff>22860</xdr:colOff>
                    <xdr:row>12</xdr:row>
                    <xdr:rowOff>38100</xdr:rowOff>
                  </from>
                  <to>
                    <xdr:col>1</xdr:col>
                    <xdr:colOff>213360</xdr:colOff>
                    <xdr:row>13</xdr:row>
                    <xdr:rowOff>0</xdr:rowOff>
                  </to>
                </anchor>
              </controlPr>
            </control>
          </mc:Choice>
        </mc:AlternateContent>
        <mc:AlternateContent xmlns:mc="http://schemas.openxmlformats.org/markup-compatibility/2006">
          <mc:Choice Requires="x14">
            <control shapeId="1179" r:id="rId45" name="Option Button 155">
              <controlPr defaultSize="0" autoFill="0" autoLine="0" autoPict="0">
                <anchor moveWithCells="1">
                  <from>
                    <xdr:col>1</xdr:col>
                    <xdr:colOff>22860</xdr:colOff>
                    <xdr:row>13</xdr:row>
                    <xdr:rowOff>38100</xdr:rowOff>
                  </from>
                  <to>
                    <xdr:col>2</xdr:col>
                    <xdr:colOff>0</xdr:colOff>
                    <xdr:row>14</xdr:row>
                    <xdr:rowOff>0</xdr:rowOff>
                  </to>
                </anchor>
              </controlPr>
            </control>
          </mc:Choice>
        </mc:AlternateContent>
        <mc:AlternateContent xmlns:mc="http://schemas.openxmlformats.org/markup-compatibility/2006">
          <mc:Choice Requires="x14">
            <control shapeId="1180" r:id="rId46" name="Option Button 156">
              <controlPr defaultSize="0" autoFill="0" autoLine="0" autoPict="0">
                <anchor moveWithCells="1">
                  <from>
                    <xdr:col>1</xdr:col>
                    <xdr:colOff>22860</xdr:colOff>
                    <xdr:row>15</xdr:row>
                    <xdr:rowOff>38100</xdr:rowOff>
                  </from>
                  <to>
                    <xdr:col>2</xdr:col>
                    <xdr:colOff>7620</xdr:colOff>
                    <xdr:row>16</xdr:row>
                    <xdr:rowOff>0</xdr:rowOff>
                  </to>
                </anchor>
              </controlPr>
            </control>
          </mc:Choice>
        </mc:AlternateContent>
        <mc:AlternateContent xmlns:mc="http://schemas.openxmlformats.org/markup-compatibility/2006">
          <mc:Choice Requires="x14">
            <control shapeId="1181" r:id="rId47" name="Group Box 157">
              <controlPr defaultSize="0" autoFill="0" autoPict="0">
                <anchor moveWithCells="1">
                  <from>
                    <xdr:col>0</xdr:col>
                    <xdr:colOff>22860</xdr:colOff>
                    <xdr:row>9</xdr:row>
                    <xdr:rowOff>220980</xdr:rowOff>
                  </from>
                  <to>
                    <xdr:col>3</xdr:col>
                    <xdr:colOff>22860</xdr:colOff>
                    <xdr:row>16</xdr:row>
                    <xdr:rowOff>99060</xdr:rowOff>
                  </to>
                </anchor>
              </controlPr>
            </control>
          </mc:Choice>
        </mc:AlternateContent>
        <mc:AlternateContent xmlns:mc="http://schemas.openxmlformats.org/markup-compatibility/2006">
          <mc:Choice Requires="x14">
            <control shapeId="1182" r:id="rId48" name="Option Button 158">
              <controlPr defaultSize="0" autoFill="0" autoLine="0" autoPict="0">
                <anchor moveWithCells="1">
                  <from>
                    <xdr:col>11</xdr:col>
                    <xdr:colOff>30480</xdr:colOff>
                    <xdr:row>38</xdr:row>
                    <xdr:rowOff>30480</xdr:rowOff>
                  </from>
                  <to>
                    <xdr:col>12</xdr:col>
                    <xdr:colOff>60960</xdr:colOff>
                    <xdr:row>38</xdr:row>
                    <xdr:rowOff>220980</xdr:rowOff>
                  </to>
                </anchor>
              </controlPr>
            </control>
          </mc:Choice>
        </mc:AlternateContent>
        <mc:AlternateContent xmlns:mc="http://schemas.openxmlformats.org/markup-compatibility/2006">
          <mc:Choice Requires="x14">
            <control shapeId="1183" r:id="rId49" name="Option Button 159">
              <controlPr defaultSize="0" autoFill="0" autoLine="0" autoPict="0">
                <anchor moveWithCells="1">
                  <from>
                    <xdr:col>22</xdr:col>
                    <xdr:colOff>22860</xdr:colOff>
                    <xdr:row>38</xdr:row>
                    <xdr:rowOff>22860</xdr:rowOff>
                  </from>
                  <to>
                    <xdr:col>23</xdr:col>
                    <xdr:colOff>0</xdr:colOff>
                    <xdr:row>38</xdr:row>
                    <xdr:rowOff>213360</xdr:rowOff>
                  </to>
                </anchor>
              </controlPr>
            </control>
          </mc:Choice>
        </mc:AlternateContent>
        <mc:AlternateContent xmlns:mc="http://schemas.openxmlformats.org/markup-compatibility/2006">
          <mc:Choice Requires="x14">
            <control shapeId="1184" r:id="rId50" name="Option Button 160">
              <controlPr defaultSize="0" autoFill="0" autoLine="0" autoPict="0">
                <anchor moveWithCells="1">
                  <from>
                    <xdr:col>21</xdr:col>
                    <xdr:colOff>22860</xdr:colOff>
                    <xdr:row>41</xdr:row>
                    <xdr:rowOff>45720</xdr:rowOff>
                  </from>
                  <to>
                    <xdr:col>22</xdr:col>
                    <xdr:colOff>30480</xdr:colOff>
                    <xdr:row>41</xdr:row>
                    <xdr:rowOff>198120</xdr:rowOff>
                  </to>
                </anchor>
              </controlPr>
            </control>
          </mc:Choice>
        </mc:AlternateContent>
        <mc:AlternateContent xmlns:mc="http://schemas.openxmlformats.org/markup-compatibility/2006">
          <mc:Choice Requires="x14">
            <control shapeId="1185" r:id="rId51" name="Option Button 161">
              <controlPr defaultSize="0" autoFill="0" autoLine="0" autoPict="0">
                <anchor moveWithCells="1">
                  <from>
                    <xdr:col>26</xdr:col>
                    <xdr:colOff>22860</xdr:colOff>
                    <xdr:row>41</xdr:row>
                    <xdr:rowOff>45720</xdr:rowOff>
                  </from>
                  <to>
                    <xdr:col>26</xdr:col>
                    <xdr:colOff>251460</xdr:colOff>
                    <xdr:row>41</xdr:row>
                    <xdr:rowOff>198120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21</xdr:col>
                    <xdr:colOff>22860</xdr:colOff>
                    <xdr:row>42</xdr:row>
                    <xdr:rowOff>45720</xdr:rowOff>
                  </from>
                  <to>
                    <xdr:col>22</xdr:col>
                    <xdr:colOff>30480</xdr:colOff>
                    <xdr:row>42</xdr:row>
                    <xdr:rowOff>198120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26</xdr:col>
                    <xdr:colOff>22860</xdr:colOff>
                    <xdr:row>42</xdr:row>
                    <xdr:rowOff>45720</xdr:rowOff>
                  </from>
                  <to>
                    <xdr:col>26</xdr:col>
                    <xdr:colOff>251460</xdr:colOff>
                    <xdr:row>42</xdr:row>
                    <xdr:rowOff>198120</xdr:rowOff>
                  </to>
                </anchor>
              </controlPr>
            </control>
          </mc:Choice>
        </mc:AlternateContent>
        <mc:AlternateContent xmlns:mc="http://schemas.openxmlformats.org/markup-compatibility/2006">
          <mc:Choice Requires="x14">
            <control shapeId="1188" r:id="rId54" name="Option Button 164">
              <controlPr defaultSize="0" autoFill="0" autoLine="0" autoPict="0">
                <anchor moveWithCells="1">
                  <from>
                    <xdr:col>21</xdr:col>
                    <xdr:colOff>22860</xdr:colOff>
                    <xdr:row>43</xdr:row>
                    <xdr:rowOff>45720</xdr:rowOff>
                  </from>
                  <to>
                    <xdr:col>22</xdr:col>
                    <xdr:colOff>30480</xdr:colOff>
                    <xdr:row>43</xdr:row>
                    <xdr:rowOff>198120</xdr:rowOff>
                  </to>
                </anchor>
              </controlPr>
            </control>
          </mc:Choice>
        </mc:AlternateContent>
        <mc:AlternateContent xmlns:mc="http://schemas.openxmlformats.org/markup-compatibility/2006">
          <mc:Choice Requires="x14">
            <control shapeId="1189" r:id="rId55" name="Option Button 165">
              <controlPr defaultSize="0" autoFill="0" autoLine="0" autoPict="0">
                <anchor moveWithCells="1">
                  <from>
                    <xdr:col>26</xdr:col>
                    <xdr:colOff>22860</xdr:colOff>
                    <xdr:row>43</xdr:row>
                    <xdr:rowOff>45720</xdr:rowOff>
                  </from>
                  <to>
                    <xdr:col>26</xdr:col>
                    <xdr:colOff>251460</xdr:colOff>
                    <xdr:row>43</xdr:row>
                    <xdr:rowOff>198120</xdr:rowOff>
                  </to>
                </anchor>
              </controlPr>
            </control>
          </mc:Choice>
        </mc:AlternateContent>
        <mc:AlternateContent xmlns:mc="http://schemas.openxmlformats.org/markup-compatibility/2006">
          <mc:Choice Requires="x14">
            <control shapeId="1190" r:id="rId56" name="Option Button 166">
              <controlPr defaultSize="0" autoFill="0" autoLine="0" autoPict="0">
                <anchor moveWithCells="1">
                  <from>
                    <xdr:col>21</xdr:col>
                    <xdr:colOff>22860</xdr:colOff>
                    <xdr:row>44</xdr:row>
                    <xdr:rowOff>45720</xdr:rowOff>
                  </from>
                  <to>
                    <xdr:col>22</xdr:col>
                    <xdr:colOff>30480</xdr:colOff>
                    <xdr:row>44</xdr:row>
                    <xdr:rowOff>198120</xdr:rowOff>
                  </to>
                </anchor>
              </controlPr>
            </control>
          </mc:Choice>
        </mc:AlternateContent>
        <mc:AlternateContent xmlns:mc="http://schemas.openxmlformats.org/markup-compatibility/2006">
          <mc:Choice Requires="x14">
            <control shapeId="1191" r:id="rId57" name="Option Button 167">
              <controlPr defaultSize="0" autoFill="0" autoLine="0" autoPict="0">
                <anchor moveWithCells="1">
                  <from>
                    <xdr:col>26</xdr:col>
                    <xdr:colOff>22860</xdr:colOff>
                    <xdr:row>44</xdr:row>
                    <xdr:rowOff>45720</xdr:rowOff>
                  </from>
                  <to>
                    <xdr:col>26</xdr:col>
                    <xdr:colOff>251460</xdr:colOff>
                    <xdr:row>44</xdr:row>
                    <xdr:rowOff>198120</xdr:rowOff>
                  </to>
                </anchor>
              </controlPr>
            </control>
          </mc:Choice>
        </mc:AlternateContent>
        <mc:AlternateContent xmlns:mc="http://schemas.openxmlformats.org/markup-compatibility/2006">
          <mc:Choice Requires="x14">
            <control shapeId="1192" r:id="rId58" name="Option Button 168">
              <controlPr defaultSize="0" autoFill="0" autoLine="0" autoPict="0">
                <anchor moveWithCells="1">
                  <from>
                    <xdr:col>21</xdr:col>
                    <xdr:colOff>22860</xdr:colOff>
                    <xdr:row>45</xdr:row>
                    <xdr:rowOff>45720</xdr:rowOff>
                  </from>
                  <to>
                    <xdr:col>22</xdr:col>
                    <xdr:colOff>30480</xdr:colOff>
                    <xdr:row>45</xdr:row>
                    <xdr:rowOff>198120</xdr:rowOff>
                  </to>
                </anchor>
              </controlPr>
            </control>
          </mc:Choice>
        </mc:AlternateContent>
        <mc:AlternateContent xmlns:mc="http://schemas.openxmlformats.org/markup-compatibility/2006">
          <mc:Choice Requires="x14">
            <control shapeId="1193" r:id="rId59" name="Option Button 169">
              <controlPr defaultSize="0" autoFill="0" autoLine="0" autoPict="0">
                <anchor moveWithCells="1">
                  <from>
                    <xdr:col>26</xdr:col>
                    <xdr:colOff>22860</xdr:colOff>
                    <xdr:row>45</xdr:row>
                    <xdr:rowOff>45720</xdr:rowOff>
                  </from>
                  <to>
                    <xdr:col>26</xdr:col>
                    <xdr:colOff>251460</xdr:colOff>
                    <xdr:row>45</xdr:row>
                    <xdr:rowOff>198120</xdr:rowOff>
                  </to>
                </anchor>
              </controlPr>
            </control>
          </mc:Choice>
        </mc:AlternateContent>
        <mc:AlternateContent xmlns:mc="http://schemas.openxmlformats.org/markup-compatibility/2006">
          <mc:Choice Requires="x14">
            <control shapeId="1194" r:id="rId60" name="Option Button 170">
              <controlPr defaultSize="0" autoFill="0" autoLine="0" autoPict="0">
                <anchor moveWithCells="1">
                  <from>
                    <xdr:col>21</xdr:col>
                    <xdr:colOff>22860</xdr:colOff>
                    <xdr:row>46</xdr:row>
                    <xdr:rowOff>45720</xdr:rowOff>
                  </from>
                  <to>
                    <xdr:col>22</xdr:col>
                    <xdr:colOff>30480</xdr:colOff>
                    <xdr:row>46</xdr:row>
                    <xdr:rowOff>198120</xdr:rowOff>
                  </to>
                </anchor>
              </controlPr>
            </control>
          </mc:Choice>
        </mc:AlternateContent>
        <mc:AlternateContent xmlns:mc="http://schemas.openxmlformats.org/markup-compatibility/2006">
          <mc:Choice Requires="x14">
            <control shapeId="1195" r:id="rId61" name="Option Button 171">
              <controlPr defaultSize="0" autoFill="0" autoLine="0" autoPict="0">
                <anchor moveWithCells="1">
                  <from>
                    <xdr:col>26</xdr:col>
                    <xdr:colOff>22860</xdr:colOff>
                    <xdr:row>46</xdr:row>
                    <xdr:rowOff>45720</xdr:rowOff>
                  </from>
                  <to>
                    <xdr:col>26</xdr:col>
                    <xdr:colOff>251460</xdr:colOff>
                    <xdr:row>46</xdr:row>
                    <xdr:rowOff>198120</xdr:rowOff>
                  </to>
                </anchor>
              </controlPr>
            </control>
          </mc:Choice>
        </mc:AlternateContent>
        <mc:AlternateContent xmlns:mc="http://schemas.openxmlformats.org/markup-compatibility/2006">
          <mc:Choice Requires="x14">
            <control shapeId="1196" r:id="rId62" name="Group Box 172">
              <controlPr defaultSize="0" autoFill="0" autoPict="0">
                <anchor moveWithCells="1">
                  <from>
                    <xdr:col>20</xdr:col>
                    <xdr:colOff>106680</xdr:colOff>
                    <xdr:row>40</xdr:row>
                    <xdr:rowOff>220980</xdr:rowOff>
                  </from>
                  <to>
                    <xdr:col>28</xdr:col>
                    <xdr:colOff>30480</xdr:colOff>
                    <xdr:row>42</xdr:row>
                    <xdr:rowOff>30480</xdr:rowOff>
                  </to>
                </anchor>
              </controlPr>
            </control>
          </mc:Choice>
        </mc:AlternateContent>
        <mc:AlternateContent xmlns:mc="http://schemas.openxmlformats.org/markup-compatibility/2006">
          <mc:Choice Requires="x14">
            <control shapeId="1197" r:id="rId63" name="Group Box 173">
              <controlPr defaultSize="0" autoFill="0" autoPict="0">
                <anchor moveWithCells="1">
                  <from>
                    <xdr:col>20</xdr:col>
                    <xdr:colOff>45720</xdr:colOff>
                    <xdr:row>41</xdr:row>
                    <xdr:rowOff>220980</xdr:rowOff>
                  </from>
                  <to>
                    <xdr:col>28</xdr:col>
                    <xdr:colOff>38100</xdr:colOff>
                    <xdr:row>43</xdr:row>
                    <xdr:rowOff>60960</xdr:rowOff>
                  </to>
                </anchor>
              </controlPr>
            </control>
          </mc:Choice>
        </mc:AlternateContent>
        <mc:AlternateContent xmlns:mc="http://schemas.openxmlformats.org/markup-compatibility/2006">
          <mc:Choice Requires="x14">
            <control shapeId="1198" r:id="rId64" name="Group Box 174">
              <controlPr defaultSize="0" autoFill="0" autoPict="0">
                <anchor moveWithCells="1">
                  <from>
                    <xdr:col>20</xdr:col>
                    <xdr:colOff>38100</xdr:colOff>
                    <xdr:row>42</xdr:row>
                    <xdr:rowOff>213360</xdr:rowOff>
                  </from>
                  <to>
                    <xdr:col>28</xdr:col>
                    <xdr:colOff>30480</xdr:colOff>
                    <xdr:row>44</xdr:row>
                    <xdr:rowOff>45720</xdr:rowOff>
                  </to>
                </anchor>
              </controlPr>
            </control>
          </mc:Choice>
        </mc:AlternateContent>
        <mc:AlternateContent xmlns:mc="http://schemas.openxmlformats.org/markup-compatibility/2006">
          <mc:Choice Requires="x14">
            <control shapeId="1199" r:id="rId65" name="Group Box 175">
              <controlPr defaultSize="0" autoFill="0" autoPict="0">
                <anchor moveWithCells="1">
                  <from>
                    <xdr:col>20</xdr:col>
                    <xdr:colOff>45720</xdr:colOff>
                    <xdr:row>43</xdr:row>
                    <xdr:rowOff>198120</xdr:rowOff>
                  </from>
                  <to>
                    <xdr:col>28</xdr:col>
                    <xdr:colOff>38100</xdr:colOff>
                    <xdr:row>45</xdr:row>
                    <xdr:rowOff>30480</xdr:rowOff>
                  </to>
                </anchor>
              </controlPr>
            </control>
          </mc:Choice>
        </mc:AlternateContent>
        <mc:AlternateContent xmlns:mc="http://schemas.openxmlformats.org/markup-compatibility/2006">
          <mc:Choice Requires="x14">
            <control shapeId="1200" r:id="rId66" name="Group Box 176">
              <controlPr defaultSize="0" autoFill="0" autoPict="0">
                <anchor moveWithCells="1">
                  <from>
                    <xdr:col>20</xdr:col>
                    <xdr:colOff>22860</xdr:colOff>
                    <xdr:row>44</xdr:row>
                    <xdr:rowOff>213360</xdr:rowOff>
                  </from>
                  <to>
                    <xdr:col>28</xdr:col>
                    <xdr:colOff>22860</xdr:colOff>
                    <xdr:row>46</xdr:row>
                    <xdr:rowOff>38100</xdr:rowOff>
                  </to>
                </anchor>
              </controlPr>
            </control>
          </mc:Choice>
        </mc:AlternateContent>
        <mc:AlternateContent xmlns:mc="http://schemas.openxmlformats.org/markup-compatibility/2006">
          <mc:Choice Requires="x14">
            <control shapeId="1201" r:id="rId67" name="Group Box 177">
              <controlPr defaultSize="0" autoFill="0" autoPict="0">
                <anchor moveWithCells="1">
                  <from>
                    <xdr:col>20</xdr:col>
                    <xdr:colOff>60960</xdr:colOff>
                    <xdr:row>45</xdr:row>
                    <xdr:rowOff>198120</xdr:rowOff>
                  </from>
                  <to>
                    <xdr:col>28</xdr:col>
                    <xdr:colOff>60960</xdr:colOff>
                    <xdr:row>47</xdr:row>
                    <xdr:rowOff>30480</xdr:rowOff>
                  </to>
                </anchor>
              </controlPr>
            </control>
          </mc:Choice>
        </mc:AlternateContent>
        <mc:AlternateContent xmlns:mc="http://schemas.openxmlformats.org/markup-compatibility/2006">
          <mc:Choice Requires="x14">
            <control shapeId="1202" r:id="rId68" name="Group Box 178">
              <controlPr defaultSize="0" autoFill="0" autoPict="0">
                <anchor moveWithCells="1">
                  <from>
                    <xdr:col>10</xdr:col>
                    <xdr:colOff>60960</xdr:colOff>
                    <xdr:row>37</xdr:row>
                    <xdr:rowOff>175260</xdr:rowOff>
                  </from>
                  <to>
                    <xdr:col>26</xdr:col>
                    <xdr:colOff>45720</xdr:colOff>
                    <xdr:row>39</xdr:row>
                    <xdr:rowOff>68580</xdr:rowOff>
                  </to>
                </anchor>
              </controlPr>
            </control>
          </mc:Choice>
        </mc:AlternateContent>
        <mc:AlternateContent xmlns:mc="http://schemas.openxmlformats.org/markup-compatibility/2006">
          <mc:Choice Requires="x14">
            <control shapeId="1203" r:id="rId69" name="Option Button 179">
              <controlPr defaultSize="0" autoFill="0" autoLine="0" autoPict="0">
                <anchor moveWithCells="1">
                  <from>
                    <xdr:col>10</xdr:col>
                    <xdr:colOff>236220</xdr:colOff>
                    <xdr:row>47</xdr:row>
                    <xdr:rowOff>30480</xdr:rowOff>
                  </from>
                  <to>
                    <xdr:col>11</xdr:col>
                    <xdr:colOff>220980</xdr:colOff>
                    <xdr:row>47</xdr:row>
                    <xdr:rowOff>190500</xdr:rowOff>
                  </to>
                </anchor>
              </controlPr>
            </control>
          </mc:Choice>
        </mc:AlternateContent>
        <mc:AlternateContent xmlns:mc="http://schemas.openxmlformats.org/markup-compatibility/2006">
          <mc:Choice Requires="x14">
            <control shapeId="1204" r:id="rId70" name="Option Button 180">
              <controlPr defaultSize="0" autoFill="0" autoLine="0" autoPict="0">
                <anchor moveWithCells="1">
                  <from>
                    <xdr:col>22</xdr:col>
                    <xdr:colOff>198120</xdr:colOff>
                    <xdr:row>47</xdr:row>
                    <xdr:rowOff>30480</xdr:rowOff>
                  </from>
                  <to>
                    <xdr:col>24</xdr:col>
                    <xdr:colOff>30480</xdr:colOff>
                    <xdr:row>47</xdr:row>
                    <xdr:rowOff>175260</xdr:rowOff>
                  </to>
                </anchor>
              </controlPr>
            </control>
          </mc:Choice>
        </mc:AlternateContent>
        <mc:AlternateContent xmlns:mc="http://schemas.openxmlformats.org/markup-compatibility/2006">
          <mc:Choice Requires="x14">
            <control shapeId="1205" r:id="rId71" name="Group Box 181">
              <controlPr defaultSize="0" autoFill="0" autoPict="0">
                <anchor moveWithCells="1">
                  <from>
                    <xdr:col>10</xdr:col>
                    <xdr:colOff>76200</xdr:colOff>
                    <xdr:row>46</xdr:row>
                    <xdr:rowOff>160020</xdr:rowOff>
                  </from>
                  <to>
                    <xdr:col>25</xdr:col>
                    <xdr:colOff>0</xdr:colOff>
                    <xdr:row>48</xdr:row>
                    <xdr:rowOff>60960</xdr:rowOff>
                  </to>
                </anchor>
              </controlPr>
            </control>
          </mc:Choice>
        </mc:AlternateContent>
        <mc:AlternateContent xmlns:mc="http://schemas.openxmlformats.org/markup-compatibility/2006">
          <mc:Choice Requires="x14">
            <control shapeId="1206" r:id="rId72" name="Option Button 182">
              <controlPr defaultSize="0" autoFill="0" autoLine="0" autoPict="0">
                <anchor moveWithCells="1">
                  <from>
                    <xdr:col>13</xdr:col>
                    <xdr:colOff>22860</xdr:colOff>
                    <xdr:row>50</xdr:row>
                    <xdr:rowOff>30480</xdr:rowOff>
                  </from>
                  <to>
                    <xdr:col>13</xdr:col>
                    <xdr:colOff>236220</xdr:colOff>
                    <xdr:row>50</xdr:row>
                    <xdr:rowOff>198120</xdr:rowOff>
                  </to>
                </anchor>
              </controlPr>
            </control>
          </mc:Choice>
        </mc:AlternateContent>
        <mc:AlternateContent xmlns:mc="http://schemas.openxmlformats.org/markup-compatibility/2006">
          <mc:Choice Requires="x14">
            <control shapeId="1207" r:id="rId73" name="Option Button 183">
              <controlPr defaultSize="0" autoFill="0" autoLine="0" autoPict="0">
                <anchor moveWithCells="1">
                  <from>
                    <xdr:col>19</xdr:col>
                    <xdr:colOff>7620</xdr:colOff>
                    <xdr:row>50</xdr:row>
                    <xdr:rowOff>30480</xdr:rowOff>
                  </from>
                  <to>
                    <xdr:col>19</xdr:col>
                    <xdr:colOff>213360</xdr:colOff>
                    <xdr:row>50</xdr:row>
                    <xdr:rowOff>190500</xdr:rowOff>
                  </to>
                </anchor>
              </controlPr>
            </control>
          </mc:Choice>
        </mc:AlternateContent>
        <mc:AlternateContent xmlns:mc="http://schemas.openxmlformats.org/markup-compatibility/2006">
          <mc:Choice Requires="x14">
            <control shapeId="1208" r:id="rId74" name="Option Button 184">
              <controlPr defaultSize="0" autoFill="0" autoLine="0" autoPict="0">
                <anchor moveWithCells="1">
                  <from>
                    <xdr:col>24</xdr:col>
                    <xdr:colOff>251460</xdr:colOff>
                    <xdr:row>50</xdr:row>
                    <xdr:rowOff>30480</xdr:rowOff>
                  </from>
                  <to>
                    <xdr:col>25</xdr:col>
                    <xdr:colOff>152400</xdr:colOff>
                    <xdr:row>50</xdr:row>
                    <xdr:rowOff>175260</xdr:rowOff>
                  </to>
                </anchor>
              </controlPr>
            </control>
          </mc:Choice>
        </mc:AlternateContent>
        <mc:AlternateContent xmlns:mc="http://schemas.openxmlformats.org/markup-compatibility/2006">
          <mc:Choice Requires="x14">
            <control shapeId="1209" r:id="rId75" name="Option Button 185">
              <controlPr defaultSize="0" autoFill="0" autoLine="0" autoPict="0">
                <anchor moveWithCells="1">
                  <from>
                    <xdr:col>15</xdr:col>
                    <xdr:colOff>22860</xdr:colOff>
                    <xdr:row>64</xdr:row>
                    <xdr:rowOff>83820</xdr:rowOff>
                  </from>
                  <to>
                    <xdr:col>15</xdr:col>
                    <xdr:colOff>198120</xdr:colOff>
                    <xdr:row>64</xdr:row>
                    <xdr:rowOff>274320</xdr:rowOff>
                  </to>
                </anchor>
              </controlPr>
            </control>
          </mc:Choice>
        </mc:AlternateContent>
        <mc:AlternateContent xmlns:mc="http://schemas.openxmlformats.org/markup-compatibility/2006">
          <mc:Choice Requires="x14">
            <control shapeId="1210" r:id="rId76" name="Option Button 186">
              <controlPr defaultSize="0" autoFill="0" autoLine="0" autoPict="0">
                <anchor moveWithCells="1">
                  <from>
                    <xdr:col>27</xdr:col>
                    <xdr:colOff>0</xdr:colOff>
                    <xdr:row>64</xdr:row>
                    <xdr:rowOff>99060</xdr:rowOff>
                  </from>
                  <to>
                    <xdr:col>27</xdr:col>
                    <xdr:colOff>190500</xdr:colOff>
                    <xdr:row>64</xdr:row>
                    <xdr:rowOff>228600</xdr:rowOff>
                  </to>
                </anchor>
              </controlPr>
            </control>
          </mc:Choice>
        </mc:AlternateContent>
        <mc:AlternateContent xmlns:mc="http://schemas.openxmlformats.org/markup-compatibility/2006">
          <mc:Choice Requires="x14">
            <control shapeId="1211" r:id="rId77" name="Group Box 187">
              <controlPr defaultSize="0" autoFill="0" autoPict="0">
                <anchor moveWithCells="1">
                  <from>
                    <xdr:col>14</xdr:col>
                    <xdr:colOff>38100</xdr:colOff>
                    <xdr:row>63</xdr:row>
                    <xdr:rowOff>411480</xdr:rowOff>
                  </from>
                  <to>
                    <xdr:col>30</xdr:col>
                    <xdr:colOff>60960</xdr:colOff>
                    <xdr:row>64</xdr:row>
                    <xdr:rowOff>327660</xdr:rowOff>
                  </to>
                </anchor>
              </controlPr>
            </control>
          </mc:Choice>
        </mc:AlternateContent>
        <mc:AlternateContent xmlns:mc="http://schemas.openxmlformats.org/markup-compatibility/2006">
          <mc:Choice Requires="x14">
            <control shapeId="1212" r:id="rId78" name="Group Box 188">
              <controlPr defaultSize="0" autoFill="0" autoPict="0">
                <anchor moveWithCells="1">
                  <from>
                    <xdr:col>12</xdr:col>
                    <xdr:colOff>76200</xdr:colOff>
                    <xdr:row>49</xdr:row>
                    <xdr:rowOff>144780</xdr:rowOff>
                  </from>
                  <to>
                    <xdr:col>30</xdr:col>
                    <xdr:colOff>22860</xdr:colOff>
                    <xdr:row>51</xdr:row>
                    <xdr:rowOff>68580</xdr:rowOff>
                  </to>
                </anchor>
              </controlPr>
            </control>
          </mc:Choice>
        </mc:AlternateContent>
        <mc:AlternateContent xmlns:mc="http://schemas.openxmlformats.org/markup-compatibility/2006">
          <mc:Choice Requires="x14">
            <control shapeId="1213" r:id="rId79" name="Option Button 189">
              <controlPr defaultSize="0" autoFill="0" autoLine="0" autoPict="0">
                <anchor moveWithCells="1">
                  <from>
                    <xdr:col>15</xdr:col>
                    <xdr:colOff>22860</xdr:colOff>
                    <xdr:row>65</xdr:row>
                    <xdr:rowOff>22860</xdr:rowOff>
                  </from>
                  <to>
                    <xdr:col>16</xdr:col>
                    <xdr:colOff>0</xdr:colOff>
                    <xdr:row>65</xdr:row>
                    <xdr:rowOff>251460</xdr:rowOff>
                  </to>
                </anchor>
              </controlPr>
            </control>
          </mc:Choice>
        </mc:AlternateContent>
        <mc:AlternateContent xmlns:mc="http://schemas.openxmlformats.org/markup-compatibility/2006">
          <mc:Choice Requires="x14">
            <control shapeId="1214" r:id="rId80" name="Option Button 190">
              <controlPr defaultSize="0" autoFill="0" autoLine="0" autoPict="0">
                <anchor moveWithCells="1">
                  <from>
                    <xdr:col>23</xdr:col>
                    <xdr:colOff>22860</xdr:colOff>
                    <xdr:row>65</xdr:row>
                    <xdr:rowOff>0</xdr:rowOff>
                  </from>
                  <to>
                    <xdr:col>24</xdr:col>
                    <xdr:colOff>60960</xdr:colOff>
                    <xdr:row>66</xdr:row>
                    <xdr:rowOff>7620</xdr:rowOff>
                  </to>
                </anchor>
              </controlPr>
            </control>
          </mc:Choice>
        </mc:AlternateContent>
        <mc:AlternateContent xmlns:mc="http://schemas.openxmlformats.org/markup-compatibility/2006">
          <mc:Choice Requires="x14">
            <control shapeId="1215" r:id="rId81" name="Group Box 191">
              <controlPr defaultSize="0" autoFill="0" autoPict="0">
                <anchor moveWithCells="1">
                  <from>
                    <xdr:col>13</xdr:col>
                    <xdr:colOff>175260</xdr:colOff>
                    <xdr:row>64</xdr:row>
                    <xdr:rowOff>304800</xdr:rowOff>
                  </from>
                  <to>
                    <xdr:col>26</xdr:col>
                    <xdr:colOff>190500</xdr:colOff>
                    <xdr:row>66</xdr:row>
                    <xdr:rowOff>106680</xdr:rowOff>
                  </to>
                </anchor>
              </controlPr>
            </control>
          </mc:Choice>
        </mc:AlternateContent>
        <mc:AlternateContent xmlns:mc="http://schemas.openxmlformats.org/markup-compatibility/2006">
          <mc:Choice Requires="x14">
            <control shapeId="1216" r:id="rId82" name="Option Button 192">
              <controlPr defaultSize="0" autoFill="0" autoLine="0" autoPict="0">
                <anchor moveWithCells="1">
                  <from>
                    <xdr:col>8</xdr:col>
                    <xdr:colOff>22860</xdr:colOff>
                    <xdr:row>71</xdr:row>
                    <xdr:rowOff>45720</xdr:rowOff>
                  </from>
                  <to>
                    <xdr:col>9</xdr:col>
                    <xdr:colOff>60960</xdr:colOff>
                    <xdr:row>71</xdr:row>
                    <xdr:rowOff>259080</xdr:rowOff>
                  </to>
                </anchor>
              </controlPr>
            </control>
          </mc:Choice>
        </mc:AlternateContent>
        <mc:AlternateContent xmlns:mc="http://schemas.openxmlformats.org/markup-compatibility/2006">
          <mc:Choice Requires="x14">
            <control shapeId="1217" r:id="rId83" name="Option Button 193">
              <controlPr defaultSize="0" autoFill="0" autoLine="0" autoPict="0">
                <anchor moveWithCells="1">
                  <from>
                    <xdr:col>10</xdr:col>
                    <xdr:colOff>22860</xdr:colOff>
                    <xdr:row>71</xdr:row>
                    <xdr:rowOff>45720</xdr:rowOff>
                  </from>
                  <to>
                    <xdr:col>11</xdr:col>
                    <xdr:colOff>60960</xdr:colOff>
                    <xdr:row>71</xdr:row>
                    <xdr:rowOff>259080</xdr:rowOff>
                  </to>
                </anchor>
              </controlPr>
            </control>
          </mc:Choice>
        </mc:AlternateContent>
        <mc:AlternateContent xmlns:mc="http://schemas.openxmlformats.org/markup-compatibility/2006">
          <mc:Choice Requires="x14">
            <control shapeId="1218" r:id="rId84" name="Group Box 194">
              <controlPr defaultSize="0" autoFill="0" autoPict="0">
                <anchor moveWithCells="1">
                  <from>
                    <xdr:col>7</xdr:col>
                    <xdr:colOff>45720</xdr:colOff>
                    <xdr:row>70</xdr:row>
                    <xdr:rowOff>0</xdr:rowOff>
                  </from>
                  <to>
                    <xdr:col>13</xdr:col>
                    <xdr:colOff>114300</xdr:colOff>
                    <xdr:row>72</xdr:row>
                    <xdr:rowOff>68580</xdr:rowOff>
                  </to>
                </anchor>
              </controlPr>
            </control>
          </mc:Choice>
        </mc:AlternateContent>
        <mc:AlternateContent xmlns:mc="http://schemas.openxmlformats.org/markup-compatibility/2006">
          <mc:Choice Requires="x14">
            <control shapeId="1219" r:id="rId85" name="Option Button 195">
              <controlPr defaultSize="0" autoFill="0" autoLine="0" autoPict="0">
                <anchor moveWithCells="1">
                  <from>
                    <xdr:col>6</xdr:col>
                    <xdr:colOff>7620</xdr:colOff>
                    <xdr:row>76</xdr:row>
                    <xdr:rowOff>30480</xdr:rowOff>
                  </from>
                  <to>
                    <xdr:col>7</xdr:col>
                    <xdr:colOff>45720</xdr:colOff>
                    <xdr:row>76</xdr:row>
                    <xdr:rowOff>213360</xdr:rowOff>
                  </to>
                </anchor>
              </controlPr>
            </control>
          </mc:Choice>
        </mc:AlternateContent>
        <mc:AlternateContent xmlns:mc="http://schemas.openxmlformats.org/markup-compatibility/2006">
          <mc:Choice Requires="x14">
            <control shapeId="1220" r:id="rId86" name="Option Button 196">
              <controlPr defaultSize="0" autoFill="0" autoLine="0" autoPict="0">
                <anchor moveWithCells="1">
                  <from>
                    <xdr:col>8</xdr:col>
                    <xdr:colOff>30480</xdr:colOff>
                    <xdr:row>76</xdr:row>
                    <xdr:rowOff>30480</xdr:rowOff>
                  </from>
                  <to>
                    <xdr:col>9</xdr:col>
                    <xdr:colOff>68580</xdr:colOff>
                    <xdr:row>76</xdr:row>
                    <xdr:rowOff>213360</xdr:rowOff>
                  </to>
                </anchor>
              </controlPr>
            </control>
          </mc:Choice>
        </mc:AlternateContent>
        <mc:AlternateContent xmlns:mc="http://schemas.openxmlformats.org/markup-compatibility/2006">
          <mc:Choice Requires="x14">
            <control shapeId="1221" r:id="rId87" name="Group Box 197">
              <controlPr defaultSize="0" autoFill="0" autoPict="0">
                <anchor moveWithCells="1">
                  <from>
                    <xdr:col>4</xdr:col>
                    <xdr:colOff>198120</xdr:colOff>
                    <xdr:row>75</xdr:row>
                    <xdr:rowOff>182880</xdr:rowOff>
                  </from>
                  <to>
                    <xdr:col>11</xdr:col>
                    <xdr:colOff>38100</xdr:colOff>
                    <xdr:row>77</xdr:row>
                    <xdr:rowOff>68580</xdr:rowOff>
                  </to>
                </anchor>
              </controlPr>
            </control>
          </mc:Choice>
        </mc:AlternateContent>
        <mc:AlternateContent xmlns:mc="http://schemas.openxmlformats.org/markup-compatibility/2006">
          <mc:Choice Requires="x14">
            <control shapeId="1222" r:id="rId88" name="Option Button 198">
              <controlPr defaultSize="0" autoFill="0" autoLine="0" autoPict="0">
                <anchor moveWithCells="1">
                  <from>
                    <xdr:col>20</xdr:col>
                    <xdr:colOff>30480</xdr:colOff>
                    <xdr:row>71</xdr:row>
                    <xdr:rowOff>99060</xdr:rowOff>
                  </from>
                  <to>
                    <xdr:col>20</xdr:col>
                    <xdr:colOff>213360</xdr:colOff>
                    <xdr:row>71</xdr:row>
                    <xdr:rowOff>236220</xdr:rowOff>
                  </to>
                </anchor>
              </controlPr>
            </control>
          </mc:Choice>
        </mc:AlternateContent>
        <mc:AlternateContent xmlns:mc="http://schemas.openxmlformats.org/markup-compatibility/2006">
          <mc:Choice Requires="x14">
            <control shapeId="1223" r:id="rId89" name="Option Button 199">
              <controlPr defaultSize="0" autoFill="0" autoLine="0" autoPict="0">
                <anchor moveWithCells="1">
                  <from>
                    <xdr:col>22</xdr:col>
                    <xdr:colOff>30480</xdr:colOff>
                    <xdr:row>71</xdr:row>
                    <xdr:rowOff>99060</xdr:rowOff>
                  </from>
                  <to>
                    <xdr:col>22</xdr:col>
                    <xdr:colOff>213360</xdr:colOff>
                    <xdr:row>71</xdr:row>
                    <xdr:rowOff>236220</xdr:rowOff>
                  </to>
                </anchor>
              </controlPr>
            </control>
          </mc:Choice>
        </mc:AlternateContent>
        <mc:AlternateContent xmlns:mc="http://schemas.openxmlformats.org/markup-compatibility/2006">
          <mc:Choice Requires="x14">
            <control shapeId="1224" r:id="rId90" name="Group Box 200">
              <controlPr defaultSize="0" autoFill="0" autoPict="0">
                <anchor moveWithCells="1">
                  <from>
                    <xdr:col>18</xdr:col>
                    <xdr:colOff>213360</xdr:colOff>
                    <xdr:row>71</xdr:row>
                    <xdr:rowOff>0</xdr:rowOff>
                  </from>
                  <to>
                    <xdr:col>25</xdr:col>
                    <xdr:colOff>38100</xdr:colOff>
                    <xdr:row>71</xdr:row>
                    <xdr:rowOff>304800</xdr:rowOff>
                  </to>
                </anchor>
              </controlPr>
            </control>
          </mc:Choice>
        </mc:AlternateContent>
        <mc:AlternateContent xmlns:mc="http://schemas.openxmlformats.org/markup-compatibility/2006">
          <mc:Choice Requires="x14">
            <control shapeId="1229" r:id="rId91" name="Option Button 205">
              <controlPr defaultSize="0" autoFill="0" autoLine="0" autoPict="0">
                <anchor moveWithCells="1">
                  <from>
                    <xdr:col>5</xdr:col>
                    <xdr:colOff>236220</xdr:colOff>
                    <xdr:row>88</xdr:row>
                    <xdr:rowOff>38100</xdr:rowOff>
                  </from>
                  <to>
                    <xdr:col>7</xdr:col>
                    <xdr:colOff>22860</xdr:colOff>
                    <xdr:row>88</xdr:row>
                    <xdr:rowOff>228600</xdr:rowOff>
                  </to>
                </anchor>
              </controlPr>
            </control>
          </mc:Choice>
        </mc:AlternateContent>
        <mc:AlternateContent xmlns:mc="http://schemas.openxmlformats.org/markup-compatibility/2006">
          <mc:Choice Requires="x14">
            <control shapeId="1230" r:id="rId92" name="Option Button 206">
              <controlPr defaultSize="0" autoFill="0" autoLine="0" autoPict="0">
                <anchor moveWithCells="1">
                  <from>
                    <xdr:col>7</xdr:col>
                    <xdr:colOff>228600</xdr:colOff>
                    <xdr:row>88</xdr:row>
                    <xdr:rowOff>38100</xdr:rowOff>
                  </from>
                  <to>
                    <xdr:col>9</xdr:col>
                    <xdr:colOff>45720</xdr:colOff>
                    <xdr:row>88</xdr:row>
                    <xdr:rowOff>228600</xdr:rowOff>
                  </to>
                </anchor>
              </controlPr>
            </control>
          </mc:Choice>
        </mc:AlternateContent>
        <mc:AlternateContent xmlns:mc="http://schemas.openxmlformats.org/markup-compatibility/2006">
          <mc:Choice Requires="x14">
            <control shapeId="1231" r:id="rId93" name="Group Box 207">
              <controlPr defaultSize="0" autoFill="0" autoPict="0">
                <anchor moveWithCells="1">
                  <from>
                    <xdr:col>5</xdr:col>
                    <xdr:colOff>60960</xdr:colOff>
                    <xdr:row>87</xdr:row>
                    <xdr:rowOff>182880</xdr:rowOff>
                  </from>
                  <to>
                    <xdr:col>12</xdr:col>
                    <xdr:colOff>106680</xdr:colOff>
                    <xdr:row>89</xdr:row>
                    <xdr:rowOff>45720</xdr:rowOff>
                  </to>
                </anchor>
              </controlPr>
            </control>
          </mc:Choice>
        </mc:AlternateContent>
        <mc:AlternateContent xmlns:mc="http://schemas.openxmlformats.org/markup-compatibility/2006">
          <mc:Choice Requires="x14">
            <control shapeId="1232" r:id="rId94" name="Option Button 208">
              <controlPr defaultSize="0" autoFill="0" autoLine="0" autoPict="0">
                <anchor moveWithCells="1">
                  <from>
                    <xdr:col>18</xdr:col>
                    <xdr:colOff>22860</xdr:colOff>
                    <xdr:row>92</xdr:row>
                    <xdr:rowOff>60960</xdr:rowOff>
                  </from>
                  <to>
                    <xdr:col>19</xdr:col>
                    <xdr:colOff>7620</xdr:colOff>
                    <xdr:row>93</xdr:row>
                    <xdr:rowOff>7620</xdr:rowOff>
                  </to>
                </anchor>
              </controlPr>
            </control>
          </mc:Choice>
        </mc:AlternateContent>
        <mc:AlternateContent xmlns:mc="http://schemas.openxmlformats.org/markup-compatibility/2006">
          <mc:Choice Requires="x14">
            <control shapeId="1233" r:id="rId95" name="Option Button 209">
              <controlPr defaultSize="0" autoFill="0" autoLine="0" autoPict="0">
                <anchor moveWithCells="1">
                  <from>
                    <xdr:col>22</xdr:col>
                    <xdr:colOff>22860</xdr:colOff>
                    <xdr:row>92</xdr:row>
                    <xdr:rowOff>60960</xdr:rowOff>
                  </from>
                  <to>
                    <xdr:col>23</xdr:col>
                    <xdr:colOff>30480</xdr:colOff>
                    <xdr:row>92</xdr:row>
                    <xdr:rowOff>228600</xdr:rowOff>
                  </to>
                </anchor>
              </controlPr>
            </control>
          </mc:Choice>
        </mc:AlternateContent>
        <mc:AlternateContent xmlns:mc="http://schemas.openxmlformats.org/markup-compatibility/2006">
          <mc:Choice Requires="x14">
            <control shapeId="1237" r:id="rId96" name="Option Button 213">
              <controlPr defaultSize="0" autoFill="0" autoLine="0" autoPict="0">
                <anchor moveWithCells="1">
                  <from>
                    <xdr:col>18</xdr:col>
                    <xdr:colOff>7620</xdr:colOff>
                    <xdr:row>91</xdr:row>
                    <xdr:rowOff>30480</xdr:rowOff>
                  </from>
                  <to>
                    <xdr:col>19</xdr:col>
                    <xdr:colOff>60960</xdr:colOff>
                    <xdr:row>91</xdr:row>
                    <xdr:rowOff>220980</xdr:rowOff>
                  </to>
                </anchor>
              </controlPr>
            </control>
          </mc:Choice>
        </mc:AlternateContent>
        <mc:AlternateContent xmlns:mc="http://schemas.openxmlformats.org/markup-compatibility/2006">
          <mc:Choice Requires="x14">
            <control shapeId="1238" r:id="rId97" name="Option Button 214">
              <controlPr defaultSize="0" autoFill="0" autoLine="0" autoPict="0">
                <anchor moveWithCells="1">
                  <from>
                    <xdr:col>21</xdr:col>
                    <xdr:colOff>7620</xdr:colOff>
                    <xdr:row>91</xdr:row>
                    <xdr:rowOff>45720</xdr:rowOff>
                  </from>
                  <to>
                    <xdr:col>22</xdr:col>
                    <xdr:colOff>99060</xdr:colOff>
                    <xdr:row>91</xdr:row>
                    <xdr:rowOff>213360</xdr:rowOff>
                  </to>
                </anchor>
              </controlPr>
            </control>
          </mc:Choice>
        </mc:AlternateContent>
        <mc:AlternateContent xmlns:mc="http://schemas.openxmlformats.org/markup-compatibility/2006">
          <mc:Choice Requires="x14">
            <control shapeId="1239" r:id="rId98" name="Option Button 215">
              <controlPr defaultSize="0" autoFill="0" autoLine="0" autoPict="0">
                <anchor moveWithCells="1">
                  <from>
                    <xdr:col>24</xdr:col>
                    <xdr:colOff>68580</xdr:colOff>
                    <xdr:row>91</xdr:row>
                    <xdr:rowOff>38100</xdr:rowOff>
                  </from>
                  <to>
                    <xdr:col>25</xdr:col>
                    <xdr:colOff>68580</xdr:colOff>
                    <xdr:row>91</xdr:row>
                    <xdr:rowOff>213360</xdr:rowOff>
                  </to>
                </anchor>
              </controlPr>
            </control>
          </mc:Choice>
        </mc:AlternateContent>
        <mc:AlternateContent xmlns:mc="http://schemas.openxmlformats.org/markup-compatibility/2006">
          <mc:Choice Requires="x14">
            <control shapeId="1240" r:id="rId99" name="Option Button 216">
              <controlPr defaultSize="0" autoFill="0" autoLine="0" autoPict="0">
                <anchor moveWithCells="1">
                  <from>
                    <xdr:col>27</xdr:col>
                    <xdr:colOff>7620</xdr:colOff>
                    <xdr:row>91</xdr:row>
                    <xdr:rowOff>30480</xdr:rowOff>
                  </from>
                  <to>
                    <xdr:col>28</xdr:col>
                    <xdr:colOff>7620</xdr:colOff>
                    <xdr:row>91</xdr:row>
                    <xdr:rowOff>251460</xdr:rowOff>
                  </to>
                </anchor>
              </controlPr>
            </control>
          </mc:Choice>
        </mc:AlternateContent>
        <mc:AlternateContent xmlns:mc="http://schemas.openxmlformats.org/markup-compatibility/2006">
          <mc:Choice Requires="x14">
            <control shapeId="1241" r:id="rId100" name="Group Box 217">
              <controlPr defaultSize="0" autoFill="0" autoPict="0">
                <anchor moveWithCells="1">
                  <from>
                    <xdr:col>16</xdr:col>
                    <xdr:colOff>190500</xdr:colOff>
                    <xdr:row>90</xdr:row>
                    <xdr:rowOff>137160</xdr:rowOff>
                  </from>
                  <to>
                    <xdr:col>29</xdr:col>
                    <xdr:colOff>213360</xdr:colOff>
                    <xdr:row>92</xdr:row>
                    <xdr:rowOff>0</xdr:rowOff>
                  </to>
                </anchor>
              </controlPr>
            </control>
          </mc:Choice>
        </mc:AlternateContent>
        <mc:AlternateContent xmlns:mc="http://schemas.openxmlformats.org/markup-compatibility/2006">
          <mc:Choice Requires="x14">
            <control shapeId="1242" r:id="rId101" name="Group Box 218">
              <controlPr defaultSize="0" autoFill="0" autoPict="0">
                <anchor moveWithCells="1">
                  <from>
                    <xdr:col>16</xdr:col>
                    <xdr:colOff>114300</xdr:colOff>
                    <xdr:row>91</xdr:row>
                    <xdr:rowOff>228600</xdr:rowOff>
                  </from>
                  <to>
                    <xdr:col>26</xdr:col>
                    <xdr:colOff>106680</xdr:colOff>
                    <xdr:row>93</xdr:row>
                    <xdr:rowOff>22860</xdr:rowOff>
                  </to>
                </anchor>
              </controlPr>
            </control>
          </mc:Choice>
        </mc:AlternateContent>
        <mc:AlternateContent xmlns:mc="http://schemas.openxmlformats.org/markup-compatibility/2006">
          <mc:Choice Requires="x14">
            <control shapeId="1244" r:id="rId102" name="Option Button 220">
              <controlPr defaultSize="0" autoFill="0" autoLine="0" autoPict="0">
                <anchor moveWithCells="1">
                  <from>
                    <xdr:col>15</xdr:col>
                    <xdr:colOff>30480</xdr:colOff>
                    <xdr:row>10</xdr:row>
                    <xdr:rowOff>45720</xdr:rowOff>
                  </from>
                  <to>
                    <xdr:col>16</xdr:col>
                    <xdr:colOff>0</xdr:colOff>
                    <xdr:row>10</xdr:row>
                    <xdr:rowOff>220980</xdr:rowOff>
                  </to>
                </anchor>
              </controlPr>
            </control>
          </mc:Choice>
        </mc:AlternateContent>
        <mc:AlternateContent xmlns:mc="http://schemas.openxmlformats.org/markup-compatibility/2006">
          <mc:Choice Requires="x14">
            <control shapeId="1245" r:id="rId103" name="Option Button 221">
              <controlPr defaultSize="0" autoFill="0" autoLine="0" autoPict="0">
                <anchor moveWithCells="1">
                  <from>
                    <xdr:col>18</xdr:col>
                    <xdr:colOff>30480</xdr:colOff>
                    <xdr:row>10</xdr:row>
                    <xdr:rowOff>45720</xdr:rowOff>
                  </from>
                  <to>
                    <xdr:col>19</xdr:col>
                    <xdr:colOff>0</xdr:colOff>
                    <xdr:row>10</xdr:row>
                    <xdr:rowOff>220980</xdr:rowOff>
                  </to>
                </anchor>
              </controlPr>
            </control>
          </mc:Choice>
        </mc:AlternateContent>
        <mc:AlternateContent xmlns:mc="http://schemas.openxmlformats.org/markup-compatibility/2006">
          <mc:Choice Requires="x14">
            <control shapeId="1246" r:id="rId104" name="Group Box 222">
              <controlPr defaultSize="0" autoFill="0" autoPict="0">
                <anchor moveWithCells="1">
                  <from>
                    <xdr:col>14</xdr:col>
                    <xdr:colOff>38100</xdr:colOff>
                    <xdr:row>9</xdr:row>
                    <xdr:rowOff>45720</xdr:rowOff>
                  </from>
                  <to>
                    <xdr:col>21</xdr:col>
                    <xdr:colOff>213360</xdr:colOff>
                    <xdr:row>11</xdr:row>
                    <xdr:rowOff>220980</xdr:rowOff>
                  </to>
                </anchor>
              </controlPr>
            </control>
          </mc:Choice>
        </mc:AlternateContent>
        <mc:AlternateContent xmlns:mc="http://schemas.openxmlformats.org/markup-compatibility/2006">
          <mc:Choice Requires="x14">
            <control shapeId="1247" r:id="rId105" name="Option Button 223">
              <controlPr defaultSize="0" autoFill="0" autoLine="0" autoPict="0">
                <anchor moveWithCells="1">
                  <from>
                    <xdr:col>19</xdr:col>
                    <xdr:colOff>22860</xdr:colOff>
                    <xdr:row>30</xdr:row>
                    <xdr:rowOff>7620</xdr:rowOff>
                  </from>
                  <to>
                    <xdr:col>20</xdr:col>
                    <xdr:colOff>0</xdr:colOff>
                    <xdr:row>31</xdr:row>
                    <xdr:rowOff>0</xdr:rowOff>
                  </to>
                </anchor>
              </controlPr>
            </control>
          </mc:Choice>
        </mc:AlternateContent>
        <mc:AlternateContent xmlns:mc="http://schemas.openxmlformats.org/markup-compatibility/2006">
          <mc:Choice Requires="x14">
            <control shapeId="1248" r:id="rId106" name="Option Button 224">
              <controlPr defaultSize="0" autoFill="0" autoLine="0" autoPict="0">
                <anchor moveWithCells="1">
                  <from>
                    <xdr:col>19</xdr:col>
                    <xdr:colOff>22860</xdr:colOff>
                    <xdr:row>31</xdr:row>
                    <xdr:rowOff>137160</xdr:rowOff>
                  </from>
                  <to>
                    <xdr:col>20</xdr:col>
                    <xdr:colOff>7620</xdr:colOff>
                    <xdr:row>33</xdr:row>
                    <xdr:rowOff>22860</xdr:rowOff>
                  </to>
                </anchor>
              </controlPr>
            </control>
          </mc:Choice>
        </mc:AlternateContent>
        <mc:AlternateContent xmlns:mc="http://schemas.openxmlformats.org/markup-compatibility/2006">
          <mc:Choice Requires="x14">
            <control shapeId="1249" r:id="rId107" name="Group Box 225">
              <controlPr defaultSize="0" autoFill="0" autoPict="0">
                <anchor moveWithCells="1">
                  <from>
                    <xdr:col>18</xdr:col>
                    <xdr:colOff>121920</xdr:colOff>
                    <xdr:row>29</xdr:row>
                    <xdr:rowOff>99060</xdr:rowOff>
                  </from>
                  <to>
                    <xdr:col>20</xdr:col>
                    <xdr:colOff>175260</xdr:colOff>
                    <xdr:row>33</xdr:row>
                    <xdr:rowOff>45720</xdr:rowOff>
                  </to>
                </anchor>
              </controlPr>
            </control>
          </mc:Choice>
        </mc:AlternateContent>
        <mc:AlternateContent xmlns:mc="http://schemas.openxmlformats.org/markup-compatibility/2006">
          <mc:Choice Requires="x14">
            <control shapeId="1250" r:id="rId108" name="Option Button 226">
              <controlPr defaultSize="0" autoFill="0" autoLine="0" autoPict="0">
                <anchor moveWithCells="1">
                  <from>
                    <xdr:col>19</xdr:col>
                    <xdr:colOff>22860</xdr:colOff>
                    <xdr:row>33</xdr:row>
                    <xdr:rowOff>30480</xdr:rowOff>
                  </from>
                  <to>
                    <xdr:col>20</xdr:col>
                    <xdr:colOff>7620</xdr:colOff>
                    <xdr:row>33</xdr:row>
                    <xdr:rowOff>160020</xdr:rowOff>
                  </to>
                </anchor>
              </controlPr>
            </control>
          </mc:Choice>
        </mc:AlternateContent>
        <mc:AlternateContent xmlns:mc="http://schemas.openxmlformats.org/markup-compatibility/2006">
          <mc:Choice Requires="x14">
            <control shapeId="1251" r:id="rId109" name="Option Button 227">
              <controlPr defaultSize="0" autoFill="0" autoLine="0" autoPict="0">
                <anchor moveWithCells="1">
                  <from>
                    <xdr:col>27</xdr:col>
                    <xdr:colOff>22860</xdr:colOff>
                    <xdr:row>33</xdr:row>
                    <xdr:rowOff>30480</xdr:rowOff>
                  </from>
                  <to>
                    <xdr:col>28</xdr:col>
                    <xdr:colOff>7620</xdr:colOff>
                    <xdr:row>33</xdr:row>
                    <xdr:rowOff>160020</xdr:rowOff>
                  </to>
                </anchor>
              </controlPr>
            </control>
          </mc:Choice>
        </mc:AlternateContent>
        <mc:AlternateContent xmlns:mc="http://schemas.openxmlformats.org/markup-compatibility/2006">
          <mc:Choice Requires="x14">
            <control shapeId="1252" r:id="rId110" name="Group Box 228">
              <controlPr defaultSize="0" autoFill="0" autoPict="0">
                <anchor moveWithCells="1">
                  <from>
                    <xdr:col>18</xdr:col>
                    <xdr:colOff>60960</xdr:colOff>
                    <xdr:row>32</xdr:row>
                    <xdr:rowOff>68580</xdr:rowOff>
                  </from>
                  <to>
                    <xdr:col>29</xdr:col>
                    <xdr:colOff>99060</xdr:colOff>
                    <xdr:row>34</xdr:row>
                    <xdr:rowOff>76200</xdr:rowOff>
                  </to>
                </anchor>
              </controlPr>
            </control>
          </mc:Choice>
        </mc:AlternateContent>
        <mc:AlternateContent xmlns:mc="http://schemas.openxmlformats.org/markup-compatibility/2006">
          <mc:Choice Requires="x14">
            <control shapeId="1253" r:id="rId111" name="Option Button 229">
              <controlPr defaultSize="0" autoFill="0" autoLine="0" autoPict="0">
                <anchor moveWithCells="1">
                  <from>
                    <xdr:col>11</xdr:col>
                    <xdr:colOff>22860</xdr:colOff>
                    <xdr:row>48</xdr:row>
                    <xdr:rowOff>45720</xdr:rowOff>
                  </from>
                  <to>
                    <xdr:col>12</xdr:col>
                    <xdr:colOff>30480</xdr:colOff>
                    <xdr:row>48</xdr:row>
                    <xdr:rowOff>213360</xdr:rowOff>
                  </to>
                </anchor>
              </controlPr>
            </control>
          </mc:Choice>
        </mc:AlternateContent>
        <mc:AlternateContent xmlns:mc="http://schemas.openxmlformats.org/markup-compatibility/2006">
          <mc:Choice Requires="x14">
            <control shapeId="1254" r:id="rId112" name="Option Button 230">
              <controlPr defaultSize="0" autoFill="0" autoLine="0" autoPict="0">
                <anchor moveWithCells="1">
                  <from>
                    <xdr:col>23</xdr:col>
                    <xdr:colOff>22860</xdr:colOff>
                    <xdr:row>48</xdr:row>
                    <xdr:rowOff>45720</xdr:rowOff>
                  </from>
                  <to>
                    <xdr:col>24</xdr:col>
                    <xdr:colOff>60960</xdr:colOff>
                    <xdr:row>48</xdr:row>
                    <xdr:rowOff>213360</xdr:rowOff>
                  </to>
                </anchor>
              </controlPr>
            </control>
          </mc:Choice>
        </mc:AlternateContent>
        <mc:AlternateContent xmlns:mc="http://schemas.openxmlformats.org/markup-compatibility/2006">
          <mc:Choice Requires="x14">
            <control shapeId="1255" r:id="rId113" name="Group Box 231">
              <controlPr defaultSize="0" autoFill="0" autoPict="0">
                <anchor moveWithCells="1">
                  <from>
                    <xdr:col>10</xdr:col>
                    <xdr:colOff>68580</xdr:colOff>
                    <xdr:row>47</xdr:row>
                    <xdr:rowOff>152400</xdr:rowOff>
                  </from>
                  <to>
                    <xdr:col>26</xdr:col>
                    <xdr:colOff>106680</xdr:colOff>
                    <xdr:row>49</xdr:row>
                    <xdr:rowOff>137160</xdr:rowOff>
                  </to>
                </anchor>
              </controlPr>
            </control>
          </mc:Choice>
        </mc:AlternateContent>
        <mc:AlternateContent xmlns:mc="http://schemas.openxmlformats.org/markup-compatibility/2006">
          <mc:Choice Requires="x14">
            <control shapeId="1256" r:id="rId114" name="Option Button 232">
              <controlPr defaultSize="0" autoFill="0" autoLine="0" autoPict="0">
                <anchor moveWithCells="1">
                  <from>
                    <xdr:col>19</xdr:col>
                    <xdr:colOff>7620</xdr:colOff>
                    <xdr:row>58</xdr:row>
                    <xdr:rowOff>60960</xdr:rowOff>
                  </from>
                  <to>
                    <xdr:col>19</xdr:col>
                    <xdr:colOff>190500</xdr:colOff>
                    <xdr:row>58</xdr:row>
                    <xdr:rowOff>259080</xdr:rowOff>
                  </to>
                </anchor>
              </controlPr>
            </control>
          </mc:Choice>
        </mc:AlternateContent>
        <mc:AlternateContent xmlns:mc="http://schemas.openxmlformats.org/markup-compatibility/2006">
          <mc:Choice Requires="x14">
            <control shapeId="1257" r:id="rId115" name="Option Button 233">
              <controlPr defaultSize="0" autoFill="0" autoLine="0" autoPict="0">
                <anchor moveWithCells="1">
                  <from>
                    <xdr:col>23</xdr:col>
                    <xdr:colOff>7620</xdr:colOff>
                    <xdr:row>58</xdr:row>
                    <xdr:rowOff>60960</xdr:rowOff>
                  </from>
                  <to>
                    <xdr:col>24</xdr:col>
                    <xdr:colOff>0</xdr:colOff>
                    <xdr:row>58</xdr:row>
                    <xdr:rowOff>259080</xdr:rowOff>
                  </to>
                </anchor>
              </controlPr>
            </control>
          </mc:Choice>
        </mc:AlternateContent>
        <mc:AlternateContent xmlns:mc="http://schemas.openxmlformats.org/markup-compatibility/2006">
          <mc:Choice Requires="x14">
            <control shapeId="1259" r:id="rId116" name="Group Box 235">
              <controlPr defaultSize="0" autoFill="0" autoPict="0">
                <anchor moveWithCells="1">
                  <from>
                    <xdr:col>18</xdr:col>
                    <xdr:colOff>137160</xdr:colOff>
                    <xdr:row>57</xdr:row>
                    <xdr:rowOff>60960</xdr:rowOff>
                  </from>
                  <to>
                    <xdr:col>25</xdr:col>
                    <xdr:colOff>38100</xdr:colOff>
                    <xdr:row>60</xdr:row>
                    <xdr:rowOff>7620</xdr:rowOff>
                  </to>
                </anchor>
              </controlPr>
            </control>
          </mc:Choice>
        </mc:AlternateContent>
        <mc:AlternateContent xmlns:mc="http://schemas.openxmlformats.org/markup-compatibility/2006">
          <mc:Choice Requires="x14">
            <control shapeId="1260" r:id="rId117" name="Option Button 236">
              <controlPr defaultSize="0" autoFill="0" autoLine="0" autoPict="0">
                <anchor moveWithCells="1">
                  <from>
                    <xdr:col>13</xdr:col>
                    <xdr:colOff>30480</xdr:colOff>
                    <xdr:row>51</xdr:row>
                    <xdr:rowOff>30480</xdr:rowOff>
                  </from>
                  <to>
                    <xdr:col>13</xdr:col>
                    <xdr:colOff>213360</xdr:colOff>
                    <xdr:row>51</xdr:row>
                    <xdr:rowOff>213360</xdr:rowOff>
                  </to>
                </anchor>
              </controlPr>
            </control>
          </mc:Choice>
        </mc:AlternateContent>
        <mc:AlternateContent xmlns:mc="http://schemas.openxmlformats.org/markup-compatibility/2006">
          <mc:Choice Requires="x14">
            <control shapeId="1261" r:id="rId118" name="Option Button 237">
              <controlPr defaultSize="0" autoFill="0" autoLine="0" autoPict="0">
                <anchor moveWithCells="1">
                  <from>
                    <xdr:col>17</xdr:col>
                    <xdr:colOff>30480</xdr:colOff>
                    <xdr:row>51</xdr:row>
                    <xdr:rowOff>30480</xdr:rowOff>
                  </from>
                  <to>
                    <xdr:col>17</xdr:col>
                    <xdr:colOff>213360</xdr:colOff>
                    <xdr:row>51</xdr:row>
                    <xdr:rowOff>213360</xdr:rowOff>
                  </to>
                </anchor>
              </controlPr>
            </control>
          </mc:Choice>
        </mc:AlternateContent>
        <mc:AlternateContent xmlns:mc="http://schemas.openxmlformats.org/markup-compatibility/2006">
          <mc:Choice Requires="x14">
            <control shapeId="1262" r:id="rId119" name="Option Button 238">
              <controlPr defaultSize="0" autoFill="0" autoLine="0" autoPict="0">
                <anchor moveWithCells="1">
                  <from>
                    <xdr:col>23</xdr:col>
                    <xdr:colOff>30480</xdr:colOff>
                    <xdr:row>51</xdr:row>
                    <xdr:rowOff>30480</xdr:rowOff>
                  </from>
                  <to>
                    <xdr:col>24</xdr:col>
                    <xdr:colOff>22860</xdr:colOff>
                    <xdr:row>51</xdr:row>
                    <xdr:rowOff>213360</xdr:rowOff>
                  </to>
                </anchor>
              </controlPr>
            </control>
          </mc:Choice>
        </mc:AlternateContent>
        <mc:AlternateContent xmlns:mc="http://schemas.openxmlformats.org/markup-compatibility/2006">
          <mc:Choice Requires="x14">
            <control shapeId="1263" r:id="rId120" name="Group Box 239">
              <controlPr defaultSize="0" autoFill="0" autoPict="0">
                <anchor moveWithCells="1">
                  <from>
                    <xdr:col>12</xdr:col>
                    <xdr:colOff>68580</xdr:colOff>
                    <xdr:row>50</xdr:row>
                    <xdr:rowOff>175260</xdr:rowOff>
                  </from>
                  <to>
                    <xdr:col>26</xdr:col>
                    <xdr:colOff>45720</xdr:colOff>
                    <xdr:row>52</xdr:row>
                    <xdr:rowOff>68580</xdr:rowOff>
                  </to>
                </anchor>
              </controlPr>
            </control>
          </mc:Choice>
        </mc:AlternateContent>
        <mc:AlternateContent xmlns:mc="http://schemas.openxmlformats.org/markup-compatibility/2006">
          <mc:Choice Requires="x14">
            <control shapeId="1296" r:id="rId121" name="Option Button 272">
              <controlPr defaultSize="0" autoFill="0" autoLine="0" autoPict="0">
                <anchor moveWithCells="1">
                  <from>
                    <xdr:col>24</xdr:col>
                    <xdr:colOff>68580</xdr:colOff>
                    <xdr:row>29</xdr:row>
                    <xdr:rowOff>99060</xdr:rowOff>
                  </from>
                  <to>
                    <xdr:col>25</xdr:col>
                    <xdr:colOff>38100</xdr:colOff>
                    <xdr:row>31</xdr:row>
                    <xdr:rowOff>22860</xdr:rowOff>
                  </to>
                </anchor>
              </controlPr>
            </control>
          </mc:Choice>
        </mc:AlternateContent>
        <mc:AlternateContent xmlns:mc="http://schemas.openxmlformats.org/markup-compatibility/2006">
          <mc:Choice Requires="x14">
            <control shapeId="1297" r:id="rId122" name="Option Button 273">
              <controlPr defaultSize="0" autoFill="0" autoLine="0" autoPict="0">
                <anchor moveWithCells="1">
                  <from>
                    <xdr:col>27</xdr:col>
                    <xdr:colOff>30480</xdr:colOff>
                    <xdr:row>29</xdr:row>
                    <xdr:rowOff>99060</xdr:rowOff>
                  </from>
                  <to>
                    <xdr:col>28</xdr:col>
                    <xdr:colOff>60960</xdr:colOff>
                    <xdr:row>31</xdr:row>
                    <xdr:rowOff>7620</xdr:rowOff>
                  </to>
                </anchor>
              </controlPr>
            </control>
          </mc:Choice>
        </mc:AlternateContent>
        <mc:AlternateContent xmlns:mc="http://schemas.openxmlformats.org/markup-compatibility/2006">
          <mc:Choice Requires="x14">
            <control shapeId="1298" r:id="rId123" name="Group Box 274">
              <controlPr defaultSize="0" autoFill="0" autoPict="0">
                <anchor moveWithCells="1">
                  <from>
                    <xdr:col>23</xdr:col>
                    <xdr:colOff>182880</xdr:colOff>
                    <xdr:row>29</xdr:row>
                    <xdr:rowOff>38100</xdr:rowOff>
                  </from>
                  <to>
                    <xdr:col>29</xdr:col>
                    <xdr:colOff>22860</xdr:colOff>
                    <xdr:row>31</xdr:row>
                    <xdr:rowOff>76200</xdr:rowOff>
                  </to>
                </anchor>
              </controlPr>
            </control>
          </mc:Choice>
        </mc:AlternateContent>
        <mc:AlternateContent xmlns:mc="http://schemas.openxmlformats.org/markup-compatibility/2006">
          <mc:Choice Requires="x14">
            <control shapeId="1299" r:id="rId124" name="Option Button 275">
              <controlPr defaultSize="0" autoFill="0" autoLine="0" autoPict="0">
                <anchor moveWithCells="1">
                  <from>
                    <xdr:col>20</xdr:col>
                    <xdr:colOff>45720</xdr:colOff>
                    <xdr:row>31</xdr:row>
                    <xdr:rowOff>22860</xdr:rowOff>
                  </from>
                  <to>
                    <xdr:col>21</xdr:col>
                    <xdr:colOff>60960</xdr:colOff>
                    <xdr:row>32</xdr:row>
                    <xdr:rowOff>22860</xdr:rowOff>
                  </to>
                </anchor>
              </controlPr>
            </control>
          </mc:Choice>
        </mc:AlternateContent>
        <mc:AlternateContent xmlns:mc="http://schemas.openxmlformats.org/markup-compatibility/2006">
          <mc:Choice Requires="x14">
            <control shapeId="1300" r:id="rId125" name="Option Button 276">
              <controlPr defaultSize="0" autoFill="0" autoLine="0" autoPict="0">
                <anchor moveWithCells="1">
                  <from>
                    <xdr:col>22</xdr:col>
                    <xdr:colOff>198120</xdr:colOff>
                    <xdr:row>31</xdr:row>
                    <xdr:rowOff>22860</xdr:rowOff>
                  </from>
                  <to>
                    <xdr:col>23</xdr:col>
                    <xdr:colOff>182880</xdr:colOff>
                    <xdr:row>32</xdr:row>
                    <xdr:rowOff>7620</xdr:rowOff>
                  </to>
                </anchor>
              </controlPr>
            </control>
          </mc:Choice>
        </mc:AlternateContent>
        <mc:AlternateContent xmlns:mc="http://schemas.openxmlformats.org/markup-compatibility/2006">
          <mc:Choice Requires="x14">
            <control shapeId="1301" r:id="rId126" name="Option Button 277">
              <controlPr defaultSize="0" autoFill="0" autoLine="0" autoPict="0">
                <anchor moveWithCells="1">
                  <from>
                    <xdr:col>26</xdr:col>
                    <xdr:colOff>236220</xdr:colOff>
                    <xdr:row>31</xdr:row>
                    <xdr:rowOff>7620</xdr:rowOff>
                  </from>
                  <to>
                    <xdr:col>27</xdr:col>
                    <xdr:colOff>182880</xdr:colOff>
                    <xdr:row>32</xdr:row>
                    <xdr:rowOff>22860</xdr:rowOff>
                  </to>
                </anchor>
              </controlPr>
            </control>
          </mc:Choice>
        </mc:AlternateContent>
        <mc:AlternateContent xmlns:mc="http://schemas.openxmlformats.org/markup-compatibility/2006">
          <mc:Choice Requires="x14">
            <control shapeId="1302" r:id="rId127" name="Group Box 278">
              <controlPr defaultSize="0" autoFill="0" autoPict="0">
                <anchor moveWithCells="1">
                  <from>
                    <xdr:col>19</xdr:col>
                    <xdr:colOff>213360</xdr:colOff>
                    <xdr:row>30</xdr:row>
                    <xdr:rowOff>99060</xdr:rowOff>
                  </from>
                  <to>
                    <xdr:col>28</xdr:col>
                    <xdr:colOff>175260</xdr:colOff>
                    <xdr:row>32</xdr:row>
                    <xdr:rowOff>99060</xdr:rowOff>
                  </to>
                </anchor>
              </controlPr>
            </control>
          </mc:Choice>
        </mc:AlternateContent>
        <mc:AlternateContent xmlns:mc="http://schemas.openxmlformats.org/markup-compatibility/2006">
          <mc:Choice Requires="x14">
            <control shapeId="1306" r:id="rId128" name="Option Button 282">
              <controlPr defaultSize="0" autoFill="0" autoLine="0" autoPict="0">
                <anchor moveWithCells="1">
                  <from>
                    <xdr:col>14</xdr:col>
                    <xdr:colOff>30480</xdr:colOff>
                    <xdr:row>46</xdr:row>
                    <xdr:rowOff>99060</xdr:rowOff>
                  </from>
                  <to>
                    <xdr:col>15</xdr:col>
                    <xdr:colOff>60960</xdr:colOff>
                    <xdr:row>48</xdr:row>
                    <xdr:rowOff>114300</xdr:rowOff>
                  </to>
                </anchor>
              </controlPr>
            </control>
          </mc:Choice>
        </mc:AlternateContent>
        <mc:AlternateContent xmlns:mc="http://schemas.openxmlformats.org/markup-compatibility/2006">
          <mc:Choice Requires="x14">
            <control shapeId="1307" r:id="rId129" name="Option Button 283">
              <controlPr defaultSize="0" autoFill="0" autoLine="0" autoPict="0">
                <anchor moveWithCells="1">
                  <from>
                    <xdr:col>17</xdr:col>
                    <xdr:colOff>68580</xdr:colOff>
                    <xdr:row>46</xdr:row>
                    <xdr:rowOff>106680</xdr:rowOff>
                  </from>
                  <to>
                    <xdr:col>18</xdr:col>
                    <xdr:colOff>99060</xdr:colOff>
                    <xdr:row>48</xdr:row>
                    <xdr:rowOff>106680</xdr:rowOff>
                  </to>
                </anchor>
              </controlPr>
            </control>
          </mc:Choice>
        </mc:AlternateContent>
        <mc:AlternateContent xmlns:mc="http://schemas.openxmlformats.org/markup-compatibility/2006">
          <mc:Choice Requires="x14">
            <control shapeId="1309" r:id="rId130" name="Option Button 285">
              <controlPr defaultSize="0" autoFill="0" autoLine="0" autoPict="0">
                <anchor moveWithCells="1">
                  <from>
                    <xdr:col>19</xdr:col>
                    <xdr:colOff>38100</xdr:colOff>
                    <xdr:row>63</xdr:row>
                    <xdr:rowOff>365760</xdr:rowOff>
                  </from>
                  <to>
                    <xdr:col>20</xdr:col>
                    <xdr:colOff>38100</xdr:colOff>
                    <xdr:row>65</xdr:row>
                    <xdr:rowOff>76200</xdr:rowOff>
                  </to>
                </anchor>
              </controlPr>
            </control>
          </mc:Choice>
        </mc:AlternateContent>
        <mc:AlternateContent xmlns:mc="http://schemas.openxmlformats.org/markup-compatibility/2006">
          <mc:Choice Requires="x14">
            <control shapeId="1310" r:id="rId131" name="Option Button 286">
              <controlPr defaultSize="0" autoFill="0" autoLine="0" autoPict="0">
                <anchor moveWithCells="1">
                  <from>
                    <xdr:col>22</xdr:col>
                    <xdr:colOff>22860</xdr:colOff>
                    <xdr:row>63</xdr:row>
                    <xdr:rowOff>373380</xdr:rowOff>
                  </from>
                  <to>
                    <xdr:col>23</xdr:col>
                    <xdr:colOff>22860</xdr:colOff>
                    <xdr:row>65</xdr:row>
                    <xdr:rowOff>45720</xdr:rowOff>
                  </to>
                </anchor>
              </controlPr>
            </control>
          </mc:Choice>
        </mc:AlternateContent>
        <mc:AlternateContent xmlns:mc="http://schemas.openxmlformats.org/markup-compatibility/2006">
          <mc:Choice Requires="x14">
            <control shapeId="1311" r:id="rId132" name="Group Box 287">
              <controlPr defaultSize="0" autoFill="0" autoPict="0">
                <anchor moveWithCells="1">
                  <from>
                    <xdr:col>18</xdr:col>
                    <xdr:colOff>137160</xdr:colOff>
                    <xdr:row>63</xdr:row>
                    <xdr:rowOff>213360</xdr:rowOff>
                  </from>
                  <to>
                    <xdr:col>24</xdr:col>
                    <xdr:colOff>0</xdr:colOff>
                    <xdr:row>65</xdr:row>
                    <xdr:rowOff>137160</xdr:rowOff>
                  </to>
                </anchor>
              </controlPr>
            </control>
          </mc:Choice>
        </mc:AlternateContent>
        <mc:AlternateContent xmlns:mc="http://schemas.openxmlformats.org/markup-compatibility/2006">
          <mc:Choice Requires="x14">
            <control shapeId="1312" r:id="rId133" name="Option Button 288">
              <controlPr defaultSize="0" autoFill="0" autoLine="0" autoPict="0">
                <anchor moveWithCells="1">
                  <from>
                    <xdr:col>9</xdr:col>
                    <xdr:colOff>45720</xdr:colOff>
                    <xdr:row>93</xdr:row>
                    <xdr:rowOff>38100</xdr:rowOff>
                  </from>
                  <to>
                    <xdr:col>10</xdr:col>
                    <xdr:colOff>30480</xdr:colOff>
                    <xdr:row>93</xdr:row>
                    <xdr:rowOff>220980</xdr:rowOff>
                  </to>
                </anchor>
              </controlPr>
            </control>
          </mc:Choice>
        </mc:AlternateContent>
        <mc:AlternateContent xmlns:mc="http://schemas.openxmlformats.org/markup-compatibility/2006">
          <mc:Choice Requires="x14">
            <control shapeId="1313" r:id="rId134" name="Option Button 289">
              <controlPr defaultSize="0" autoFill="0" autoLine="0" autoPict="0">
                <anchor moveWithCells="1">
                  <from>
                    <xdr:col>12</xdr:col>
                    <xdr:colOff>30480</xdr:colOff>
                    <xdr:row>93</xdr:row>
                    <xdr:rowOff>45720</xdr:rowOff>
                  </from>
                  <to>
                    <xdr:col>13</xdr:col>
                    <xdr:colOff>7620</xdr:colOff>
                    <xdr:row>93</xdr:row>
                    <xdr:rowOff>228600</xdr:rowOff>
                  </to>
                </anchor>
              </controlPr>
            </control>
          </mc:Choice>
        </mc:AlternateContent>
        <mc:AlternateContent xmlns:mc="http://schemas.openxmlformats.org/markup-compatibility/2006">
          <mc:Choice Requires="x14">
            <control shapeId="1314" r:id="rId135" name="Group Box 290">
              <controlPr defaultSize="0" autoFill="0" autoPict="0">
                <anchor moveWithCells="1">
                  <from>
                    <xdr:col>8</xdr:col>
                    <xdr:colOff>68580</xdr:colOff>
                    <xdr:row>92</xdr:row>
                    <xdr:rowOff>198120</xdr:rowOff>
                  </from>
                  <to>
                    <xdr:col>14</xdr:col>
                    <xdr:colOff>83820</xdr:colOff>
                    <xdr:row>94</xdr:row>
                    <xdr:rowOff>99060</xdr:rowOff>
                  </to>
                </anchor>
              </controlPr>
            </control>
          </mc:Choice>
        </mc:AlternateContent>
        <mc:AlternateContent xmlns:mc="http://schemas.openxmlformats.org/markup-compatibility/2006">
          <mc:Choice Requires="x14">
            <control shapeId="1315" r:id="rId136" name="Option Button 291">
              <controlPr defaultSize="0" autoFill="0" autoLine="0" autoPict="0">
                <anchor moveWithCells="1">
                  <from>
                    <xdr:col>21</xdr:col>
                    <xdr:colOff>60960</xdr:colOff>
                    <xdr:row>86</xdr:row>
                    <xdr:rowOff>45720</xdr:rowOff>
                  </from>
                  <to>
                    <xdr:col>22</xdr:col>
                    <xdr:colOff>99060</xdr:colOff>
                    <xdr:row>86</xdr:row>
                    <xdr:rowOff>213360</xdr:rowOff>
                  </to>
                </anchor>
              </controlPr>
            </control>
          </mc:Choice>
        </mc:AlternateContent>
        <mc:AlternateContent xmlns:mc="http://schemas.openxmlformats.org/markup-compatibility/2006">
          <mc:Choice Requires="x14">
            <control shapeId="1316" r:id="rId137" name="Option Button 292">
              <controlPr defaultSize="0" autoFill="0" autoLine="0" autoPict="0">
                <anchor moveWithCells="1">
                  <from>
                    <xdr:col>23</xdr:col>
                    <xdr:colOff>22860</xdr:colOff>
                    <xdr:row>86</xdr:row>
                    <xdr:rowOff>60960</xdr:rowOff>
                  </from>
                  <to>
                    <xdr:col>24</xdr:col>
                    <xdr:colOff>68580</xdr:colOff>
                    <xdr:row>86</xdr:row>
                    <xdr:rowOff>213360</xdr:rowOff>
                  </to>
                </anchor>
              </controlPr>
            </control>
          </mc:Choice>
        </mc:AlternateContent>
        <mc:AlternateContent xmlns:mc="http://schemas.openxmlformats.org/markup-compatibility/2006">
          <mc:Choice Requires="x14">
            <control shapeId="1317" r:id="rId138" name="Group Box 293">
              <controlPr defaultSize="0" autoFill="0" autoPict="0">
                <anchor moveWithCells="1">
                  <from>
                    <xdr:col>20</xdr:col>
                    <xdr:colOff>213360</xdr:colOff>
                    <xdr:row>85</xdr:row>
                    <xdr:rowOff>220980</xdr:rowOff>
                  </from>
                  <to>
                    <xdr:col>25</xdr:col>
                    <xdr:colOff>22860</xdr:colOff>
                    <xdr:row>87</xdr:row>
                    <xdr:rowOff>7620</xdr:rowOff>
                  </to>
                </anchor>
              </controlPr>
            </control>
          </mc:Choice>
        </mc:AlternateContent>
        <mc:AlternateContent xmlns:mc="http://schemas.openxmlformats.org/markup-compatibility/2006">
          <mc:Choice Requires="x14">
            <control shapeId="1318" r:id="rId139" name="Option Button 294">
              <controlPr defaultSize="0" autoFill="0" autoLine="0" autoPict="0">
                <anchor moveWithCells="1">
                  <from>
                    <xdr:col>21</xdr:col>
                    <xdr:colOff>60960</xdr:colOff>
                    <xdr:row>87</xdr:row>
                    <xdr:rowOff>22860</xdr:rowOff>
                  </from>
                  <to>
                    <xdr:col>22</xdr:col>
                    <xdr:colOff>68580</xdr:colOff>
                    <xdr:row>87</xdr:row>
                    <xdr:rowOff>251460</xdr:rowOff>
                  </to>
                </anchor>
              </controlPr>
            </control>
          </mc:Choice>
        </mc:AlternateContent>
        <mc:AlternateContent xmlns:mc="http://schemas.openxmlformats.org/markup-compatibility/2006">
          <mc:Choice Requires="x14">
            <control shapeId="1319" r:id="rId140" name="Option Button 295">
              <controlPr defaultSize="0" autoFill="0" autoLine="0" autoPict="0">
                <anchor moveWithCells="1">
                  <from>
                    <xdr:col>23</xdr:col>
                    <xdr:colOff>22860</xdr:colOff>
                    <xdr:row>87</xdr:row>
                    <xdr:rowOff>22860</xdr:rowOff>
                  </from>
                  <to>
                    <xdr:col>24</xdr:col>
                    <xdr:colOff>60960</xdr:colOff>
                    <xdr:row>88</xdr:row>
                    <xdr:rowOff>0</xdr:rowOff>
                  </to>
                </anchor>
              </controlPr>
            </control>
          </mc:Choice>
        </mc:AlternateContent>
        <mc:AlternateContent xmlns:mc="http://schemas.openxmlformats.org/markup-compatibility/2006">
          <mc:Choice Requires="x14">
            <control shapeId="1320" r:id="rId141" name="Group Box 296">
              <controlPr defaultSize="0" autoFill="0" autoPict="0">
                <anchor moveWithCells="1">
                  <from>
                    <xdr:col>20</xdr:col>
                    <xdr:colOff>198120</xdr:colOff>
                    <xdr:row>86</xdr:row>
                    <xdr:rowOff>220980</xdr:rowOff>
                  </from>
                  <to>
                    <xdr:col>25</xdr:col>
                    <xdr:colOff>30480</xdr:colOff>
                    <xdr:row>88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J2" sqref="J2"/>
    </sheetView>
  </sheetViews>
  <sheetFormatPr defaultRowHeight="13.2"/>
  <cols>
    <col min="1" max="11" width="4.44140625" customWidth="1"/>
    <col min="12" max="12" width="4.44140625" hidden="1" customWidth="1"/>
    <col min="13" max="81" width="4.44140625" customWidth="1"/>
    <col min="82" max="83" width="5.33203125" customWidth="1"/>
    <col min="84" max="84" width="4.44140625" customWidth="1"/>
    <col min="85" max="86" width="5" customWidth="1"/>
    <col min="87" max="89" width="5.6640625" customWidth="1"/>
    <col min="90" max="95" width="4.44140625" customWidth="1"/>
    <col min="96" max="97" width="5.109375" customWidth="1"/>
    <col min="98" max="100" width="4.44140625" customWidth="1"/>
    <col min="101" max="103" width="5.77734375" customWidth="1"/>
    <col min="104" max="155" width="4.44140625" customWidth="1"/>
  </cols>
  <sheetData>
    <row r="1" spans="1:155" ht="95.25" customHeight="1">
      <c r="A1" s="89" t="s">
        <v>208</v>
      </c>
      <c r="B1" s="90" t="s">
        <v>209</v>
      </c>
      <c r="C1" s="91" t="s">
        <v>210</v>
      </c>
      <c r="D1" s="92" t="s">
        <v>211</v>
      </c>
      <c r="E1" s="93" t="s">
        <v>212</v>
      </c>
      <c r="F1" s="93" t="s">
        <v>213</v>
      </c>
      <c r="G1" s="93" t="s">
        <v>214</v>
      </c>
      <c r="H1" s="93" t="s">
        <v>215</v>
      </c>
      <c r="I1" s="93" t="s">
        <v>216</v>
      </c>
      <c r="J1" s="94" t="s">
        <v>217</v>
      </c>
      <c r="K1" s="95" t="s">
        <v>218</v>
      </c>
      <c r="L1" s="96" t="s">
        <v>219</v>
      </c>
      <c r="M1" s="97" t="s">
        <v>220</v>
      </c>
      <c r="N1" s="92" t="s">
        <v>221</v>
      </c>
      <c r="O1" s="93" t="s">
        <v>222</v>
      </c>
      <c r="P1" s="93" t="s">
        <v>223</v>
      </c>
      <c r="Q1" s="93" t="s">
        <v>224</v>
      </c>
      <c r="R1" s="93" t="s">
        <v>225</v>
      </c>
      <c r="S1" s="98" t="s">
        <v>226</v>
      </c>
      <c r="T1" s="93" t="s">
        <v>227</v>
      </c>
      <c r="U1" s="93" t="s">
        <v>228</v>
      </c>
      <c r="V1" s="93" t="s">
        <v>229</v>
      </c>
      <c r="W1" s="93" t="s">
        <v>230</v>
      </c>
      <c r="X1" s="93" t="s">
        <v>231</v>
      </c>
      <c r="Y1" s="98" t="s">
        <v>232</v>
      </c>
      <c r="Z1" s="99" t="s">
        <v>233</v>
      </c>
      <c r="AA1" s="99" t="s">
        <v>234</v>
      </c>
      <c r="AB1" s="99" t="s">
        <v>235</v>
      </c>
      <c r="AC1" s="99" t="s">
        <v>236</v>
      </c>
      <c r="AD1" s="99" t="s">
        <v>237</v>
      </c>
      <c r="AE1" s="98" t="s">
        <v>238</v>
      </c>
      <c r="AF1" s="99" t="s">
        <v>239</v>
      </c>
      <c r="AG1" s="99" t="s">
        <v>240</v>
      </c>
      <c r="AH1" s="99" t="s">
        <v>241</v>
      </c>
      <c r="AI1" s="99" t="s">
        <v>242</v>
      </c>
      <c r="AJ1" s="99" t="s">
        <v>243</v>
      </c>
      <c r="AK1" s="100" t="s">
        <v>244</v>
      </c>
      <c r="AL1" s="101" t="s">
        <v>245</v>
      </c>
      <c r="AM1" s="93" t="s">
        <v>246</v>
      </c>
      <c r="AN1" s="93" t="s">
        <v>247</v>
      </c>
      <c r="AO1" s="93" t="s">
        <v>248</v>
      </c>
      <c r="AP1" s="93" t="s">
        <v>249</v>
      </c>
      <c r="AQ1" s="93" t="s">
        <v>250</v>
      </c>
      <c r="AR1" s="93" t="s">
        <v>251</v>
      </c>
      <c r="AS1" s="93" t="s">
        <v>252</v>
      </c>
      <c r="AT1" s="93" t="s">
        <v>253</v>
      </c>
      <c r="AU1" s="93" t="s">
        <v>254</v>
      </c>
      <c r="AV1" s="102" t="s">
        <v>255</v>
      </c>
      <c r="AW1" s="89" t="s">
        <v>256</v>
      </c>
      <c r="AX1" s="89" t="s">
        <v>257</v>
      </c>
      <c r="AY1" s="89" t="s">
        <v>258</v>
      </c>
      <c r="AZ1" s="89" t="s">
        <v>259</v>
      </c>
      <c r="BA1" s="89" t="s">
        <v>260</v>
      </c>
      <c r="BB1" s="103" t="s">
        <v>261</v>
      </c>
      <c r="BC1" s="92" t="s">
        <v>262</v>
      </c>
      <c r="BD1" s="99" t="s">
        <v>263</v>
      </c>
      <c r="BE1" s="99" t="s">
        <v>264</v>
      </c>
      <c r="BF1" s="99" t="s">
        <v>265</v>
      </c>
      <c r="BG1" s="99" t="s">
        <v>266</v>
      </c>
      <c r="BH1" s="99" t="s">
        <v>267</v>
      </c>
      <c r="BI1" s="99" t="s">
        <v>268</v>
      </c>
      <c r="BJ1" s="93" t="s">
        <v>269</v>
      </c>
      <c r="BK1" s="93" t="s">
        <v>270</v>
      </c>
      <c r="BL1" s="104" t="s">
        <v>271</v>
      </c>
      <c r="BM1" s="104" t="s">
        <v>272</v>
      </c>
      <c r="BN1" s="104" t="s">
        <v>273</v>
      </c>
      <c r="BO1" s="104" t="s">
        <v>274</v>
      </c>
      <c r="BP1" s="105" t="s">
        <v>275</v>
      </c>
      <c r="BQ1" s="89" t="s">
        <v>276</v>
      </c>
      <c r="BR1" s="106" t="s">
        <v>277</v>
      </c>
      <c r="BS1" s="107" t="s">
        <v>278</v>
      </c>
      <c r="BT1" s="89" t="s">
        <v>279</v>
      </c>
      <c r="BU1" s="93" t="s">
        <v>280</v>
      </c>
      <c r="BV1" s="102" t="s">
        <v>281</v>
      </c>
      <c r="BW1" s="93" t="s">
        <v>282</v>
      </c>
      <c r="BX1" s="108" t="s">
        <v>283</v>
      </c>
      <c r="BY1" s="109" t="s">
        <v>284</v>
      </c>
      <c r="BZ1" s="109" t="s">
        <v>285</v>
      </c>
      <c r="CA1" s="108" t="s">
        <v>286</v>
      </c>
      <c r="CB1" s="109" t="s">
        <v>287</v>
      </c>
      <c r="CC1" s="108" t="s">
        <v>288</v>
      </c>
      <c r="CD1" s="89" t="s">
        <v>289</v>
      </c>
      <c r="CE1" s="89" t="s">
        <v>290</v>
      </c>
      <c r="CF1" s="108" t="s">
        <v>291</v>
      </c>
      <c r="CG1" s="109" t="s">
        <v>292</v>
      </c>
      <c r="CH1" s="109" t="s">
        <v>293</v>
      </c>
      <c r="CI1" s="109" t="s">
        <v>294</v>
      </c>
      <c r="CJ1" s="109" t="s">
        <v>295</v>
      </c>
      <c r="CK1" s="110" t="s">
        <v>296</v>
      </c>
      <c r="CL1" s="111" t="s">
        <v>297</v>
      </c>
      <c r="CM1" s="112" t="s">
        <v>298</v>
      </c>
      <c r="CN1" s="112" t="s">
        <v>299</v>
      </c>
      <c r="CO1" s="111" t="s">
        <v>300</v>
      </c>
      <c r="CP1" s="112" t="s">
        <v>301</v>
      </c>
      <c r="CQ1" s="111" t="s">
        <v>302</v>
      </c>
      <c r="CR1" s="93" t="s">
        <v>303</v>
      </c>
      <c r="CS1" s="93" t="s">
        <v>304</v>
      </c>
      <c r="CT1" s="111" t="s">
        <v>305</v>
      </c>
      <c r="CU1" s="112" t="s">
        <v>306</v>
      </c>
      <c r="CV1" s="112" t="s">
        <v>307</v>
      </c>
      <c r="CW1" s="112" t="s">
        <v>308</v>
      </c>
      <c r="CX1" s="112" t="s">
        <v>309</v>
      </c>
      <c r="CY1" s="113" t="s">
        <v>310</v>
      </c>
      <c r="CZ1" s="114" t="s">
        <v>311</v>
      </c>
      <c r="DA1" s="114" t="s">
        <v>312</v>
      </c>
      <c r="DB1" s="114" t="s">
        <v>313</v>
      </c>
      <c r="DC1" s="114" t="s">
        <v>314</v>
      </c>
      <c r="DD1" s="114" t="s">
        <v>315</v>
      </c>
      <c r="DE1" s="114" t="s">
        <v>316</v>
      </c>
      <c r="DF1" s="114" t="s">
        <v>317</v>
      </c>
      <c r="DG1" s="114" t="s">
        <v>318</v>
      </c>
      <c r="DH1" s="114" t="s">
        <v>319</v>
      </c>
      <c r="DI1" s="115" t="s">
        <v>320</v>
      </c>
      <c r="DJ1" s="116" t="s">
        <v>321</v>
      </c>
      <c r="DK1" s="99" t="s">
        <v>322</v>
      </c>
      <c r="DL1" s="99" t="s">
        <v>323</v>
      </c>
      <c r="DM1" s="99" t="s">
        <v>324</v>
      </c>
      <c r="DN1" s="99" t="s">
        <v>325</v>
      </c>
      <c r="DO1" s="99" t="s">
        <v>326</v>
      </c>
      <c r="DP1" s="99" t="s">
        <v>327</v>
      </c>
      <c r="DQ1" s="99" t="s">
        <v>328</v>
      </c>
      <c r="DR1" s="117" t="s">
        <v>329</v>
      </c>
      <c r="DS1" s="101" t="s">
        <v>330</v>
      </c>
      <c r="DT1" s="118" t="s">
        <v>331</v>
      </c>
      <c r="DU1" s="119" t="s">
        <v>332</v>
      </c>
      <c r="DV1" s="119" t="s">
        <v>333</v>
      </c>
      <c r="DW1" s="119" t="s">
        <v>320</v>
      </c>
      <c r="DX1" s="119" t="s">
        <v>334</v>
      </c>
      <c r="DY1" s="89" t="s">
        <v>335</v>
      </c>
      <c r="DZ1" s="89" t="s">
        <v>336</v>
      </c>
      <c r="EA1" s="89" t="s">
        <v>337</v>
      </c>
      <c r="EB1" s="120" t="s">
        <v>338</v>
      </c>
      <c r="EC1" s="89" t="s">
        <v>339</v>
      </c>
      <c r="ED1" s="121" t="s">
        <v>340</v>
      </c>
      <c r="EE1" s="122" t="s">
        <v>341</v>
      </c>
      <c r="EF1" s="123" t="s">
        <v>342</v>
      </c>
      <c r="EG1" s="123" t="s">
        <v>343</v>
      </c>
      <c r="EH1" s="123" t="s">
        <v>344</v>
      </c>
      <c r="EI1" s="124" t="s">
        <v>345</v>
      </c>
      <c r="EJ1" s="125" t="s">
        <v>346</v>
      </c>
      <c r="EK1" s="126" t="s">
        <v>347</v>
      </c>
      <c r="EL1" s="127" t="s">
        <v>348</v>
      </c>
      <c r="EM1" s="126" t="s">
        <v>349</v>
      </c>
      <c r="EN1" s="128" t="s">
        <v>350</v>
      </c>
      <c r="EO1" s="93" t="s">
        <v>351</v>
      </c>
      <c r="EP1" s="93" t="s">
        <v>352</v>
      </c>
      <c r="EQ1" s="93" t="s">
        <v>353</v>
      </c>
      <c r="ER1" s="93" t="s">
        <v>354</v>
      </c>
      <c r="ES1" s="93" t="s">
        <v>355</v>
      </c>
      <c r="ET1" s="93" t="s">
        <v>356</v>
      </c>
      <c r="EU1" s="93" t="s">
        <v>357</v>
      </c>
      <c r="EV1" s="93" t="s">
        <v>358</v>
      </c>
      <c r="EW1" s="119" t="s">
        <v>359</v>
      </c>
      <c r="EX1" s="99" t="s">
        <v>360</v>
      </c>
      <c r="EY1" s="97" t="s">
        <v>361</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f>'報告様式（入力・提出用）'!P17</f>
        <v>0</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'報告様式（入力・提出用）'!AW26</f>
        <v>99</v>
      </c>
      <c r="AV2" s="135" t="str">
        <f>'報告様式（入力・提出用）'!$Q$26&amp;""</f>
        <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2025-06-26T08:09:31Z</cp:lastPrinted>
  <dcterms:created xsi:type="dcterms:W3CDTF">2014-06-05T07:09:08Z</dcterms:created>
  <dcterms:modified xsi:type="dcterms:W3CDTF">2026-01-29T02:24:46Z</dcterms:modified>
</cp:coreProperties>
</file>