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5.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6.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P:\470300 保育幼稚園課\◆民間保育所担当\★認可外保育施設\04_児福法施行細則・指導監督要綱・実施細目\令和4年4月1日指導監督基準細目改正\八王子市改正後様式（2022.4.1）\"/>
    </mc:Choice>
  </mc:AlternateContent>
  <bookViews>
    <workbookView xWindow="0" yWindow="0" windowWidth="20490" windowHeight="7005" tabRatio="798" activeTab="5"/>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s>
  <definedNames>
    <definedName name="_xlnm.Print_Area" localSheetId="0">①施設基本情報!$A$1:$BP$71</definedName>
    <definedName name="_xlnm.Print_Area" localSheetId="1">②児童数及び職員配置!$A$1:$BT$149</definedName>
    <definedName name="_xlnm.Print_Area" localSheetId="2">③施設の構造及び設備!$A$1:$BU$70</definedName>
    <definedName name="_xlnm.Print_Area" localSheetId="3">④保育内容・給食!$A$1:$BU$43</definedName>
    <definedName name="_xlnm.Print_Area" localSheetId="4">⑤健康管理・安全確保!$A$1:$BU$47</definedName>
    <definedName name="_xlnm.Print_Area" localSheetId="5">⑥情報提供・帳簿他!$A$1:$BU$17</definedName>
  </definedNames>
  <calcPr calcId="162913" calcMode="manual"/>
</workbook>
</file>

<file path=xl/calcChain.xml><?xml version="1.0" encoding="utf-8"?>
<calcChain xmlns="http://schemas.openxmlformats.org/spreadsheetml/2006/main">
  <c r="BV24" i="97" l="1"/>
  <c r="BD61" i="96"/>
  <c r="BE40" i="96"/>
  <c r="F148" i="96"/>
  <c r="AM148" i="96" s="1"/>
  <c r="BG146" i="96"/>
  <c r="BG120" i="96"/>
  <c r="F122" i="96" s="1"/>
  <c r="AM122" i="96" s="1"/>
  <c r="T154" i="96"/>
  <c r="BD157" i="96"/>
  <c r="T153" i="96"/>
  <c r="BT38" i="93"/>
  <c r="CC54" i="96" l="1"/>
  <c r="CC52" i="96"/>
  <c r="CC50" i="96"/>
  <c r="CC48" i="96"/>
  <c r="CC46" i="96"/>
  <c r="CC44" i="96"/>
  <c r="CC42" i="96"/>
  <c r="CC40" i="96"/>
  <c r="CC41" i="96"/>
  <c r="CC43" i="96"/>
  <c r="CC45" i="96"/>
  <c r="CC47" i="96"/>
  <c r="CC49" i="96"/>
  <c r="CC51" i="96"/>
  <c r="CC53" i="96"/>
  <c r="CC55" i="96"/>
  <c r="BG15" i="96"/>
  <c r="BG14" i="96"/>
  <c r="BG16" i="96" l="1"/>
  <c r="BY14" i="96" l="1"/>
  <c r="CE12" i="96" l="1"/>
  <c r="CE11" i="96"/>
  <c r="CE10" i="96"/>
  <c r="CE9" i="96"/>
  <c r="CE8" i="96"/>
  <c r="CE7" i="96"/>
  <c r="CE6" i="96"/>
  <c r="CE5" i="96"/>
  <c r="CB12" i="96"/>
  <c r="CB11" i="96"/>
  <c r="CB10" i="96"/>
  <c r="CB9" i="96"/>
  <c r="CB8" i="96"/>
  <c r="CB7" i="96"/>
  <c r="CB6" i="96"/>
  <c r="CB5" i="96"/>
  <c r="BY12" i="96"/>
  <c r="BY11" i="96"/>
  <c r="BY10" i="96"/>
  <c r="BY9" i="96"/>
  <c r="BY8" i="96"/>
  <c r="BY7" i="96"/>
  <c r="BY6" i="96"/>
  <c r="BY5" i="96"/>
  <c r="BT40" i="93"/>
  <c r="BT39" i="93"/>
  <c r="BT118" i="93"/>
  <c r="BT114" i="93" l="1"/>
  <c r="BT113" i="93"/>
  <c r="BT112" i="93"/>
  <c r="BT111" i="93"/>
  <c r="BT110" i="93"/>
  <c r="BT109" i="93"/>
  <c r="BT108" i="93"/>
  <c r="BT107" i="93"/>
  <c r="BT101" i="93"/>
  <c r="BT100" i="93"/>
  <c r="BT99" i="93"/>
  <c r="BT106" i="93"/>
  <c r="BT105" i="93"/>
  <c r="BT104" i="93"/>
  <c r="BT103" i="93"/>
  <c r="BT102" i="93"/>
  <c r="BT92" i="93"/>
  <c r="BT98" i="93"/>
  <c r="BT97" i="93"/>
  <c r="BT96" i="93"/>
  <c r="BT95" i="93"/>
  <c r="BT94" i="93"/>
  <c r="BT93" i="93"/>
  <c r="BT91" i="93"/>
  <c r="BT83" i="93"/>
  <c r="BT75" i="93"/>
  <c r="BT74" i="93"/>
  <c r="BT73" i="93"/>
  <c r="BT71" i="93"/>
  <c r="BT11" i="93"/>
  <c r="BT10" i="93"/>
  <c r="BT65" i="93"/>
  <c r="BT66" i="93"/>
  <c r="BT67" i="93"/>
  <c r="BT50" i="93"/>
  <c r="BT49" i="93"/>
  <c r="BT48" i="93"/>
  <c r="BT47" i="93"/>
  <c r="BT46" i="93"/>
  <c r="BT45" i="93"/>
  <c r="BT44" i="93"/>
  <c r="BT43" i="93"/>
  <c r="BT42" i="93"/>
  <c r="BT41" i="93"/>
  <c r="BT37" i="93"/>
  <c r="BT7" i="93"/>
  <c r="BT36" i="93"/>
  <c r="BT6" i="93"/>
  <c r="BT35" i="93"/>
  <c r="BT34" i="93"/>
  <c r="BT33" i="93"/>
  <c r="BT32" i="93"/>
  <c r="BT31" i="93"/>
  <c r="BT30" i="93"/>
  <c r="BT26" i="93"/>
  <c r="BT27" i="93"/>
  <c r="BT28" i="93"/>
  <c r="BT29" i="93"/>
  <c r="BT25" i="93"/>
  <c r="BT24" i="93"/>
  <c r="BT23" i="93"/>
  <c r="BT22" i="93"/>
  <c r="BT21" i="93"/>
  <c r="BT20" i="93"/>
  <c r="BT19" i="93" l="1"/>
  <c r="BT18" i="93"/>
  <c r="BT17" i="93"/>
  <c r="BT16" i="93"/>
  <c r="BT14" i="93"/>
  <c r="BT15" i="93"/>
  <c r="BT13" i="93"/>
  <c r="BT123" i="93"/>
  <c r="BT122" i="93"/>
  <c r="BT121" i="93"/>
  <c r="BT120" i="93"/>
  <c r="BT119" i="93"/>
  <c r="BT90" i="93"/>
  <c r="BT89" i="93"/>
  <c r="BT88" i="93"/>
  <c r="BT87" i="93"/>
  <c r="BT86" i="93"/>
  <c r="BT85" i="93"/>
  <c r="BT84" i="93"/>
  <c r="BT55" i="93"/>
  <c r="BT63" i="93"/>
  <c r="BT59" i="93"/>
  <c r="BT54" i="93"/>
  <c r="BT70" i="93"/>
  <c r="BT62" i="93"/>
  <c r="BT58" i="93"/>
  <c r="BT53" i="93"/>
  <c r="BT69" i="93"/>
  <c r="BT61" i="93"/>
  <c r="BT57" i="93"/>
  <c r="BT52" i="93"/>
  <c r="BT51" i="93"/>
  <c r="BT12" i="93" l="1"/>
  <c r="BT9" i="93"/>
  <c r="BT8" i="93"/>
  <c r="BT5" i="93"/>
  <c r="BG6" i="96" l="1"/>
  <c r="BB2" i="102"/>
  <c r="BY13" i="96" l="1"/>
  <c r="BB2" i="100"/>
  <c r="BB2" i="98" l="1"/>
  <c r="BB2" i="96"/>
  <c r="BV20" i="97" l="1"/>
  <c r="BV21" i="97"/>
  <c r="BV33" i="97"/>
  <c r="BV32" i="97"/>
  <c r="BV31" i="97"/>
  <c r="BV30" i="97"/>
  <c r="BV29" i="97"/>
  <c r="BV28" i="97"/>
  <c r="BV15" i="97"/>
  <c r="BV16" i="97"/>
  <c r="BV27" i="97"/>
  <c r="BV26" i="97"/>
  <c r="BV25" i="97"/>
  <c r="BG86" i="96"/>
  <c r="AY86" i="96"/>
  <c r="AZ84" i="96"/>
  <c r="AZ83" i="96"/>
  <c r="BU77" i="96"/>
  <c r="BV19" i="97"/>
  <c r="BV18" i="97"/>
  <c r="BV23" i="97"/>
  <c r="BV22" i="97"/>
  <c r="BB2" i="97" l="1"/>
  <c r="AK57" i="96" l="1"/>
  <c r="AF57" i="96"/>
  <c r="V57" i="96"/>
  <c r="Q57" i="96"/>
  <c r="BE56" i="96"/>
  <c r="CC56" i="96" s="1"/>
  <c r="BB3" i="96"/>
  <c r="BE54" i="96"/>
  <c r="BE52" i="96"/>
  <c r="BE50" i="96"/>
  <c r="BE48" i="96"/>
  <c r="BE46" i="96"/>
  <c r="BE44" i="96"/>
  <c r="BE42" i="96"/>
  <c r="BE45" i="96" l="1"/>
  <c r="BY45" i="96" s="1"/>
  <c r="BY44" i="96"/>
  <c r="BE49" i="96"/>
  <c r="BY49" i="96" s="1"/>
  <c r="BY48" i="96"/>
  <c r="BE53" i="96"/>
  <c r="BY53" i="96" s="1"/>
  <c r="BY52" i="96"/>
  <c r="BE43" i="96"/>
  <c r="BY43" i="96" s="1"/>
  <c r="BY42" i="96"/>
  <c r="BE47" i="96"/>
  <c r="BY47" i="96" s="1"/>
  <c r="BY46" i="96"/>
  <c r="BE51" i="96"/>
  <c r="BY51" i="96" s="1"/>
  <c r="BY50" i="96"/>
  <c r="BE55" i="96"/>
  <c r="BY54" i="96"/>
  <c r="BY55" i="96"/>
  <c r="BE57" i="96"/>
  <c r="BN199" i="96"/>
  <c r="BM199" i="96"/>
  <c r="BL199" i="96"/>
  <c r="BK199" i="96"/>
  <c r="BJ199" i="96"/>
  <c r="BI199" i="96"/>
  <c r="BH199" i="96"/>
  <c r="BG199" i="96"/>
  <c r="BF199" i="96"/>
  <c r="BE199" i="96"/>
  <c r="BD199" i="96"/>
  <c r="BC199" i="96"/>
  <c r="BB199" i="96"/>
  <c r="BA199" i="96"/>
  <c r="BN231" i="96"/>
  <c r="BM231" i="96"/>
  <c r="BL231" i="96"/>
  <c r="BK231" i="96"/>
  <c r="BJ231" i="96"/>
  <c r="BI231" i="96"/>
  <c r="BH231" i="96"/>
  <c r="BG231" i="96"/>
  <c r="BF231" i="96"/>
  <c r="BE231" i="96"/>
  <c r="BD231" i="96"/>
  <c r="BC231" i="96"/>
  <c r="BB231" i="96"/>
  <c r="BA231" i="96"/>
  <c r="AZ230" i="96"/>
  <c r="AY230" i="96"/>
  <c r="AX230" i="96"/>
  <c r="AW230" i="96"/>
  <c r="AV230" i="96"/>
  <c r="AU230" i="96"/>
  <c r="AT230" i="96"/>
  <c r="AS230" i="96"/>
  <c r="AR230" i="96"/>
  <c r="AQ230" i="96"/>
  <c r="AP230" i="96"/>
  <c r="AO230" i="96"/>
  <c r="AN230" i="96"/>
  <c r="AM230" i="96"/>
  <c r="AL230" i="96"/>
  <c r="AK230" i="96"/>
  <c r="AJ230" i="96"/>
  <c r="AI230" i="96"/>
  <c r="AH230" i="96"/>
  <c r="AG230" i="96"/>
  <c r="AF230" i="96"/>
  <c r="AE230" i="96"/>
  <c r="AD230" i="96"/>
  <c r="AC230" i="96"/>
  <c r="AB230" i="96"/>
  <c r="AA230" i="96"/>
  <c r="Z230" i="96"/>
  <c r="Y230" i="96"/>
  <c r="X230" i="96"/>
  <c r="W230" i="96"/>
  <c r="V230" i="96"/>
  <c r="U230" i="96"/>
  <c r="T230" i="96"/>
  <c r="S230" i="96"/>
  <c r="BN229" i="96"/>
  <c r="BM229" i="96"/>
  <c r="BL229" i="96"/>
  <c r="BK229" i="96"/>
  <c r="BJ229" i="96"/>
  <c r="BI229" i="96"/>
  <c r="BH229" i="96"/>
  <c r="BG229" i="96"/>
  <c r="BF229" i="96"/>
  <c r="BE229" i="96"/>
  <c r="BD229" i="96"/>
  <c r="BC229" i="96"/>
  <c r="BB229" i="96"/>
  <c r="BA229" i="96"/>
  <c r="AZ228" i="96"/>
  <c r="AY228" i="96"/>
  <c r="AX228" i="96"/>
  <c r="AW228" i="96"/>
  <c r="AV228" i="96"/>
  <c r="AU228" i="96"/>
  <c r="AT228" i="96"/>
  <c r="AS228" i="96"/>
  <c r="AR228" i="96"/>
  <c r="AQ228" i="96"/>
  <c r="AP228" i="96"/>
  <c r="AO228" i="96"/>
  <c r="AN228" i="96"/>
  <c r="AM228" i="96"/>
  <c r="AL228" i="96"/>
  <c r="AK228" i="96"/>
  <c r="AJ228" i="96"/>
  <c r="AI228" i="96"/>
  <c r="AH228" i="96"/>
  <c r="AG228" i="96"/>
  <c r="AF228" i="96"/>
  <c r="AE228" i="96"/>
  <c r="AD228" i="96"/>
  <c r="AC228" i="96"/>
  <c r="AB228" i="96"/>
  <c r="AA228" i="96"/>
  <c r="Z228" i="96"/>
  <c r="Y228" i="96"/>
  <c r="X228" i="96"/>
  <c r="W228" i="96"/>
  <c r="V228" i="96"/>
  <c r="U228" i="96"/>
  <c r="T228" i="96"/>
  <c r="S228" i="96"/>
  <c r="BN227" i="96"/>
  <c r="BM227" i="96"/>
  <c r="BL227" i="96"/>
  <c r="BK227" i="96"/>
  <c r="BJ227" i="96"/>
  <c r="BI227" i="96"/>
  <c r="BH227" i="96"/>
  <c r="BG227" i="96"/>
  <c r="BF227" i="96"/>
  <c r="BE227" i="96"/>
  <c r="BD227" i="96"/>
  <c r="BC227" i="96"/>
  <c r="BB227" i="96"/>
  <c r="BA227" i="96"/>
  <c r="AZ226" i="96"/>
  <c r="AY226" i="96"/>
  <c r="AX226" i="96"/>
  <c r="AW226" i="96"/>
  <c r="AV226" i="96"/>
  <c r="AU226" i="96"/>
  <c r="AT226" i="96"/>
  <c r="AS226" i="96"/>
  <c r="AR226" i="96"/>
  <c r="AQ226" i="96"/>
  <c r="AP226" i="96"/>
  <c r="AO226" i="96"/>
  <c r="AN226" i="96"/>
  <c r="AM226" i="96"/>
  <c r="AL226" i="96"/>
  <c r="AK226" i="96"/>
  <c r="AJ226" i="96"/>
  <c r="AI226" i="96"/>
  <c r="AH226" i="96"/>
  <c r="AG226" i="96"/>
  <c r="AF226" i="96"/>
  <c r="AE226" i="96"/>
  <c r="AD226" i="96"/>
  <c r="AC226" i="96"/>
  <c r="AB226" i="96"/>
  <c r="AA226" i="96"/>
  <c r="Z226" i="96"/>
  <c r="Y226" i="96"/>
  <c r="X226" i="96"/>
  <c r="W226" i="96"/>
  <c r="V226" i="96"/>
  <c r="U226" i="96"/>
  <c r="T226" i="96"/>
  <c r="S226" i="96"/>
  <c r="BN225" i="96"/>
  <c r="BM225" i="96"/>
  <c r="BL225" i="96"/>
  <c r="BK225" i="96"/>
  <c r="BJ225" i="96"/>
  <c r="BI225" i="96"/>
  <c r="BH225" i="96"/>
  <c r="BG225" i="96"/>
  <c r="BF225" i="96"/>
  <c r="BE225" i="96"/>
  <c r="BD225" i="96"/>
  <c r="BC225" i="96"/>
  <c r="BB225" i="96"/>
  <c r="BA225" i="96"/>
  <c r="AZ224" i="96"/>
  <c r="AY224" i="96"/>
  <c r="AX224" i="96"/>
  <c r="AW224" i="96"/>
  <c r="AV224" i="96"/>
  <c r="AU224" i="96"/>
  <c r="AT224" i="96"/>
  <c r="AS224" i="96"/>
  <c r="AR224" i="96"/>
  <c r="AQ224" i="96"/>
  <c r="AP224" i="96"/>
  <c r="AO224" i="96"/>
  <c r="AN224" i="96"/>
  <c r="AM224" i="96"/>
  <c r="AL224" i="96"/>
  <c r="AK224" i="96"/>
  <c r="AJ224" i="96"/>
  <c r="AI224" i="96"/>
  <c r="AH224" i="96"/>
  <c r="AG224" i="96"/>
  <c r="AF224" i="96"/>
  <c r="AE224" i="96"/>
  <c r="AD224" i="96"/>
  <c r="AC224" i="96"/>
  <c r="AB224" i="96"/>
  <c r="AA224" i="96"/>
  <c r="Z224" i="96"/>
  <c r="Y224" i="96"/>
  <c r="X224" i="96"/>
  <c r="W224" i="96"/>
  <c r="V224" i="96"/>
  <c r="U224" i="96"/>
  <c r="T224" i="96"/>
  <c r="S224" i="96"/>
  <c r="BN223" i="96"/>
  <c r="BM223" i="96"/>
  <c r="BL223" i="96"/>
  <c r="BK223" i="96"/>
  <c r="BJ223" i="96"/>
  <c r="BI223" i="96"/>
  <c r="BH223" i="96"/>
  <c r="BG223" i="96"/>
  <c r="BF223" i="96"/>
  <c r="BE223" i="96"/>
  <c r="BD223" i="96"/>
  <c r="BC223" i="96"/>
  <c r="BB223" i="96"/>
  <c r="BA223" i="96"/>
  <c r="AZ222" i="96"/>
  <c r="AY222" i="96"/>
  <c r="AX222" i="96"/>
  <c r="AW222" i="96"/>
  <c r="AV222" i="96"/>
  <c r="AU222" i="96"/>
  <c r="AT222" i="96"/>
  <c r="AS222" i="96"/>
  <c r="AR222" i="96"/>
  <c r="AQ222" i="96"/>
  <c r="AP222" i="96"/>
  <c r="AO222" i="96"/>
  <c r="AN222" i="96"/>
  <c r="AM222" i="96"/>
  <c r="AL222" i="96"/>
  <c r="AK222" i="96"/>
  <c r="AJ222" i="96"/>
  <c r="AI222" i="96"/>
  <c r="AH222" i="96"/>
  <c r="AG222" i="96"/>
  <c r="AF222" i="96"/>
  <c r="AE222" i="96"/>
  <c r="AD222" i="96"/>
  <c r="AC222" i="96"/>
  <c r="AB222" i="96"/>
  <c r="AA222" i="96"/>
  <c r="Z222" i="96"/>
  <c r="Y222" i="96"/>
  <c r="X222" i="96"/>
  <c r="W222" i="96"/>
  <c r="V222" i="96"/>
  <c r="U222" i="96"/>
  <c r="T222" i="96"/>
  <c r="S222" i="96"/>
  <c r="BN221" i="96"/>
  <c r="BM221" i="96"/>
  <c r="BL221" i="96"/>
  <c r="BK221" i="96"/>
  <c r="BJ221" i="96"/>
  <c r="BI221" i="96"/>
  <c r="BH221" i="96"/>
  <c r="BG221" i="96"/>
  <c r="BF221" i="96"/>
  <c r="BE221" i="96"/>
  <c r="BD221" i="96"/>
  <c r="BC221" i="96"/>
  <c r="BB221" i="96"/>
  <c r="BA221" i="96"/>
  <c r="AZ220" i="96"/>
  <c r="AY220" i="96"/>
  <c r="AX220" i="96"/>
  <c r="AW220" i="96"/>
  <c r="AV220" i="96"/>
  <c r="AU220" i="96"/>
  <c r="AT220" i="96"/>
  <c r="AS220" i="96"/>
  <c r="AR220" i="96"/>
  <c r="AQ220" i="96"/>
  <c r="AP220" i="96"/>
  <c r="AO220" i="96"/>
  <c r="AN220" i="96"/>
  <c r="AM220" i="96"/>
  <c r="AL220" i="96"/>
  <c r="AK220" i="96"/>
  <c r="AJ220" i="96"/>
  <c r="AI220" i="96"/>
  <c r="AH220" i="96"/>
  <c r="AG220" i="96"/>
  <c r="AF220" i="96"/>
  <c r="AE220" i="96"/>
  <c r="AD220" i="96"/>
  <c r="AC220" i="96"/>
  <c r="AB220" i="96"/>
  <c r="AA220" i="96"/>
  <c r="Z220" i="96"/>
  <c r="Y220" i="96"/>
  <c r="X220" i="96"/>
  <c r="W220" i="96"/>
  <c r="V220" i="96"/>
  <c r="U220" i="96"/>
  <c r="T220" i="96"/>
  <c r="S220" i="96"/>
  <c r="BN219" i="96"/>
  <c r="BM219" i="96"/>
  <c r="BL219" i="96"/>
  <c r="BK219" i="96"/>
  <c r="BJ219" i="96"/>
  <c r="BI219" i="96"/>
  <c r="BH219" i="96"/>
  <c r="BG219" i="96"/>
  <c r="BF219" i="96"/>
  <c r="BE219" i="96"/>
  <c r="BD219" i="96"/>
  <c r="BC219" i="96"/>
  <c r="BB219" i="96"/>
  <c r="BA219" i="96"/>
  <c r="AZ218" i="96"/>
  <c r="AY218" i="96"/>
  <c r="AX218" i="96"/>
  <c r="AW218" i="96"/>
  <c r="AV218" i="96"/>
  <c r="AU218" i="96"/>
  <c r="AT218" i="96"/>
  <c r="AS218" i="96"/>
  <c r="AR218" i="96"/>
  <c r="AQ218" i="96"/>
  <c r="AP218" i="96"/>
  <c r="AO218" i="96"/>
  <c r="AN218" i="96"/>
  <c r="AM218" i="96"/>
  <c r="AL218" i="96"/>
  <c r="AK218" i="96"/>
  <c r="AJ218" i="96"/>
  <c r="AI218" i="96"/>
  <c r="AH218" i="96"/>
  <c r="AG218" i="96"/>
  <c r="AF218" i="96"/>
  <c r="AE218" i="96"/>
  <c r="AD218" i="96"/>
  <c r="AC218" i="96"/>
  <c r="AB218" i="96"/>
  <c r="AA218" i="96"/>
  <c r="Z218" i="96"/>
  <c r="Y218" i="96"/>
  <c r="X218" i="96"/>
  <c r="W218" i="96"/>
  <c r="V218" i="96"/>
  <c r="U218" i="96"/>
  <c r="T218" i="96"/>
  <c r="S218" i="96"/>
  <c r="BN217" i="96"/>
  <c r="BM217" i="96"/>
  <c r="BL217" i="96"/>
  <c r="BK217" i="96"/>
  <c r="BJ217" i="96"/>
  <c r="BI217" i="96"/>
  <c r="BH217" i="96"/>
  <c r="BG217" i="96"/>
  <c r="BF217" i="96"/>
  <c r="BE217" i="96"/>
  <c r="BD217" i="96"/>
  <c r="BC217" i="96"/>
  <c r="BB217" i="96"/>
  <c r="BA217" i="96"/>
  <c r="AZ216" i="96"/>
  <c r="AY216" i="96"/>
  <c r="AX216" i="96"/>
  <c r="AW216" i="96"/>
  <c r="AV216" i="96"/>
  <c r="AU216" i="96"/>
  <c r="AT216" i="96"/>
  <c r="AS216" i="96"/>
  <c r="AR216" i="96"/>
  <c r="AQ216" i="96"/>
  <c r="AP216" i="96"/>
  <c r="AO216" i="96"/>
  <c r="AN216" i="96"/>
  <c r="AM216" i="96"/>
  <c r="AL216" i="96"/>
  <c r="AK216" i="96"/>
  <c r="AJ216" i="96"/>
  <c r="AI216" i="96"/>
  <c r="AH216" i="96"/>
  <c r="AG216" i="96"/>
  <c r="AF216" i="96"/>
  <c r="AE216" i="96"/>
  <c r="AD216" i="96"/>
  <c r="AC216" i="96"/>
  <c r="AB216" i="96"/>
  <c r="AA216" i="96"/>
  <c r="Z216" i="96"/>
  <c r="Y216" i="96"/>
  <c r="X216" i="96"/>
  <c r="W216" i="96"/>
  <c r="V216" i="96"/>
  <c r="U216" i="96"/>
  <c r="T216" i="96"/>
  <c r="S216" i="96"/>
  <c r="BN215" i="96"/>
  <c r="BM215" i="96"/>
  <c r="BL215" i="96"/>
  <c r="BK215" i="96"/>
  <c r="BJ215" i="96"/>
  <c r="BI215" i="96"/>
  <c r="BH215" i="96"/>
  <c r="BG215" i="96"/>
  <c r="BF215" i="96"/>
  <c r="BE215" i="96"/>
  <c r="BD215" i="96"/>
  <c r="BC215" i="96"/>
  <c r="BB215" i="96"/>
  <c r="BA215" i="96"/>
  <c r="AZ214" i="96"/>
  <c r="AY214" i="96"/>
  <c r="AX214" i="96"/>
  <c r="AW214" i="96"/>
  <c r="AV214" i="96"/>
  <c r="AU214" i="96"/>
  <c r="AT214" i="96"/>
  <c r="AS214" i="96"/>
  <c r="AR214" i="96"/>
  <c r="AQ214" i="96"/>
  <c r="AP214" i="96"/>
  <c r="AO214" i="96"/>
  <c r="AN214" i="96"/>
  <c r="AM214" i="96"/>
  <c r="AL214" i="96"/>
  <c r="AK214" i="96"/>
  <c r="AJ214" i="96"/>
  <c r="AI214" i="96"/>
  <c r="AH214" i="96"/>
  <c r="AG214" i="96"/>
  <c r="AF214" i="96"/>
  <c r="AE214" i="96"/>
  <c r="AD214" i="96"/>
  <c r="AC214" i="96"/>
  <c r="AB214" i="96"/>
  <c r="AA214" i="96"/>
  <c r="Z214" i="96"/>
  <c r="Y214" i="96"/>
  <c r="X214" i="96"/>
  <c r="W214" i="96"/>
  <c r="V214" i="96"/>
  <c r="U214" i="96"/>
  <c r="T214" i="96"/>
  <c r="S214" i="96"/>
  <c r="BN213" i="96"/>
  <c r="BM213" i="96"/>
  <c r="BL213" i="96"/>
  <c r="BK213" i="96"/>
  <c r="BJ213" i="96"/>
  <c r="BI213" i="96"/>
  <c r="BH213" i="96"/>
  <c r="BG213" i="96"/>
  <c r="BF213" i="96"/>
  <c r="BE213" i="96"/>
  <c r="BD213" i="96"/>
  <c r="BC213" i="96"/>
  <c r="BB213" i="96"/>
  <c r="BA213" i="96"/>
  <c r="AZ212" i="96"/>
  <c r="AY212" i="96"/>
  <c r="AX212" i="96"/>
  <c r="AW212" i="96"/>
  <c r="AV212" i="96"/>
  <c r="AU212" i="96"/>
  <c r="AT212" i="96"/>
  <c r="AS212" i="96"/>
  <c r="AR212" i="96"/>
  <c r="AQ212" i="96"/>
  <c r="AP212" i="96"/>
  <c r="AO212" i="96"/>
  <c r="AN212" i="96"/>
  <c r="AM212" i="96"/>
  <c r="AL212" i="96"/>
  <c r="AK212" i="96"/>
  <c r="AJ212" i="96"/>
  <c r="AI212" i="96"/>
  <c r="AH212" i="96"/>
  <c r="AG212" i="96"/>
  <c r="AF212" i="96"/>
  <c r="AE212" i="96"/>
  <c r="AD212" i="96"/>
  <c r="AC212" i="96"/>
  <c r="AB212" i="96"/>
  <c r="AA212" i="96"/>
  <c r="Z212" i="96"/>
  <c r="Y212" i="96"/>
  <c r="X212" i="96"/>
  <c r="W212" i="96"/>
  <c r="V212" i="96"/>
  <c r="U212" i="96"/>
  <c r="T212" i="96"/>
  <c r="S212" i="96"/>
  <c r="BN211" i="96"/>
  <c r="BM211" i="96"/>
  <c r="BL211" i="96"/>
  <c r="BK211" i="96"/>
  <c r="BJ211" i="96"/>
  <c r="BI211" i="96"/>
  <c r="BH211" i="96"/>
  <c r="BG211" i="96"/>
  <c r="BF211" i="96"/>
  <c r="BE211" i="96"/>
  <c r="BD211" i="96"/>
  <c r="BC211" i="96"/>
  <c r="BB211" i="96"/>
  <c r="BA211" i="96"/>
  <c r="AZ210" i="96"/>
  <c r="AY210" i="96"/>
  <c r="AX210" i="96"/>
  <c r="AW210" i="96"/>
  <c r="AV210" i="96"/>
  <c r="AU210" i="96"/>
  <c r="AT210" i="96"/>
  <c r="AS210" i="96"/>
  <c r="AR210" i="96"/>
  <c r="AQ210" i="96"/>
  <c r="AP210" i="96"/>
  <c r="AO210" i="96"/>
  <c r="AN210" i="96"/>
  <c r="AM210" i="96"/>
  <c r="AL210" i="96"/>
  <c r="AK210" i="96"/>
  <c r="AJ210" i="96"/>
  <c r="AI210" i="96"/>
  <c r="AH210" i="96"/>
  <c r="AG210" i="96"/>
  <c r="AF210" i="96"/>
  <c r="AE210" i="96"/>
  <c r="AD210" i="96"/>
  <c r="AC210" i="96"/>
  <c r="AB210" i="96"/>
  <c r="AA210" i="96"/>
  <c r="Z210" i="96"/>
  <c r="Y210" i="96"/>
  <c r="X210" i="96"/>
  <c r="W210" i="96"/>
  <c r="V210" i="96"/>
  <c r="U210" i="96"/>
  <c r="T210" i="96"/>
  <c r="S210" i="96"/>
  <c r="BN209" i="96"/>
  <c r="BM209" i="96"/>
  <c r="BL209" i="96"/>
  <c r="BK209" i="96"/>
  <c r="BJ209" i="96"/>
  <c r="BI209" i="96"/>
  <c r="BH209" i="96"/>
  <c r="BG209" i="96"/>
  <c r="BF209" i="96"/>
  <c r="BE209" i="96"/>
  <c r="BD209" i="96"/>
  <c r="BC209" i="96"/>
  <c r="BB209" i="96"/>
  <c r="BA209" i="96"/>
  <c r="AZ208" i="96"/>
  <c r="AY208" i="96"/>
  <c r="AX208" i="96"/>
  <c r="AW208" i="96"/>
  <c r="AV208" i="96"/>
  <c r="AU208" i="96"/>
  <c r="AT208" i="96"/>
  <c r="AS208" i="96"/>
  <c r="AR208" i="96"/>
  <c r="AQ208" i="96"/>
  <c r="AP208" i="96"/>
  <c r="AO208" i="96"/>
  <c r="AN208" i="96"/>
  <c r="AM208" i="96"/>
  <c r="AL208" i="96"/>
  <c r="AK208" i="96"/>
  <c r="AJ208" i="96"/>
  <c r="AI208" i="96"/>
  <c r="AH208" i="96"/>
  <c r="AG208" i="96"/>
  <c r="AF208" i="96"/>
  <c r="AE208" i="96"/>
  <c r="AD208" i="96"/>
  <c r="AC208" i="96"/>
  <c r="AB208" i="96"/>
  <c r="AA208" i="96"/>
  <c r="Z208" i="96"/>
  <c r="Y208" i="96"/>
  <c r="X208" i="96"/>
  <c r="W208" i="96"/>
  <c r="V208" i="96"/>
  <c r="U208" i="96"/>
  <c r="T208" i="96"/>
  <c r="S208" i="96"/>
  <c r="BN207" i="96"/>
  <c r="BM207" i="96"/>
  <c r="BL207" i="96"/>
  <c r="BK207" i="96"/>
  <c r="BJ207" i="96"/>
  <c r="BI207" i="96"/>
  <c r="BH207" i="96"/>
  <c r="BG207" i="96"/>
  <c r="BF207" i="96"/>
  <c r="BE207" i="96"/>
  <c r="BD207" i="96"/>
  <c r="BC207" i="96"/>
  <c r="BB207" i="96"/>
  <c r="BA207" i="96"/>
  <c r="AZ206" i="96"/>
  <c r="AY206" i="96"/>
  <c r="AX206" i="96"/>
  <c r="AW206" i="96"/>
  <c r="AV206" i="96"/>
  <c r="AU206" i="96"/>
  <c r="AT206" i="96"/>
  <c r="AS206" i="96"/>
  <c r="AR206" i="96"/>
  <c r="AQ206" i="96"/>
  <c r="AP206" i="96"/>
  <c r="AO206" i="96"/>
  <c r="AN206" i="96"/>
  <c r="AM206" i="96"/>
  <c r="AL206" i="96"/>
  <c r="AK206" i="96"/>
  <c r="AJ206" i="96"/>
  <c r="AI206" i="96"/>
  <c r="AH206" i="96"/>
  <c r="AG206" i="96"/>
  <c r="AF206" i="96"/>
  <c r="AE206" i="96"/>
  <c r="AD206" i="96"/>
  <c r="AC206" i="96"/>
  <c r="AB206" i="96"/>
  <c r="AA206" i="96"/>
  <c r="Z206" i="96"/>
  <c r="Y206" i="96"/>
  <c r="X206" i="96"/>
  <c r="W206" i="96"/>
  <c r="V206" i="96"/>
  <c r="U206" i="96"/>
  <c r="T206" i="96"/>
  <c r="S206" i="96"/>
  <c r="BN205" i="96"/>
  <c r="BM205" i="96"/>
  <c r="BL205" i="96"/>
  <c r="BK205" i="96"/>
  <c r="BJ205" i="96"/>
  <c r="BI205" i="96"/>
  <c r="BH205" i="96"/>
  <c r="BG205" i="96"/>
  <c r="BF205" i="96"/>
  <c r="BE205" i="96"/>
  <c r="BD205" i="96"/>
  <c r="BC205" i="96"/>
  <c r="BB205" i="96"/>
  <c r="BA205" i="96"/>
  <c r="AZ204" i="96"/>
  <c r="AY204" i="96"/>
  <c r="AX204" i="96"/>
  <c r="AW204" i="96"/>
  <c r="AV204" i="96"/>
  <c r="AU204" i="96"/>
  <c r="AT204" i="96"/>
  <c r="AS204" i="96"/>
  <c r="AR204" i="96"/>
  <c r="AQ204" i="96"/>
  <c r="AP204" i="96"/>
  <c r="AO204" i="96"/>
  <c r="AN204" i="96"/>
  <c r="AM204" i="96"/>
  <c r="AL204" i="96"/>
  <c r="AK204" i="96"/>
  <c r="AJ204" i="96"/>
  <c r="AI204" i="96"/>
  <c r="AH204" i="96"/>
  <c r="AG204" i="96"/>
  <c r="AF204" i="96"/>
  <c r="AE204" i="96"/>
  <c r="AD204" i="96"/>
  <c r="AC204" i="96"/>
  <c r="AB204" i="96"/>
  <c r="AA204" i="96"/>
  <c r="Z204" i="96"/>
  <c r="Y204" i="96"/>
  <c r="X204" i="96"/>
  <c r="W204" i="96"/>
  <c r="V204" i="96"/>
  <c r="U204" i="96"/>
  <c r="T204" i="96"/>
  <c r="S204" i="96"/>
  <c r="BN203" i="96"/>
  <c r="BN235" i="96" s="1"/>
  <c r="BM203" i="96"/>
  <c r="BM235" i="96" s="1"/>
  <c r="BL203" i="96"/>
  <c r="BL235" i="96" s="1"/>
  <c r="BK203" i="96"/>
  <c r="BK235" i="96" s="1"/>
  <c r="BJ203" i="96"/>
  <c r="BJ235" i="96" s="1"/>
  <c r="BI203" i="96"/>
  <c r="BI235" i="96" s="1"/>
  <c r="BH203" i="96"/>
  <c r="BH235" i="96" s="1"/>
  <c r="BG203" i="96"/>
  <c r="BG235" i="96" s="1"/>
  <c r="BF203" i="96"/>
  <c r="BF235" i="96" s="1"/>
  <c r="BE203" i="96"/>
  <c r="BE235" i="96" s="1"/>
  <c r="BD203" i="96"/>
  <c r="BD235" i="96" s="1"/>
  <c r="BC203" i="96"/>
  <c r="BC235" i="96" s="1"/>
  <c r="BB203" i="96"/>
  <c r="BB235" i="96" s="1"/>
  <c r="BA203" i="96"/>
  <c r="BA235" i="96" s="1"/>
  <c r="AZ202" i="96"/>
  <c r="AY202" i="96"/>
  <c r="AX202" i="96"/>
  <c r="AW202" i="96"/>
  <c r="AV202" i="96"/>
  <c r="AU202" i="96"/>
  <c r="AT202" i="96"/>
  <c r="AS202" i="96"/>
  <c r="AR202" i="96"/>
  <c r="AQ202" i="96"/>
  <c r="AP202" i="96"/>
  <c r="AO202" i="96"/>
  <c r="AN202" i="96"/>
  <c r="AM202" i="96"/>
  <c r="AL202" i="96"/>
  <c r="AK202" i="96"/>
  <c r="AJ202" i="96"/>
  <c r="AI202" i="96"/>
  <c r="AH202" i="96"/>
  <c r="AG202" i="96"/>
  <c r="AF202" i="96"/>
  <c r="AE202" i="96"/>
  <c r="AD202" i="96"/>
  <c r="AC202" i="96"/>
  <c r="AB202" i="96"/>
  <c r="AA202" i="96"/>
  <c r="Z202" i="96"/>
  <c r="Y202" i="96"/>
  <c r="X202" i="96"/>
  <c r="W202" i="96"/>
  <c r="V202" i="96"/>
  <c r="U202" i="96"/>
  <c r="T202" i="96"/>
  <c r="S202" i="96"/>
  <c r="BN201" i="96"/>
  <c r="BM201" i="96"/>
  <c r="BL201" i="96"/>
  <c r="BK201" i="96"/>
  <c r="BJ201" i="96"/>
  <c r="BI201" i="96"/>
  <c r="BH201" i="96"/>
  <c r="BG201" i="96"/>
  <c r="BF201" i="96"/>
  <c r="BE201" i="96"/>
  <c r="BD201" i="96"/>
  <c r="BC201" i="96"/>
  <c r="BB201" i="96"/>
  <c r="BA201" i="96"/>
  <c r="AZ200" i="96"/>
  <c r="AY200" i="96"/>
  <c r="AX200" i="96"/>
  <c r="AW200" i="96"/>
  <c r="AV200" i="96"/>
  <c r="AU200" i="96"/>
  <c r="AT200" i="96"/>
  <c r="AS200" i="96"/>
  <c r="AR200" i="96"/>
  <c r="AQ200" i="96"/>
  <c r="AP200" i="96"/>
  <c r="AO200" i="96"/>
  <c r="AN200" i="96"/>
  <c r="AM200" i="96"/>
  <c r="AL200" i="96"/>
  <c r="AK200" i="96"/>
  <c r="AJ200" i="96"/>
  <c r="AI200" i="96"/>
  <c r="AH200" i="96"/>
  <c r="AG200" i="96"/>
  <c r="AF200" i="96"/>
  <c r="AE200" i="96"/>
  <c r="AD200" i="96"/>
  <c r="AC200" i="96"/>
  <c r="AB200" i="96"/>
  <c r="AA200" i="96"/>
  <c r="Z200" i="96"/>
  <c r="Y200" i="96"/>
  <c r="X200" i="96"/>
  <c r="W200" i="96"/>
  <c r="V200" i="96"/>
  <c r="U200" i="96"/>
  <c r="T200" i="96"/>
  <c r="S200" i="96"/>
  <c r="AZ198" i="96"/>
  <c r="AY198" i="96"/>
  <c r="AX198" i="96"/>
  <c r="AW198" i="96"/>
  <c r="AV198" i="96"/>
  <c r="AU198" i="96"/>
  <c r="AT198" i="96"/>
  <c r="AS198" i="96"/>
  <c r="AR198" i="96"/>
  <c r="AQ198" i="96"/>
  <c r="AP198" i="96"/>
  <c r="AO198" i="96"/>
  <c r="AN198" i="96"/>
  <c r="AM198" i="96"/>
  <c r="AL198" i="96"/>
  <c r="AK198" i="96"/>
  <c r="AJ198" i="96"/>
  <c r="AI198" i="96"/>
  <c r="AH198" i="96"/>
  <c r="AG198" i="96"/>
  <c r="AF198" i="96"/>
  <c r="AE198" i="96"/>
  <c r="AD198" i="96"/>
  <c r="AC198" i="96"/>
  <c r="AB198" i="96"/>
  <c r="AA198" i="96"/>
  <c r="Z198" i="96"/>
  <c r="Y198" i="96"/>
  <c r="X198" i="96"/>
  <c r="W198" i="96"/>
  <c r="V198" i="96"/>
  <c r="U198" i="96"/>
  <c r="T198" i="96"/>
  <c r="S198" i="96"/>
  <c r="BP198" i="96" l="1"/>
  <c r="BP208" i="96"/>
  <c r="BP210" i="96"/>
  <c r="BP212" i="96"/>
  <c r="BP214" i="96"/>
  <c r="BP216" i="96"/>
  <c r="BP218" i="96"/>
  <c r="BP220" i="96"/>
  <c r="BP200" i="96"/>
  <c r="BP228" i="96"/>
  <c r="BP230" i="96"/>
  <c r="BP222" i="96"/>
  <c r="BP224" i="96"/>
  <c r="BP226" i="96"/>
  <c r="BP206" i="96"/>
  <c r="S235" i="96"/>
  <c r="BP202" i="96"/>
  <c r="BP204" i="96"/>
  <c r="U235" i="96"/>
  <c r="W235" i="96"/>
  <c r="Y235" i="96"/>
  <c r="AA235" i="96"/>
  <c r="AC235" i="96"/>
  <c r="AE235" i="96"/>
  <c r="AG235" i="96"/>
  <c r="AI235" i="96"/>
  <c r="AK235" i="96"/>
  <c r="AM235" i="96"/>
  <c r="AO235" i="96"/>
  <c r="AQ235" i="96"/>
  <c r="AS235" i="96"/>
  <c r="AU235" i="96"/>
  <c r="AW235" i="96"/>
  <c r="AY235" i="96"/>
  <c r="T235" i="96"/>
  <c r="V235" i="96"/>
  <c r="X235" i="96"/>
  <c r="Z235" i="96"/>
  <c r="AB235" i="96"/>
  <c r="AD235" i="96"/>
  <c r="AF235" i="96"/>
  <c r="AH235" i="96"/>
  <c r="AJ235" i="96"/>
  <c r="AL235" i="96"/>
  <c r="AN235" i="96"/>
  <c r="AP235" i="96"/>
  <c r="AR235" i="96"/>
  <c r="AT235" i="96"/>
  <c r="AV235" i="96"/>
  <c r="AX235" i="96"/>
  <c r="AZ235" i="96"/>
  <c r="AQ234" i="96"/>
  <c r="AK55" i="96"/>
  <c r="AF55" i="96"/>
  <c r="V55" i="96"/>
  <c r="Q55" i="96"/>
  <c r="BA234" i="96" s="1"/>
  <c r="BG236" i="96" s="1"/>
  <c r="AK53" i="96"/>
  <c r="AF53" i="96"/>
  <c r="V53" i="96"/>
  <c r="Q53" i="96"/>
  <c r="AK51" i="96"/>
  <c r="AF51" i="96"/>
  <c r="V51" i="96"/>
  <c r="Q51" i="96"/>
  <c r="AS234" i="96" s="1"/>
  <c r="AK49" i="96"/>
  <c r="AF49" i="96"/>
  <c r="V49" i="96"/>
  <c r="Q49" i="96"/>
  <c r="AK47" i="96"/>
  <c r="AF47" i="96"/>
  <c r="V47" i="96"/>
  <c r="Q47" i="96"/>
  <c r="AO234" i="96" s="1"/>
  <c r="AK45" i="96"/>
  <c r="AF45" i="96"/>
  <c r="V45" i="96"/>
  <c r="Q45" i="96"/>
  <c r="AK43" i="96"/>
  <c r="AF43" i="96"/>
  <c r="V43" i="96"/>
  <c r="Q43" i="96"/>
  <c r="BY40" i="96"/>
  <c r="AK41" i="96"/>
  <c r="AF41" i="96"/>
  <c r="V41" i="96"/>
  <c r="Q41" i="96"/>
  <c r="R196" i="96"/>
  <c r="T7" i="97"/>
  <c r="BD10" i="97" s="1"/>
  <c r="T6" i="97"/>
  <c r="BC30" i="96"/>
  <c r="AY30" i="96"/>
  <c r="AU30" i="96"/>
  <c r="AQ30" i="96"/>
  <c r="AM30" i="96"/>
  <c r="AI30" i="96"/>
  <c r="AE30" i="96"/>
  <c r="AA30" i="96"/>
  <c r="BC29" i="96"/>
  <c r="BC31" i="96" s="1"/>
  <c r="AY29" i="96"/>
  <c r="AY31" i="96" s="1"/>
  <c r="AU29" i="96"/>
  <c r="AU31" i="96" s="1"/>
  <c r="AQ29" i="96"/>
  <c r="AQ31" i="96" s="1"/>
  <c r="AM29" i="96"/>
  <c r="AM31" i="96" s="1"/>
  <c r="AI29" i="96"/>
  <c r="AI31" i="96" s="1"/>
  <c r="AE29" i="96"/>
  <c r="AE31" i="96" s="1"/>
  <c r="AA29" i="96"/>
  <c r="AA31" i="96" s="1"/>
  <c r="BC28" i="96"/>
  <c r="AY28" i="96"/>
  <c r="AU28" i="96"/>
  <c r="AQ28" i="96"/>
  <c r="AM28" i="96"/>
  <c r="AI28" i="96"/>
  <c r="AE28" i="96"/>
  <c r="AA28" i="96"/>
  <c r="BG27" i="96"/>
  <c r="BG26" i="96"/>
  <c r="BC25" i="96"/>
  <c r="AY25" i="96"/>
  <c r="AU25" i="96"/>
  <c r="AQ25" i="96"/>
  <c r="AM25" i="96"/>
  <c r="AI25" i="96"/>
  <c r="AE25" i="96"/>
  <c r="AA25" i="96"/>
  <c r="BG24" i="96"/>
  <c r="BG23" i="96"/>
  <c r="BC22" i="96"/>
  <c r="AY22" i="96"/>
  <c r="AU22" i="96"/>
  <c r="AQ22" i="96"/>
  <c r="AM22" i="96"/>
  <c r="AI22" i="96"/>
  <c r="AE22" i="96"/>
  <c r="AA22" i="96"/>
  <c r="BG21" i="96"/>
  <c r="BG20" i="96"/>
  <c r="BC19" i="96"/>
  <c r="AY19" i="96"/>
  <c r="AU19" i="96"/>
  <c r="AQ19" i="96"/>
  <c r="AM19" i="96"/>
  <c r="AI19" i="96"/>
  <c r="AE19" i="96"/>
  <c r="AA19" i="96"/>
  <c r="BG18" i="96"/>
  <c r="BG17" i="96"/>
  <c r="BC16" i="96"/>
  <c r="AY16" i="96"/>
  <c r="AU16" i="96"/>
  <c r="AQ16" i="96"/>
  <c r="AM16" i="96"/>
  <c r="AI16" i="96"/>
  <c r="AE16" i="96"/>
  <c r="AA16" i="96"/>
  <c r="BH8" i="96"/>
  <c r="BH7" i="96"/>
  <c r="BY20" i="96" l="1"/>
  <c r="BY22" i="96"/>
  <c r="BY24" i="96"/>
  <c r="BY26" i="96"/>
  <c r="BY21" i="96"/>
  <c r="BY23" i="96"/>
  <c r="BY25" i="96"/>
  <c r="BY27" i="96"/>
  <c r="CB13" i="96"/>
  <c r="CE13" i="96"/>
  <c r="G239" i="96"/>
  <c r="AM239" i="96" s="1"/>
  <c r="AV236" i="96"/>
  <c r="AR236" i="96"/>
  <c r="BK236" i="96"/>
  <c r="BC236" i="96"/>
  <c r="AS236" i="96"/>
  <c r="AO236" i="96"/>
  <c r="BH236" i="96"/>
  <c r="BN236" i="96"/>
  <c r="BJ236" i="96"/>
  <c r="BB236" i="96"/>
  <c r="BF236" i="96"/>
  <c r="BL236" i="96"/>
  <c r="BD236" i="96"/>
  <c r="AT236" i="96"/>
  <c r="AP236" i="96"/>
  <c r="AU236" i="96"/>
  <c r="AQ236" i="96"/>
  <c r="BM236" i="96"/>
  <c r="BI236" i="96"/>
  <c r="BE236" i="96"/>
  <c r="BA236" i="96"/>
  <c r="BE41" i="96"/>
  <c r="S234" i="96" s="1"/>
  <c r="S236" i="96" s="1"/>
  <c r="W234" i="96"/>
  <c r="AJ236" i="96" s="1"/>
  <c r="AW234" i="96"/>
  <c r="AZ236" i="96" s="1"/>
  <c r="T196" i="96"/>
  <c r="BG19" i="96"/>
  <c r="BG22" i="96"/>
  <c r="BG25" i="96"/>
  <c r="BG28" i="96"/>
  <c r="BG30" i="96"/>
  <c r="BG29" i="96"/>
  <c r="BY17" i="96" l="1"/>
  <c r="BY15" i="96"/>
  <c r="BY18" i="96"/>
  <c r="BY16" i="96"/>
  <c r="AI236" i="96"/>
  <c r="AL236" i="96"/>
  <c r="AC236" i="96"/>
  <c r="X236" i="96"/>
  <c r="AA236" i="96"/>
  <c r="AD236" i="96"/>
  <c r="AK236" i="96"/>
  <c r="AF236" i="96"/>
  <c r="AY236" i="96"/>
  <c r="W236" i="96"/>
  <c r="AE236" i="96"/>
  <c r="Z236" i="96"/>
  <c r="AH236" i="96"/>
  <c r="AX236" i="96"/>
  <c r="Y236" i="96"/>
  <c r="AG236" i="96"/>
  <c r="AW236" i="96"/>
  <c r="AB236" i="96"/>
  <c r="U236" i="96"/>
  <c r="V236" i="96"/>
  <c r="T236" i="96"/>
  <c r="AM234" i="96"/>
  <c r="BG31" i="96"/>
  <c r="V196" i="96"/>
  <c r="BY28" i="96" l="1"/>
  <c r="BY19" i="96"/>
  <c r="AM236" i="96"/>
  <c r="AN236" i="96"/>
  <c r="X196" i="96"/>
  <c r="Z196" i="96" l="1"/>
  <c r="AB196" i="96" l="1"/>
  <c r="AD196" i="96" l="1"/>
  <c r="AF196" i="96" l="1"/>
  <c r="AH196" i="96" l="1"/>
  <c r="AJ196" i="96" l="1"/>
  <c r="AL196" i="96" l="1"/>
  <c r="AN196" i="96" l="1"/>
  <c r="AP196" i="96" l="1"/>
  <c r="AR196" i="96" l="1"/>
  <c r="AT196" i="96" l="1"/>
  <c r="AV196" i="96" l="1"/>
  <c r="AX196" i="96" l="1"/>
  <c r="AZ196" i="96" l="1"/>
  <c r="BB196" i="96" l="1"/>
  <c r="BD196" i="96" l="1"/>
  <c r="BF196" i="96" l="1"/>
  <c r="BH196" i="96" l="1"/>
  <c r="BJ196" i="96" l="1"/>
  <c r="BL196" i="96" l="1"/>
  <c r="BN196" i="96" l="1"/>
</calcChain>
</file>

<file path=xl/sharedStrings.xml><?xml version="1.0" encoding="utf-8"?>
<sst xmlns="http://schemas.openxmlformats.org/spreadsheetml/2006/main" count="1335" uniqueCount="635">
  <si>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</si>
  <si>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</si>
  <si>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</si>
  <si>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</si>
  <si>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</si>
  <si>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</si>
  <si>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</si>
  <si>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</si>
  <si>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</si>
  <si>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</si>
  <si>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</si>
  <si>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</si>
  <si>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</si>
  <si>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</si>
  <si>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</si>
  <si>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</si>
  <si>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</si>
  <si>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</si>
  <si>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</si>
  <si>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</si>
  <si>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</si>
  <si>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</si>
  <si>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</si>
  <si>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</si>
  <si>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</si>
  <si>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</si>
  <si>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</si>
  <si>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</si>
  <si>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</si>
  <si>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</si>
  <si>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</si>
  <si>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</si>
  <si>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</si>
  <si>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</si>
  <si>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</si>
  <si>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</si>
  <si>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</si>
  <si>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</si>
  <si>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</si>
  <si>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</si>
  <si>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</si>
  <si>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</si>
  <si>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</si>
  <si>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</si>
  <si>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</si>
  <si>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</si>
  <si>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</si>
  <si>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</si>
  <si>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</si>
  <si>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</si>
  <si>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</si>
  <si>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</si>
  <si>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</si>
  <si>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</si>
  <si>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</si>
  <si>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</si>
  <si>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</si>
  <si>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</si>
  <si>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</si>
  <si>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</si>
  <si>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</si>
  <si>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</si>
  <si>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</si>
  <si>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</si>
  <si>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</si>
  <si>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</si>
  <si>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</si>
  <si>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</si>
  <si>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</si>
  <si>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</si>
  <si>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</si>
  <si>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</si>
  <si>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</si>
  <si>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</si>
  <si>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</si>
  <si>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</si>
  <si>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</si>
  <si>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</si>
  <si>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</si>
  <si>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</si>
  <si>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</si>
  <si>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</si>
  <si>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</si>
  <si>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</si>
  <si>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</si>
  <si>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</si>
  <si>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</si>
  <si>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</si>
  <si>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</si>
  <si>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</si>
  <si>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</si>
  <si>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</si>
  <si>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</si>
  <si>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</si>
  <si>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</si>
  <si>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</si>
  <si>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</si>
  <si>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</si>
  <si>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</si>
  <si>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</si>
  <si>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</si>
  <si>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</si>
  <si>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</si>
  <si>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</si>
  <si>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</si>
  <si>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</si>
  <si>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</si>
  <si>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</si>
  <si>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</si>
  <si>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</si>
  <si>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</si>
  <si>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</si>
  <si>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</si>
  <si>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</si>
  <si>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</si>
  <si>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</si>
  <si>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</si>
  <si>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</si>
  <si>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</si>
  <si>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</si>
  <si>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</si>
  <si>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</si>
  <si>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</si>
  <si>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</si>
  <si>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</si>
  <si>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</si>
  <si>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</si>
  <si>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</si>
  <si>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</si>
  <si>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</si>
  <si>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</si>
  <si>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</si>
  <si>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</si>
  <si>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</si>
  <si>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</si>
  <si>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</si>
  <si>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</si>
  <si>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</si>
  <si>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</si>
  <si>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</si>
  <si>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</si>
  <si>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</si>
  <si>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</si>
  <si>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</si>
  <si>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</si>
  <si>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</si>
  <si>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</si>
  <si>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</si>
  <si>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</si>
  <si>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</si>
  <si>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</si>
  <si>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</si>
  <si>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</si>
  <si>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</si>
  <si>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</si>
  <si>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</si>
  <si>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</si>
  <si>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</si>
  <si>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令和</t>
    <rPh sb="0" eb="2">
      <t>レイワ</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</si>
  <si>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</si>
  <si>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</si>
  <si>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</si>
  <si>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</si>
  <si>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</si>
  <si>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</si>
  <si>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</si>
  <si>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</si>
  <si>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</si>
  <si>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</si>
  <si>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</si>
  <si>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</si>
  <si>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</si>
  <si>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運営状況報告</t>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</si>
  <si>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</si>
  <si>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</si>
  <si>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</si>
  <si>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</si>
  <si>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</si>
  <si>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</si>
  <si>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</si>
  <si>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</si>
  <si>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</si>
  <si>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</si>
  <si>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</si>
  <si>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</si>
  <si>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</si>
  <si>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</si>
  <si>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</si>
  <si>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</si>
  <si>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</si>
  <si>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</si>
  <si>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</si>
  <si>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</si>
  <si>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別記第４号様式</t>
    <rPh sb="0" eb="2">
      <t>ベッキ</t>
    </rPh>
    <rPh sb="2" eb="3">
      <t>ダイ</t>
    </rPh>
    <rPh sb="4" eb="5">
      <t>ゴウ</t>
    </rPh>
    <rPh sb="5" eb="7">
      <t>ヨウシキ</t>
    </rPh>
    <phoneticPr fontId="1"/>
  </si>
  <si>
    <t>夜間保育</t>
    <rPh sb="0" eb="2">
      <t>ヤカン</t>
    </rPh>
    <rPh sb="2" eb="4">
      <t>ホイク</t>
    </rPh>
    <phoneticPr fontId="1"/>
  </si>
  <si>
    <t>運営方法</t>
    <rPh sb="0" eb="2">
      <t>ウンエイ</t>
    </rPh>
    <rPh sb="2" eb="4">
      <t>ホウホウ</t>
    </rPh>
    <phoneticPr fontId="1"/>
  </si>
  <si>
    <t>委託先名称</t>
    <rPh sb="0" eb="2">
      <t>イタク</t>
    </rPh>
    <rPh sb="2" eb="3">
      <t>サキ</t>
    </rPh>
    <rPh sb="3" eb="5">
      <t>メイショウ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</si>
  <si>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</si>
  <si>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</si>
  <si>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</si>
  <si>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</si>
  <si>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</si>
  <si>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</si>
  <si>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</si>
  <si>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</si>
  <si>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</si>
  <si>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</si>
  <si>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</si>
  <si>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t>
    <phoneticPr fontId="1"/>
  </si>
  <si>
    <t>家庭的保育者研修
修了者</t>
    <rPh sb="0" eb="3">
      <t>カテイテキ</t>
    </rPh>
    <rPh sb="5" eb="6">
      <t>シャ</t>
    </rPh>
    <rPh sb="6" eb="8">
      <t>ケンシュウ</t>
    </rPh>
    <rPh sb="9" eb="12">
      <t>シュウリョウシャ</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</si>
  <si>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</si>
  <si>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</si>
  <si>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</si>
  <si>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</si>
  <si>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</si>
  <si>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</si>
  <si>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</si>
  <si>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</si>
  <si>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</si>
  <si>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</si>
  <si>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</si>
  <si>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＜記入方法＞</t>
    <rPh sb="1" eb="3">
      <t>キニュウ</t>
    </rPh>
    <rPh sb="3" eb="5">
      <t>ホウホウ</t>
    </rPh>
    <phoneticPr fontId="1"/>
  </si>
  <si>
    <t>※報告日現在の満年齢で記入してください。</t>
    <rPh sb="1" eb="3">
      <t>ホウコク</t>
    </rPh>
    <rPh sb="3" eb="4">
      <t>ビ</t>
    </rPh>
    <rPh sb="4" eb="6">
      <t>ゲンザイ</t>
    </rPh>
    <rPh sb="7" eb="10">
      <t>マンネンレイ</t>
    </rPh>
    <rPh sb="11" eb="13">
      <t>キニュウ</t>
    </rPh>
    <phoneticPr fontId="1"/>
  </si>
  <si>
    <t>（令和　年　月　日現在）</t>
    <rPh sb="1" eb="3">
      <t>レイワ</t>
    </rPh>
    <rPh sb="4" eb="5">
      <t>ネン</t>
    </rPh>
    <rPh sb="6" eb="7">
      <t>ガツ</t>
    </rPh>
    <rPh sb="8" eb="9">
      <t>ニチ</t>
    </rPh>
    <rPh sb="9" eb="11">
      <t>ゲンザイ</t>
    </rPh>
    <phoneticPr fontId="1"/>
  </si>
  <si>
    <t>月極</t>
    <rPh sb="0" eb="2">
      <t>ツキギメ</t>
    </rPh>
    <phoneticPr fontId="1"/>
  </si>
  <si>
    <r>
      <t xml:space="preserve">６歳
以上児
</t>
    </r>
    <r>
      <rPr>
        <sz val="7.5"/>
        <rFont val="ＭＳ 明朝"/>
        <family val="1"/>
        <charset val="128"/>
      </rPr>
      <t>(就学前)</t>
    </r>
    <rPh sb="1" eb="2">
      <t>サイ</t>
    </rPh>
    <rPh sb="3" eb="5">
      <t>イジョウ</t>
    </rPh>
    <rPh sb="5" eb="6">
      <t>ジ</t>
    </rPh>
    <rPh sb="8" eb="11">
      <t>シュウガクマエ</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</si>
  <si>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</si>
  <si>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</si>
  <si>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</si>
  <si>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</si>
  <si>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</si>
  <si>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</si>
  <si>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</si>
  <si>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</si>
  <si>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</si>
  <si>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</si>
  <si>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</si>
  <si>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</si>
  <si>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</si>
  <si>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</si>
  <si>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</si>
  <si>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</si>
  <si>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</si>
  <si>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</si>
  <si>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</si>
  <si>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</si>
  <si>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</si>
  <si>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</si>
  <si>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</si>
  <si>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</si>
  <si>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</si>
  <si>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資格なし</t>
    <rPh sb="0" eb="2">
      <t>シカク</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</si>
  <si>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</si>
  <si>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</si>
  <si>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</si>
  <si>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時間帯別の在籍児童数
（月極め・一時預かりを含めた延べ数で記入してください。）</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</si>
  <si>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</si>
  <si>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</si>
  <si>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</si>
  <si>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</si>
  <si>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</si>
  <si>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</si>
  <si>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</si>
  <si>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</si>
  <si>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t>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</si>
  <si>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</si>
  <si>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</si>
  <si>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</si>
  <si>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</si>
  <si>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</si>
  <si>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</si>
  <si>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</si>
  <si>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</si>
  <si>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</si>
  <si>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</si>
  <si>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</si>
  <si>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</si>
  <si>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</si>
  <si>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</si>
  <si>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</si>
  <si>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</si>
  <si>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</si>
  <si>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</si>
  <si>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</si>
  <si>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</si>
  <si>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</si>
  <si>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</si>
  <si>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</si>
  <si>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</si>
  <si>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</si>
  <si>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</si>
  <si>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</si>
  <si>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</si>
  <si>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</si>
  <si>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年　　月　　日</t>
    <rPh sb="0" eb="1">
      <t>ネン</t>
    </rPh>
    <rPh sb="3" eb="4">
      <t>ガツ</t>
    </rPh>
    <rPh sb="6" eb="7">
      <t>ニチ</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</si>
  <si>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</si>
  <si>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</si>
  <si>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</si>
  <si>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</si>
  <si>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</si>
  <si>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</si>
  <si>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</si>
  <si>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</si>
  <si>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</si>
  <si>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</si>
  <si>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</si>
  <si>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</si>
  <si>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</si>
  <si>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</si>
  <si>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</si>
  <si>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</si>
  <si>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</si>
  <si>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 鉄筋コンクリート   レンガ   石  ）</t>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</si>
  <si>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</si>
  <si>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</si>
  <si>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</si>
  <si>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</si>
  <si>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</si>
  <si>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</si>
  <si>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</si>
  <si>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</si>
  <si>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</si>
  <si>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</si>
  <si>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</si>
  <si>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</si>
  <si>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</si>
  <si>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</si>
  <si>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</si>
  <si>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</si>
  <si>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</si>
  <si>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</si>
  <si>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</si>
  <si>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</si>
  <si>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</si>
  <si>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</si>
  <si>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</si>
  <si>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</si>
  <si>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</si>
  <si>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</si>
  <si>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</si>
  <si>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</si>
  <si>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</si>
  <si>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</si>
  <si>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</si>
  <si>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</si>
  <si>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</si>
  <si>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年　　月</t>
    <rPh sb="0" eb="1">
      <t>ネン</t>
    </rPh>
    <rPh sb="3" eb="4">
      <t>ガツ</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</si>
  <si>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</si>
  <si>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</si>
  <si>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</si>
  <si>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</si>
  <si>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</si>
  <si>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</si>
  <si>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</si>
  <si>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委託先住所･連絡先</t>
    <rPh sb="0" eb="2">
      <t>イタク</t>
    </rPh>
    <rPh sb="2" eb="3">
      <t>サキ</t>
    </rPh>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</si>
  <si>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</si>
  <si>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</si>
  <si>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</si>
  <si>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</si>
  <si>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</si>
  <si>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</si>
  <si>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</si>
  <si>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</si>
  <si>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</si>
  <si>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</si>
  <si>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</si>
  <si>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人</t>
    <rPh sb="0" eb="1">
      <t>ニン</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</si>
  <si>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</si>
  <si>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</si>
  <si>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</si>
  <si>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</si>
  <si>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</si>
  <si>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</si>
  <si>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</si>
  <si>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</si>
  <si>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</si>
  <si>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</si>
  <si>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</si>
  <si>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</si>
  <si>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</si>
  <si>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</si>
  <si>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</si>
  <si>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</si>
  <si>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</si>
  <si>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</si>
  <si>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</si>
  <si>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</si>
  <si>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</si>
  <si>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</si>
  <si>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</si>
  <si>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</si>
  <si>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</si>
  <si>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</si>
  <si>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</si>
  <si>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</si>
  <si>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</si>
  <si>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</si>
  <si>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</si>
  <si>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</si>
  <si>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</si>
  <si>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</si>
  <si>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</si>
  <si>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</si>
  <si>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</si>
  <si>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</si>
  <si>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</si>
  <si>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</si>
  <si>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</si>
  <si>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</si>
  <si>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</si>
  <si>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</si>
  <si>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</si>
  <si>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</si>
  <si>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</si>
  <si>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</si>
  <si>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</si>
  <si>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</si>
  <si>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</si>
  <si>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</si>
  <si>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</si>
  <si>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</si>
  <si>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</si>
  <si>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</si>
  <si>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</si>
  <si>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</si>
  <si>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</si>
  <si>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洗濯方法</t>
    <rPh sb="0" eb="2">
      <t>センタク</t>
    </rPh>
    <rPh sb="2" eb="4">
      <t>ホウホウ</t>
    </rPh>
    <phoneticPr fontId="1"/>
  </si>
  <si>
    <t>乾燥方法</t>
    <rPh sb="0" eb="2">
      <t>カンソウ</t>
    </rPh>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</si>
  <si>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</si>
  <si>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</si>
  <si>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</si>
  <si>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</si>
  <si>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</si>
  <si>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</si>
  <si>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</si>
  <si>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</si>
  <si>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</si>
  <si>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</si>
  <si>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</si>
  <si>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</si>
  <si>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</si>
  <si>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</si>
  <si>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</si>
  <si>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</si>
  <si>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</si>
  <si>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</si>
  <si>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</si>
  <si>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</si>
  <si>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</si>
  <si>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</si>
  <si>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</si>
  <si>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</si>
  <si>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 xml:space="preserve">職員の雇用状況がわかる書類
（雇用通知書、賃金台帳等） </t>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</si>
  <si>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</si>
  <si>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例</t>
    <rPh sb="0" eb="1">
      <t>レイ</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</si>
  <si>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</si>
  <si>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</si>
  <si>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</si>
  <si>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</si>
  <si>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</si>
  <si>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</si>
  <si>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</si>
  <si>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</si>
  <si>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</si>
  <si>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</si>
  <si>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</si>
  <si>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</si>
  <si>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</si>
  <si>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</si>
  <si>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</si>
  <si>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</si>
  <si>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窓柵</t>
    <phoneticPr fontId="1"/>
  </si>
  <si>
    <t>階段手すり</t>
    <rPh sb="0" eb="2">
      <t>カイダン</t>
    </rPh>
    <rPh sb="2" eb="3">
      <t>テ</t>
    </rPh>
    <phoneticPr fontId="1"/>
  </si>
  <si>
    <t>(窓柵   階段手すり  )</t>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</si>
  <si>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</si>
  <si>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</si>
  <si>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</si>
  <si>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</si>
  <si>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</si>
  <si>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</si>
  <si>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</si>
  <si>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</si>
  <si>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</si>
  <si>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</si>
  <si>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1"/>
  </si>
  <si>
    <t>○アレルギー疾患への対応</t>
    <rPh sb="6" eb="8">
      <t>シッカン</t>
    </rPh>
    <rPh sb="10" eb="12">
      <t>タイオウ</t>
    </rPh>
    <phoneticPr fontId="1"/>
  </si>
  <si>
    <t>施設番号</t>
    <rPh sb="0" eb="2">
      <t>シセツ</t>
    </rPh>
    <rPh sb="2" eb="4">
      <t>バンゴウ</t>
    </rPh>
    <phoneticPr fontId="1"/>
  </si>
  <si>
    <t>所在地</t>
    <phoneticPr fontId="1"/>
  </si>
  <si>
    <t>施設名称</t>
    <phoneticPr fontId="1"/>
  </si>
  <si>
    <t>〒</t>
    <phoneticPr fontId="1"/>
  </si>
  <si>
    <t>住所</t>
    <rPh sb="0" eb="2">
      <t>ジュウショ</t>
    </rPh>
    <phoneticPr fontId="1"/>
  </si>
  <si>
    <t>最寄り駅</t>
    <rPh sb="0" eb="2">
      <t>モヨ</t>
    </rPh>
    <rPh sb="3" eb="4">
      <t>エキ</t>
    </rPh>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</si>
  <si>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</si>
  <si>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</si>
  <si>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</si>
  <si>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</si>
  <si>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</si>
  <si>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</si>
  <si>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</si>
  <si>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</si>
  <si>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駅</t>
    <rPh sb="0" eb="1">
      <t>エキ</t>
    </rPh>
    <phoneticPr fontId="1"/>
  </si>
  <si>
    <t>バス</t>
    <phoneticPr fontId="1"/>
  </si>
  <si>
    <t>徒歩</t>
    <rPh sb="0" eb="2">
      <t>トホ</t>
    </rPh>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</si>
  <si>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</si>
  <si>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</si>
  <si>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</si>
  <si>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</si>
  <si>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</si>
  <si>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</si>
  <si>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</si>
  <si>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</si>
  <si>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</si>
  <si>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</si>
  <si>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</si>
  <si>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</si>
  <si>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</si>
  <si>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</si>
  <si>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</si>
  <si>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</si>
  <si>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</si>
  <si>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</si>
  <si>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</si>
  <si>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</si>
  <si>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</si>
  <si>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</si>
  <si>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</si>
  <si>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</si>
  <si>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</si>
  <si>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</si>
  <si>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</si>
  <si>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</si>
  <si>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</si>
  <si>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</si>
  <si>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</si>
  <si>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</si>
  <si>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</si>
  <si>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</si>
  <si>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</si>
  <si>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</si>
  <si>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</si>
  <si>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</si>
  <si>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</si>
  <si>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</si>
  <si>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</si>
  <si>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</si>
  <si>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</si>
  <si>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</si>
  <si>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</si>
  <si>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</si>
  <si>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</si>
  <si>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</si>
  <si>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</si>
  <si>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</si>
  <si>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</si>
  <si>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</si>
  <si>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</si>
  <si>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</si>
  <si>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</si>
  <si>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</si>
  <si>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</si>
  <si>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</si>
  <si>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</si>
  <si>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</si>
  <si>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</si>
  <si>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</si>
  <si>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</si>
  <si>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</si>
  <si>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</si>
  <si>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</si>
  <si>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</si>
  <si>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</si>
  <si>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</si>
  <si>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</si>
  <si>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</si>
  <si>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</si>
  <si>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</si>
  <si>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</si>
  <si>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</si>
  <si>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</si>
  <si>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</si>
  <si>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</si>
  <si>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</si>
  <si>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</si>
  <si>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</si>
  <si>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</si>
  <si>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</si>
  <si>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</si>
  <si>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</si>
  <si>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</si>
  <si>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</si>
  <si>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</si>
  <si>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</si>
  <si>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</si>
  <si>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</si>
  <si>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</si>
  <si>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</si>
  <si>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</si>
  <si>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</si>
  <si>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</si>
  <si>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</si>
  <si>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</si>
  <si>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</si>
  <si>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</si>
  <si>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</si>
  <si>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</si>
  <si>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</si>
  <si>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</si>
  <si>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</si>
  <si>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</si>
  <si>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受けた命令</t>
    <rPh sb="0" eb="1">
      <t>ウ</t>
    </rPh>
    <rPh sb="3" eb="5">
      <t>メイレイ</t>
    </rPh>
    <phoneticPr fontId="1"/>
  </si>
  <si>
    <t>(1.事業停止命令 2.施設閉鎖命令)</t>
    <rPh sb="3" eb="5">
      <t>ジギョウ</t>
    </rPh>
    <rPh sb="5" eb="7">
      <t>テイシ</t>
    </rPh>
    <rPh sb="7" eb="9">
      <t>メイレイ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</si>
  <si>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</si>
  <si>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</si>
  <si>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30　29のうち、保育従事者（保育に従事する施設長を含む）の配置数及び勤務の体制
　　（基準日当日に勤務した職員）</t>
    <rPh sb="13" eb="14">
      <t>シャ</t>
    </rPh>
    <rPh sb="15" eb="17">
      <t>ホイク</t>
    </rPh>
    <rPh sb="18" eb="20">
      <t>ジュウジ</t>
    </rPh>
    <rPh sb="22" eb="24">
      <t>シセツ</t>
    </rPh>
    <rPh sb="24" eb="25">
      <t>チョウ</t>
    </rPh>
    <rPh sb="26" eb="27">
      <t>フク</t>
    </rPh>
    <rPh sb="30" eb="32">
      <t>ハイチ</t>
    </rPh>
    <rPh sb="44" eb="47">
      <t>キジュンビ</t>
    </rPh>
    <rPh sb="47" eb="49">
      <t>トウジツ</t>
    </rPh>
    <rPh sb="50" eb="52">
      <t>キンム</t>
    </rPh>
    <rPh sb="54" eb="56">
      <t>ショクイン</t>
    </rPh>
    <phoneticPr fontId="1"/>
  </si>
  <si>
    <t>ア　有資格者（保育士、看護師の資格あり）</t>
    <phoneticPr fontId="1"/>
  </si>
  <si>
    <t>職名</t>
    <rPh sb="0" eb="2">
      <t>ショクメイ</t>
    </rPh>
    <phoneticPr fontId="1"/>
  </si>
  <si>
    <t>勤務
形態</t>
    <rPh sb="0" eb="2">
      <t>キンム</t>
    </rPh>
    <rPh sb="3" eb="5">
      <t>ケイタイ</t>
    </rPh>
    <phoneticPr fontId="1"/>
  </si>
  <si>
    <t>勤務時間帯</t>
    <rPh sb="0" eb="2">
      <t>キンム</t>
    </rPh>
    <rPh sb="2" eb="5">
      <t>ジカンタイ</t>
    </rPh>
    <phoneticPr fontId="1"/>
  </si>
  <si>
    <r>
      <rPr>
        <sz val="9"/>
        <rFont val="ＭＳ 明朝"/>
        <family val="1"/>
        <charset val="128"/>
      </rPr>
      <t>（例）</t>
    </r>
    <r>
      <rPr>
        <sz val="10"/>
        <rFont val="ＭＳ 明朝"/>
        <family val="1"/>
        <charset val="128"/>
      </rPr>
      <t/>
    </r>
    <rPh sb="1" eb="2">
      <t>レイ</t>
    </rPh>
    <phoneticPr fontId="1"/>
  </si>
  <si>
    <t>常　勤
・
非常勤</t>
    <rPh sb="0" eb="1">
      <t>ツネ</t>
    </rPh>
    <rPh sb="2" eb="3">
      <t>ツトム</t>
    </rPh>
    <rPh sb="6" eb="9">
      <t>ヒジョウキン</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</si>
  <si>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</si>
  <si>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</si>
  <si>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</si>
  <si>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</si>
  <si>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</si>
  <si>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</si>
  <si>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</si>
  <si>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</si>
  <si>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</si>
  <si>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</si>
  <si>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８時間</t>
    <rPh sb="1" eb="3">
      <t>ジカン</t>
    </rPh>
    <phoneticPr fontId="1"/>
  </si>
  <si>
    <t>保育従事者（保育士）</t>
    <phoneticPr fontId="1"/>
  </si>
  <si>
    <t>イ　ア以外の職員</t>
    <rPh sb="3" eb="5">
      <t>イガイ</t>
    </rPh>
    <rPh sb="6" eb="8">
      <t>ショクイン</t>
    </rPh>
    <phoneticPr fontId="1"/>
  </si>
  <si>
    <t>（保育室    玄関    非常口    階段     通路    台所   便所   浴室    ベランダ    園庭    門扉）</t>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</si>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</sst>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s>
  <fonts count="25">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u/>
      <sz val="10"/>
      <name val="ＭＳ 明朝"/>
      <family val="1"/>
      <charset val="128"/>
    </font>
    <font>
      <sz val="6"/>
      <name val="ＭＳ 明朝"/>
      <family val="1"/>
      <charset val="128"/>
    </font>
    <font>
      <sz val="11"/>
      <name val="ＭＳ Ｐゴシック"/>
      <family val="3"/>
      <charset val="128"/>
    </font>
    <font>
      <sz val="8"/>
      <color rgb="FFFF0000"/>
      <name val="ＭＳ 明朝"/>
      <family val="1"/>
      <charset val="128"/>
    </font>
    <font>
      <sz val="9"/>
      <color rgb="FF000000"/>
      <name val="Meiryo UI"/>
      <family val="3"/>
      <charset val="128"/>
    </font>
    <font>
      <sz val="7.5"/>
      <name val="ＭＳ 明朝"/>
      <family val="1"/>
      <charset val="128"/>
    </font>
    <font>
      <sz val="10"/>
      <name val="HGS創英角ﾎﾟｯﾌﾟ体"/>
      <family val="3"/>
      <charset val="128"/>
    </font>
    <font>
      <sz val="11"/>
      <color theme="0"/>
      <name val="ＭＳ 明朝"/>
      <family val="1"/>
      <charset val="128"/>
    </font>
    <font>
      <sz val="11"/>
      <color theme="1"/>
      <name val="ＭＳ 明朝"/>
      <family val="1"/>
      <charset val="128"/>
    </font>
    <font>
      <u/>
      <sz val="11"/>
      <name val="ＭＳ Ｐゴシック"/>
      <family val="3"/>
      <charset val="128"/>
    </font>
    <font>
      <sz val="9"/>
      <color theme="1"/>
      <name val="ＭＳ 明朝"/>
      <family val="1"/>
      <charset val="128"/>
    </font>
    <font>
      <sz val="8"/>
      <color theme="1"/>
      <name val="ＭＳ 明朝"/>
      <family val="1"/>
      <charset val="128"/>
    </font>
    <font>
      <u val="double"/>
      <sz val="11"/>
      <name val="ＭＳ 明朝"/>
      <family val="1"/>
      <charset val="128"/>
    </font>
    <font>
      <sz val="9"/>
      <name val="HGS創英角ﾎﾟｯﾌﾟ体"/>
      <family val="3"/>
      <charset val="128"/>
    </font>
    <font>
      <sz val="8"/>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2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style="mediumDashed">
        <color auto="1"/>
      </right>
      <top style="mediumDashed">
        <color auto="1"/>
      </top>
      <bottom/>
      <diagonal/>
    </border>
  </borders>
  <cellStyleXfs count="3">
    <xf numFmtId="0" fontId="0" fillId="0" borderId="0"/>
    <xf numFmtId="38" fontId="12" fillId="0" borderId="0" applyFont="0" applyFill="0" applyBorder="0" applyAlignment="0" applyProtection="0">
      <alignment vertical="center"/>
    </xf>
    <xf numFmtId="0" fontId="12" fillId="0" borderId="0">
      <alignment vertical="center"/>
    </xf>
  </cellStyleXfs>
  <cellXfs count="1364">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23"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3" xfId="0" applyNumberFormat="1" applyFont="1" applyFill="1" applyBorder="1" applyAlignment="1">
      <alignment vertical="top"/>
    </xf>
    <xf numFmtId="176" fontId="2" fillId="0" borderId="2" xfId="0" applyNumberFormat="1" applyFont="1" applyFill="1" applyBorder="1" applyAlignment="1">
      <alignment vertical="center"/>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3" xfId="0" applyNumberFormat="1" applyFont="1" applyFill="1" applyBorder="1" applyAlignment="1">
      <alignmen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3" fillId="0" borderId="1"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3" fillId="0" borderId="10" xfId="0" applyNumberFormat="1" applyFont="1" applyFill="1" applyBorder="1" applyAlignment="1">
      <alignment horizontal="center" vertical="center" textRotation="255"/>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3" fillId="0" borderId="73" xfId="0" applyNumberFormat="1" applyFont="1" applyFill="1" applyBorder="1" applyAlignment="1">
      <alignment horizontal="left" vertical="center" wrapText="1"/>
    </xf>
    <xf numFmtId="176" fontId="3" fillId="0" borderId="75" xfId="0" applyNumberFormat="1" applyFont="1" applyFill="1" applyBorder="1" applyAlignment="1">
      <alignment horizontal="center"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2" xfId="0" applyNumberFormat="1" applyFont="1" applyFill="1" applyBorder="1" applyAlignment="1">
      <alignment horizontal="left" vertical="center"/>
    </xf>
    <xf numFmtId="176" fontId="3" fillId="0" borderId="82"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3" fillId="0" borderId="83"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3"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8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10"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0" fontId="0" fillId="0" borderId="0" xfId="0"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8"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0" fontId="0" fillId="0" borderId="8" xfId="0" applyBorder="1" applyAlignment="1">
      <alignment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2" fillId="0" borderId="0" xfId="0" applyNumberFormat="1" applyFont="1" applyFill="1" applyBorder="1" applyAlignment="1">
      <alignment vertical="top" wrapText="1"/>
    </xf>
    <xf numFmtId="176" fontId="4"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8" xfId="0" applyNumberFormat="1" applyFont="1" applyFill="1" applyBorder="1" applyAlignment="1">
      <alignment vertical="center" textRotation="255"/>
    </xf>
    <xf numFmtId="176" fontId="3" fillId="0" borderId="9" xfId="0" applyNumberFormat="1" applyFont="1" applyFill="1" applyBorder="1" applyAlignment="1">
      <alignment vertical="center" textRotation="255"/>
    </xf>
    <xf numFmtId="0" fontId="0" fillId="0" borderId="4" xfId="0" applyBorder="1" applyAlignment="1">
      <alignment vertical="center"/>
    </xf>
    <xf numFmtId="176" fontId="2" fillId="0" borderId="44"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3" fillId="0" borderId="0" xfId="0" applyNumberFormat="1" applyFont="1" applyFill="1" applyBorder="1" applyAlignment="1">
      <alignment horizontal="right" vertical="center" wrapText="1"/>
    </xf>
    <xf numFmtId="176" fontId="3" fillId="0" borderId="4" xfId="0" applyNumberFormat="1" applyFont="1" applyFill="1" applyBorder="1" applyAlignment="1">
      <alignment wrapText="1"/>
    </xf>
    <xf numFmtId="176" fontId="2" fillId="0" borderId="6" xfId="0" applyNumberFormat="1" applyFont="1" applyFill="1" applyBorder="1" applyAlignment="1">
      <alignment horizontal="center" vertical="center"/>
    </xf>
    <xf numFmtId="176" fontId="3" fillId="0" borderId="21" xfId="0" applyNumberFormat="1" applyFont="1" applyFill="1" applyBorder="1" applyAlignment="1">
      <alignment vertical="center" wrapText="1"/>
    </xf>
    <xf numFmtId="176" fontId="3" fillId="0" borderId="27" xfId="0" applyNumberFormat="1" applyFont="1" applyFill="1" applyBorder="1" applyAlignment="1">
      <alignment vertical="center" wrapText="1"/>
    </xf>
    <xf numFmtId="0" fontId="3" fillId="0" borderId="0" xfId="0" applyFont="1"/>
    <xf numFmtId="176" fontId="13" fillId="0" borderId="0" xfId="0" applyNumberFormat="1" applyFont="1" applyFill="1" applyBorder="1" applyAlignment="1">
      <alignment horizontal="center" vertical="center" wrapText="1"/>
    </xf>
    <xf numFmtId="0" fontId="0" fillId="0" borderId="0" xfId="0" applyAlignment="1">
      <alignment vertical="center"/>
    </xf>
    <xf numFmtId="176" fontId="3" fillId="0" borderId="2" xfId="0" applyNumberFormat="1" applyFont="1" applyFill="1" applyBorder="1" applyAlignment="1">
      <alignment horizontal="center" vertical="center" textRotation="255"/>
    </xf>
    <xf numFmtId="176" fontId="5" fillId="0" borderId="2"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top" textRotation="255"/>
    </xf>
    <xf numFmtId="176" fontId="5" fillId="0" borderId="3" xfId="0" applyNumberFormat="1" applyFont="1" applyFill="1" applyBorder="1" applyAlignment="1">
      <alignment horizontal="distributed" vertical="center" shrinkToFi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5"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1" xfId="0" applyNumberFormat="1" applyFont="1" applyFill="1" applyBorder="1" applyAlignment="1">
      <alignment vertical="center" wrapText="1"/>
    </xf>
    <xf numFmtId="176" fontId="8" fillId="0" borderId="0" xfId="0" applyNumberFormat="1" applyFont="1" applyFill="1" applyBorder="1" applyAlignment="1">
      <alignment horizontal="center" vertical="center"/>
    </xf>
    <xf numFmtId="176" fontId="3" fillId="0" borderId="118"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122" xfId="0" applyNumberFormat="1" applyFont="1" applyFill="1" applyBorder="1" applyAlignment="1">
      <alignment horizontal="center" vertical="center"/>
    </xf>
    <xf numFmtId="176" fontId="3" fillId="0" borderId="122" xfId="0" applyNumberFormat="1" applyFont="1" applyFill="1" applyBorder="1" applyAlignment="1">
      <alignment vertical="center" wrapText="1"/>
    </xf>
    <xf numFmtId="176" fontId="3" fillId="0" borderId="122" xfId="0" applyNumberFormat="1" applyFont="1" applyFill="1" applyBorder="1" applyAlignment="1">
      <alignment horizontal="center" vertical="center" wrapText="1"/>
    </xf>
    <xf numFmtId="176" fontId="3" fillId="0" borderId="123" xfId="0" applyNumberFormat="1" applyFont="1" applyFill="1" applyBorder="1" applyAlignment="1">
      <alignment horizontal="center" vertical="center" wrapText="1"/>
    </xf>
    <xf numFmtId="176" fontId="5" fillId="0" borderId="11"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176"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center"/>
    </xf>
    <xf numFmtId="176" fontId="3" fillId="0" borderId="1"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7" fontId="3" fillId="0" borderId="2"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177" fontId="17" fillId="0" borderId="131" xfId="0" applyNumberFormat="1" applyFont="1" applyFill="1" applyBorder="1" applyAlignment="1">
      <alignment vertical="center" shrinkToFit="1"/>
    </xf>
    <xf numFmtId="0" fontId="3" fillId="0" borderId="131" xfId="0" applyNumberFormat="1" applyFont="1" applyFill="1" applyBorder="1" applyAlignment="1">
      <alignment vertical="center"/>
    </xf>
    <xf numFmtId="0" fontId="3" fillId="0" borderId="129" xfId="0" applyNumberFormat="1" applyFont="1" applyFill="1" applyBorder="1" applyAlignment="1">
      <alignment vertical="center"/>
    </xf>
    <xf numFmtId="176" fontId="3" fillId="0" borderId="130" xfId="0" applyNumberFormat="1" applyFont="1" applyFill="1" applyBorder="1" applyAlignment="1">
      <alignment vertical="center"/>
    </xf>
    <xf numFmtId="0" fontId="3" fillId="0" borderId="0" xfId="0" applyNumberFormat="1" applyFont="1" applyFill="1" applyBorder="1" applyAlignment="1">
      <alignment vertical="center"/>
    </xf>
    <xf numFmtId="177" fontId="17" fillId="0" borderId="134" xfId="0" applyNumberFormat="1" applyFont="1" applyFill="1" applyBorder="1" applyAlignment="1">
      <alignment vertical="center" shrinkToFit="1"/>
    </xf>
    <xf numFmtId="177" fontId="17" fillId="0" borderId="135" xfId="0" applyNumberFormat="1" applyFont="1" applyFill="1" applyBorder="1" applyAlignment="1">
      <alignment vertical="center" shrinkToFit="1"/>
    </xf>
    <xf numFmtId="177" fontId="5" fillId="0" borderId="2"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3" fillId="0" borderId="142" xfId="0" applyNumberFormat="1" applyFont="1" applyFill="1" applyBorder="1" applyAlignment="1">
      <alignment vertical="center"/>
    </xf>
    <xf numFmtId="0" fontId="3" fillId="0" borderId="143"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0" fontId="3" fillId="0" borderId="136" xfId="0" applyNumberFormat="1" applyFont="1" applyFill="1" applyBorder="1" applyAlignment="1">
      <alignment vertical="center" shrinkToFit="1"/>
    </xf>
    <xf numFmtId="0" fontId="3" fillId="0" borderId="137" xfId="0" applyNumberFormat="1" applyFont="1" applyFill="1" applyBorder="1" applyAlignment="1">
      <alignment vertical="center" shrinkToFit="1"/>
    </xf>
    <xf numFmtId="0" fontId="3" fillId="0" borderId="138" xfId="0" applyNumberFormat="1" applyFont="1" applyFill="1" applyBorder="1" applyAlignment="1">
      <alignment vertical="center" shrinkToFit="1"/>
    </xf>
    <xf numFmtId="0" fontId="3" fillId="0" borderId="139" xfId="0" applyNumberFormat="1" applyFont="1" applyFill="1" applyBorder="1" applyAlignment="1">
      <alignment vertical="center" shrinkToFit="1"/>
    </xf>
    <xf numFmtId="177" fontId="3" fillId="2" borderId="0" xfId="0" applyNumberFormat="1" applyFont="1" applyFill="1" applyBorder="1" applyAlignment="1">
      <alignment vertical="center" shrinkToFit="1"/>
    </xf>
    <xf numFmtId="0" fontId="3" fillId="2" borderId="136" xfId="0" applyNumberFormat="1" applyFont="1" applyFill="1" applyBorder="1" applyAlignment="1">
      <alignment vertical="center" shrinkToFit="1"/>
    </xf>
    <xf numFmtId="0" fontId="3" fillId="2" borderId="137" xfId="0" applyNumberFormat="1" applyFont="1" applyFill="1" applyBorder="1" applyAlignment="1">
      <alignment vertical="center" shrinkToFit="1"/>
    </xf>
    <xf numFmtId="0" fontId="3" fillId="2" borderId="131" xfId="0" applyNumberFormat="1" applyFont="1" applyFill="1" applyBorder="1" applyAlignment="1">
      <alignment vertical="center"/>
    </xf>
    <xf numFmtId="176" fontId="3" fillId="2" borderId="130" xfId="0" applyNumberFormat="1" applyFont="1" applyFill="1" applyBorder="1" applyAlignment="1">
      <alignment vertical="center"/>
    </xf>
    <xf numFmtId="0" fontId="3" fillId="2" borderId="138" xfId="0" applyNumberFormat="1" applyFont="1" applyFill="1" applyBorder="1" applyAlignment="1">
      <alignment vertical="center" shrinkToFit="1"/>
    </xf>
    <xf numFmtId="0" fontId="3" fillId="2" borderId="139" xfId="0" applyNumberFormat="1" applyFont="1" applyFill="1" applyBorder="1" applyAlignment="1">
      <alignment vertical="center" shrinkToFit="1"/>
    </xf>
    <xf numFmtId="0" fontId="3" fillId="2" borderId="129" xfId="0" applyNumberFormat="1" applyFont="1" applyFill="1" applyBorder="1" applyAlignment="1">
      <alignment vertical="center"/>
    </xf>
    <xf numFmtId="180" fontId="3" fillId="2" borderId="15" xfId="0" applyNumberFormat="1" applyFont="1" applyFill="1" applyBorder="1" applyAlignment="1">
      <alignment vertical="center"/>
    </xf>
    <xf numFmtId="0" fontId="3" fillId="2" borderId="15"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176" fontId="3" fillId="2" borderId="0"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vertical="center"/>
    </xf>
    <xf numFmtId="176" fontId="3" fillId="2" borderId="4" xfId="0" applyNumberFormat="1" applyFont="1" applyFill="1" applyBorder="1" applyAlignment="1">
      <alignment horizontal="left" vertical="center"/>
    </xf>
    <xf numFmtId="176" fontId="3" fillId="2" borderId="8" xfId="0" applyNumberFormat="1" applyFont="1" applyFill="1" applyBorder="1" applyAlignment="1">
      <alignment horizontal="left" vertical="center"/>
    </xf>
    <xf numFmtId="176" fontId="2" fillId="0" borderId="3" xfId="0" applyNumberFormat="1" applyFont="1" applyFill="1" applyBorder="1" applyAlignment="1">
      <alignment vertical="center"/>
    </xf>
    <xf numFmtId="176" fontId="3" fillId="2" borderId="2" xfId="0" applyNumberFormat="1" applyFont="1" applyFill="1" applyBorder="1" applyAlignment="1">
      <alignment vertical="center"/>
    </xf>
    <xf numFmtId="180" fontId="5" fillId="0" borderId="0" xfId="0" applyNumberFormat="1" applyFont="1" applyFill="1" applyBorder="1" applyAlignment="1">
      <alignment horizontal="left" vertical="center" wrapText="1"/>
    </xf>
    <xf numFmtId="176" fontId="4" fillId="0" borderId="7" xfId="0" applyNumberFormat="1" applyFont="1" applyFill="1" applyBorder="1" applyAlignment="1">
      <alignment vertical="center"/>
    </xf>
    <xf numFmtId="176" fontId="5" fillId="0" borderId="0" xfId="0" applyNumberFormat="1" applyFont="1" applyFill="1" applyBorder="1" applyAlignment="1">
      <alignment vertical="center"/>
    </xf>
    <xf numFmtId="176" fontId="3" fillId="0" borderId="1" xfId="0" applyNumberFormat="1" applyFont="1" applyFill="1" applyBorder="1" applyAlignment="1">
      <alignment vertical="center" textRotation="255"/>
    </xf>
    <xf numFmtId="176" fontId="3" fillId="0" borderId="1" xfId="0" applyNumberFormat="1" applyFont="1" applyFill="1" applyBorder="1" applyAlignment="1">
      <alignment horizontal="left" vertical="top" textRotation="255"/>
    </xf>
    <xf numFmtId="176" fontId="3" fillId="0" borderId="0" xfId="0" applyNumberFormat="1" applyFont="1" applyFill="1" applyBorder="1" applyAlignment="1">
      <alignment vertical="top" wrapText="1"/>
    </xf>
    <xf numFmtId="0" fontId="0" fillId="0" borderId="10" xfId="0" applyBorder="1" applyAlignment="1"/>
    <xf numFmtId="0" fontId="0" fillId="0" borderId="1" xfId="0" applyBorder="1" applyAlignment="1">
      <alignment vertical="center"/>
    </xf>
    <xf numFmtId="0" fontId="0" fillId="0" borderId="1" xfId="0" applyBorder="1" applyAlignment="1"/>
    <xf numFmtId="0" fontId="0" fillId="0" borderId="1" xfId="0" applyBorder="1" applyAlignment="1">
      <alignment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4" fillId="0" borderId="3" xfId="0" applyNumberFormat="1" applyFont="1" applyFill="1" applyBorder="1" applyAlignment="1">
      <alignment horizontal="center" vertical="center"/>
    </xf>
    <xf numFmtId="176" fontId="5" fillId="0" borderId="2"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2"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5" fillId="0" borderId="1" xfId="0" applyNumberFormat="1" applyFont="1" applyFill="1" applyBorder="1" applyAlignment="1">
      <alignment horizontal="left" vertical="center" wrapText="1"/>
    </xf>
    <xf numFmtId="176" fontId="9" fillId="0" borderId="0"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3" fillId="0" borderId="5" xfId="0" applyNumberFormat="1" applyFont="1" applyFill="1" applyBorder="1" applyAlignment="1">
      <alignment horizontal="left" vertical="center"/>
    </xf>
    <xf numFmtId="176" fontId="7" fillId="0" borderId="0"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176" fontId="3" fillId="0" borderId="3"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28" xfId="0" applyNumberFormat="1" applyFont="1" applyFill="1" applyBorder="1" applyAlignment="1">
      <alignment vertical="center"/>
    </xf>
    <xf numFmtId="176" fontId="3" fillId="0" borderId="17" xfId="0" applyNumberFormat="1" applyFont="1" applyFill="1" applyBorder="1" applyAlignment="1">
      <alignment vertical="top"/>
    </xf>
    <xf numFmtId="176" fontId="3" fillId="0" borderId="17" xfId="0" applyNumberFormat="1" applyFont="1" applyFill="1" applyBorder="1" applyAlignment="1">
      <alignment horizontal="left" vertical="center"/>
    </xf>
    <xf numFmtId="176" fontId="3" fillId="0" borderId="28" xfId="0" applyNumberFormat="1" applyFont="1" applyFill="1" applyBorder="1" applyAlignment="1">
      <alignment horizontal="left" vertical="center" wrapText="1"/>
    </xf>
    <xf numFmtId="176" fontId="3" fillId="0" borderId="25"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5"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6" xfId="0" applyNumberFormat="1" applyFont="1" applyFill="1" applyBorder="1" applyAlignment="1">
      <alignment horizontal="left" vertical="top" wrapText="1"/>
    </xf>
    <xf numFmtId="176" fontId="3" fillId="0" borderId="17" xfId="0" applyNumberFormat="1" applyFont="1" applyFill="1" applyBorder="1" applyAlignment="1">
      <alignment horizontal="right" vertical="center"/>
    </xf>
    <xf numFmtId="176" fontId="3" fillId="0" borderId="86" xfId="0" applyNumberFormat="1" applyFont="1" applyFill="1" applyBorder="1" applyAlignment="1">
      <alignment horizontal="right" vertical="center"/>
    </xf>
    <xf numFmtId="176" fontId="3" fillId="0" borderId="90" xfId="0" applyNumberFormat="1" applyFont="1" applyFill="1" applyBorder="1" applyAlignment="1">
      <alignment horizontal="left" vertical="center"/>
    </xf>
    <xf numFmtId="176" fontId="3" fillId="0" borderId="66" xfId="0" applyNumberFormat="1" applyFont="1" applyFill="1" applyBorder="1" applyAlignment="1">
      <alignment horizontal="right" vertical="center"/>
    </xf>
    <xf numFmtId="176" fontId="3" fillId="0" borderId="79" xfId="0" applyNumberFormat="1" applyFont="1" applyFill="1" applyBorder="1" applyAlignment="1">
      <alignment horizontal="left" vertical="center"/>
    </xf>
    <xf numFmtId="176" fontId="3" fillId="0" borderId="12" xfId="0" applyNumberFormat="1" applyFont="1" applyFill="1" applyBorder="1" applyAlignment="1">
      <alignment horizontal="right" vertical="center"/>
    </xf>
    <xf numFmtId="176" fontId="3" fillId="0" borderId="113"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77" xfId="0" applyNumberFormat="1" applyFont="1" applyFill="1" applyBorder="1" applyAlignment="1">
      <alignment horizontal="right" vertical="center"/>
    </xf>
    <xf numFmtId="176" fontId="3" fillId="0" borderId="17" xfId="0" applyNumberFormat="1" applyFont="1" applyFill="1" applyBorder="1" applyAlignment="1">
      <alignment vertical="top" wrapText="1"/>
    </xf>
    <xf numFmtId="176" fontId="3" fillId="0" borderId="22" xfId="0" applyNumberFormat="1" applyFont="1" applyFill="1" applyBorder="1" applyAlignment="1">
      <alignment vertical="center" wrapText="1"/>
    </xf>
    <xf numFmtId="176" fontId="3" fillId="0" borderId="28" xfId="0" applyNumberFormat="1" applyFont="1" applyFill="1" applyBorder="1" applyAlignment="1">
      <alignment vertical="center" wrapText="1"/>
    </xf>
    <xf numFmtId="176" fontId="3" fillId="0" borderId="29" xfId="0" applyNumberFormat="1" applyFont="1" applyFill="1" applyBorder="1" applyAlignment="1">
      <alignment horizontal="right" vertical="center"/>
    </xf>
    <xf numFmtId="176" fontId="3" fillId="0" borderId="25" xfId="0" applyNumberFormat="1" applyFont="1" applyFill="1" applyBorder="1" applyAlignment="1">
      <alignment horizontal="left" vertical="center" wrapText="1"/>
    </xf>
    <xf numFmtId="176" fontId="3" fillId="0" borderId="26" xfId="0" applyNumberFormat="1" applyFont="1" applyFill="1" applyBorder="1" applyAlignment="1">
      <alignment horizontal="right" vertical="center"/>
    </xf>
    <xf numFmtId="176" fontId="3" fillId="0" borderId="87" xfId="0" applyNumberFormat="1" applyFont="1" applyFill="1" applyBorder="1" applyAlignment="1">
      <alignment vertical="center"/>
    </xf>
    <xf numFmtId="176" fontId="3" fillId="0" borderId="33"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5" fillId="0" borderId="3"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20"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5" xfId="0" applyNumberFormat="1" applyFont="1" applyFill="1" applyBorder="1" applyAlignment="1">
      <alignment horizontal="left" vertical="center" wrapText="1"/>
    </xf>
    <xf numFmtId="176" fontId="3" fillId="0" borderId="77"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7"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86"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3" xfId="0" applyNumberFormat="1" applyFont="1" applyFill="1" applyBorder="1" applyAlignment="1">
      <alignment horizontal="left" vertical="top" textRotation="255"/>
    </xf>
    <xf numFmtId="176" fontId="3" fillId="0" borderId="28"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1"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24"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21" xfId="0" applyNumberFormat="1" applyFont="1" applyFill="1" applyBorder="1" applyAlignment="1">
      <alignment horizontal="left" vertical="center"/>
    </xf>
    <xf numFmtId="176" fontId="3" fillId="0" borderId="27" xfId="0" applyNumberFormat="1" applyFont="1" applyFill="1" applyBorder="1" applyAlignment="1">
      <alignment horizontal="left" vertical="center"/>
    </xf>
    <xf numFmtId="176" fontId="3" fillId="0" borderId="2" xfId="0" applyNumberFormat="1" applyFont="1" applyFill="1" applyBorder="1" applyAlignment="1">
      <alignment vertical="center" wrapText="1"/>
    </xf>
    <xf numFmtId="176" fontId="4" fillId="0" borderId="21"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3" fillId="0" borderId="2" xfId="0" applyNumberFormat="1" applyFont="1" applyFill="1" applyBorder="1" applyAlignment="1">
      <alignment vertical="top" wrapText="1"/>
    </xf>
    <xf numFmtId="176" fontId="3" fillId="0" borderId="3" xfId="0" applyNumberFormat="1" applyFont="1" applyFill="1" applyBorder="1" applyAlignment="1">
      <alignment vertical="top" wrapText="1"/>
    </xf>
    <xf numFmtId="176" fontId="3" fillId="0" borderId="0"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6"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3" fillId="0" borderId="72"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09" xfId="0" applyNumberFormat="1" applyFont="1" applyFill="1" applyBorder="1" applyAlignment="1">
      <alignment vertical="center"/>
    </xf>
    <xf numFmtId="176" fontId="3" fillId="0" borderId="6" xfId="0" applyNumberFormat="1" applyFont="1" applyFill="1" applyBorder="1" applyAlignment="1">
      <alignment vertical="top" textRotation="255"/>
    </xf>
    <xf numFmtId="176" fontId="3" fillId="0" borderId="164" xfId="0" applyNumberFormat="1" applyFont="1" applyFill="1" applyBorder="1" applyAlignment="1">
      <alignment vertical="center" wrapText="1"/>
    </xf>
    <xf numFmtId="176" fontId="3" fillId="0" borderId="109" xfId="0" applyNumberFormat="1" applyFont="1" applyFill="1" applyBorder="1" applyAlignment="1">
      <alignment vertical="center" wrapText="1"/>
    </xf>
    <xf numFmtId="176" fontId="3" fillId="0" borderId="9" xfId="0" applyNumberFormat="1" applyFont="1" applyFill="1" applyBorder="1" applyAlignment="1">
      <alignment vertical="top" textRotation="255"/>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106"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1"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 xfId="0" applyNumberFormat="1" applyFont="1" applyFill="1" applyBorder="1" applyAlignment="1">
      <alignment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176" fontId="3" fillId="0" borderId="167" xfId="0" applyNumberFormat="1" applyFont="1" applyFill="1" applyBorder="1" applyAlignment="1">
      <alignment vertical="center"/>
    </xf>
    <xf numFmtId="176" fontId="3" fillId="0" borderId="168" xfId="0" applyNumberFormat="1" applyFont="1" applyFill="1" applyBorder="1" applyAlignment="1">
      <alignment horizontal="left" vertical="center" wrapText="1"/>
    </xf>
    <xf numFmtId="176" fontId="3" fillId="0" borderId="167" xfId="0" applyNumberFormat="1" applyFont="1" applyFill="1" applyBorder="1" applyAlignment="1">
      <alignment horizontal="left" vertical="center" wrapText="1"/>
    </xf>
    <xf numFmtId="176" fontId="3" fillId="0" borderId="167" xfId="0" applyNumberFormat="1" applyFont="1" applyFill="1" applyBorder="1" applyAlignment="1">
      <alignment vertical="center" wrapText="1"/>
    </xf>
    <xf numFmtId="176" fontId="3" fillId="0" borderId="169" xfId="0" applyNumberFormat="1" applyFont="1" applyFill="1" applyBorder="1" applyAlignment="1">
      <alignment vertical="center" wrapText="1"/>
    </xf>
    <xf numFmtId="176" fontId="3" fillId="0" borderId="29" xfId="0" applyNumberFormat="1" applyFont="1" applyFill="1" applyBorder="1" applyAlignment="1">
      <alignment horizontal="left" vertical="center"/>
    </xf>
    <xf numFmtId="176" fontId="3" fillId="0" borderId="170" xfId="0" applyNumberFormat="1" applyFont="1" applyFill="1" applyBorder="1" applyAlignment="1">
      <alignment horizontal="left" vertical="center" wrapText="1"/>
    </xf>
    <xf numFmtId="176" fontId="3" fillId="0" borderId="171" xfId="0" applyNumberFormat="1" applyFont="1" applyFill="1" applyBorder="1" applyAlignment="1">
      <alignment horizontal="left" vertical="center" wrapText="1"/>
    </xf>
    <xf numFmtId="176" fontId="3" fillId="0" borderId="171" xfId="0" applyNumberFormat="1" applyFont="1" applyFill="1" applyBorder="1" applyAlignment="1">
      <alignment vertical="center"/>
    </xf>
    <xf numFmtId="176" fontId="3" fillId="0" borderId="171" xfId="0" applyNumberFormat="1" applyFont="1" applyFill="1" applyBorder="1" applyAlignment="1">
      <alignment vertical="center" wrapText="1"/>
    </xf>
    <xf numFmtId="176" fontId="3" fillId="0" borderId="79" xfId="0" applyNumberFormat="1" applyFont="1" applyFill="1" applyBorder="1" applyAlignment="1">
      <alignment horizontal="left" vertical="center" wrapText="1"/>
    </xf>
    <xf numFmtId="176" fontId="3" fillId="0" borderId="12" xfId="0" applyNumberFormat="1" applyFont="1" applyFill="1" applyBorder="1" applyAlignment="1">
      <alignment horizontal="left" vertical="center" wrapText="1"/>
    </xf>
    <xf numFmtId="176" fontId="3" fillId="0" borderId="12" xfId="0" applyNumberFormat="1" applyFont="1" applyFill="1" applyBorder="1" applyAlignment="1">
      <alignment vertical="center" wrapText="1"/>
    </xf>
    <xf numFmtId="176" fontId="3" fillId="0" borderId="1" xfId="0" applyNumberFormat="1" applyFont="1" applyFill="1" applyBorder="1" applyAlignment="1">
      <alignment vertical="center"/>
    </xf>
    <xf numFmtId="176" fontId="3" fillId="0" borderId="9" xfId="0" applyNumberFormat="1" applyFont="1" applyFill="1" applyBorder="1" applyAlignment="1">
      <alignment vertical="center" wrapText="1"/>
    </xf>
    <xf numFmtId="176" fontId="3" fillId="0" borderId="27" xfId="0" applyNumberFormat="1" applyFont="1" applyFill="1" applyBorder="1" applyAlignment="1">
      <alignment horizontal="left" vertical="center"/>
    </xf>
    <xf numFmtId="0" fontId="0" fillId="0" borderId="178" xfId="0" applyFont="1" applyBorder="1"/>
    <xf numFmtId="0" fontId="0" fillId="0" borderId="0" xfId="0" applyFont="1" applyBorder="1"/>
    <xf numFmtId="176" fontId="3" fillId="0" borderId="178" xfId="0" applyNumberFormat="1" applyFont="1" applyFill="1" applyBorder="1" applyAlignment="1">
      <alignment horizontal="left" vertical="center"/>
    </xf>
    <xf numFmtId="176" fontId="3" fillId="0" borderId="180" xfId="0" applyNumberFormat="1" applyFont="1" applyFill="1" applyBorder="1" applyAlignment="1">
      <alignment horizontal="left" vertical="center"/>
    </xf>
    <xf numFmtId="176" fontId="3" fillId="0" borderId="181" xfId="0" applyNumberFormat="1" applyFont="1" applyFill="1" applyBorder="1" applyAlignment="1">
      <alignment horizontal="left" vertical="center"/>
    </xf>
    <xf numFmtId="176" fontId="3" fillId="0" borderId="190" xfId="0" applyNumberFormat="1" applyFont="1" applyFill="1" applyBorder="1" applyAlignment="1">
      <alignment horizontal="left" vertical="center"/>
    </xf>
    <xf numFmtId="176" fontId="3" fillId="0" borderId="179" xfId="0" applyNumberFormat="1" applyFont="1" applyFill="1" applyBorder="1" applyAlignment="1">
      <alignment horizontal="left" vertical="center"/>
    </xf>
    <xf numFmtId="176" fontId="6" fillId="0" borderId="179" xfId="0" applyNumberFormat="1" applyFont="1" applyFill="1" applyBorder="1" applyAlignment="1">
      <alignment horizontal="left" vertical="center"/>
    </xf>
    <xf numFmtId="176" fontId="3" fillId="0" borderId="193" xfId="0" applyNumberFormat="1" applyFont="1" applyFill="1" applyBorder="1" applyAlignment="1">
      <alignment horizontal="left" vertical="center"/>
    </xf>
    <xf numFmtId="176" fontId="3" fillId="0" borderId="194" xfId="0" applyNumberFormat="1" applyFont="1" applyFill="1" applyBorder="1" applyAlignment="1">
      <alignment horizontal="left" vertical="center"/>
    </xf>
    <xf numFmtId="176" fontId="6" fillId="0" borderId="195" xfId="0" applyNumberFormat="1" applyFont="1" applyFill="1" applyBorder="1" applyAlignment="1">
      <alignment horizontal="left" vertical="center"/>
    </xf>
    <xf numFmtId="176" fontId="6" fillId="0" borderId="194" xfId="0" applyNumberFormat="1" applyFont="1" applyFill="1" applyBorder="1" applyAlignment="1">
      <alignment horizontal="left" vertical="center"/>
    </xf>
    <xf numFmtId="176" fontId="3" fillId="0" borderId="189" xfId="0" applyNumberFormat="1" applyFont="1" applyFill="1" applyBorder="1" applyAlignment="1">
      <alignment horizontal="left" vertical="center"/>
    </xf>
    <xf numFmtId="176" fontId="3" fillId="0" borderId="3"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176" fontId="3" fillId="0" borderId="181" xfId="0" applyNumberFormat="1" applyFont="1" applyFill="1" applyBorder="1" applyAlignment="1">
      <alignment horizontal="left" vertical="top"/>
    </xf>
    <xf numFmtId="176" fontId="21" fillId="0" borderId="4" xfId="0" applyNumberFormat="1" applyFont="1" applyFill="1" applyBorder="1" applyAlignment="1">
      <alignment vertical="center"/>
    </xf>
    <xf numFmtId="176" fontId="21" fillId="0" borderId="0" xfId="0" applyNumberFormat="1" applyFont="1" applyFill="1" applyBorder="1" applyAlignment="1">
      <alignment vertical="center" wrapText="1"/>
    </xf>
    <xf numFmtId="176" fontId="21" fillId="0" borderId="43" xfId="0" applyNumberFormat="1" applyFont="1" applyFill="1" applyBorder="1" applyAlignment="1">
      <alignment vertical="center"/>
    </xf>
    <xf numFmtId="176" fontId="3" fillId="0" borderId="7" xfId="0" applyNumberFormat="1" applyFont="1" applyFill="1" applyBorder="1" applyAlignment="1">
      <alignment vertical="center" shrinkToFit="1"/>
    </xf>
    <xf numFmtId="176" fontId="3" fillId="0" borderId="99" xfId="0" applyNumberFormat="1" applyFont="1" applyFill="1" applyBorder="1" applyAlignment="1">
      <alignment vertical="center"/>
    </xf>
    <xf numFmtId="176" fontId="2" fillId="0" borderId="93" xfId="0" applyNumberFormat="1" applyFont="1" applyFill="1" applyBorder="1" applyAlignment="1">
      <alignment horizontal="left" vertical="top" wrapText="1"/>
    </xf>
    <xf numFmtId="176" fontId="2" fillId="0" borderId="70" xfId="0" applyNumberFormat="1" applyFont="1" applyFill="1" applyBorder="1" applyAlignment="1">
      <alignment horizontal="left" vertical="top" wrapText="1"/>
    </xf>
    <xf numFmtId="176" fontId="2" fillId="0" borderId="86" xfId="0" applyNumberFormat="1" applyFont="1" applyFill="1" applyBorder="1" applyAlignment="1">
      <alignment horizontal="left" vertical="top" wrapText="1"/>
    </xf>
    <xf numFmtId="176" fontId="2" fillId="0" borderId="85" xfId="0" applyNumberFormat="1" applyFont="1" applyFill="1" applyBorder="1" applyAlignment="1">
      <alignment horizontal="left" vertical="top" wrapText="1"/>
    </xf>
    <xf numFmtId="176" fontId="3" fillId="0" borderId="95" xfId="0" applyNumberFormat="1" applyFont="1" applyFill="1" applyBorder="1" applyAlignment="1">
      <alignment vertical="center"/>
    </xf>
    <xf numFmtId="176" fontId="3" fillId="0" borderId="173" xfId="0" applyNumberFormat="1" applyFont="1" applyFill="1" applyBorder="1" applyAlignment="1">
      <alignment vertical="center" wrapText="1"/>
    </xf>
    <xf numFmtId="176" fontId="3" fillId="0" borderId="214" xfId="0" applyNumberFormat="1" applyFont="1" applyFill="1" applyBorder="1" applyAlignment="1">
      <alignment vertical="center"/>
    </xf>
    <xf numFmtId="181" fontId="23" fillId="0" borderId="2" xfId="0" applyNumberFormat="1" applyFont="1" applyFill="1" applyBorder="1" applyAlignment="1"/>
    <xf numFmtId="181" fontId="16" fillId="0" borderId="1" xfId="0" applyNumberFormat="1" applyFont="1" applyFill="1" applyBorder="1" applyAlignment="1"/>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0" xfId="0" applyNumberFormat="1" applyFont="1" applyAlignment="1">
      <alignment vertical="center"/>
    </xf>
    <xf numFmtId="176" fontId="3" fillId="0" borderId="11"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0" xfId="0" applyNumberFormat="1" applyFont="1" applyFill="1" applyBorder="1" applyAlignment="1">
      <alignment horizontal="left"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15" xfId="0" applyNumberFormat="1" applyFont="1" applyFill="1" applyBorder="1" applyAlignment="1">
      <alignment vertical="center"/>
    </xf>
    <xf numFmtId="176" fontId="3" fillId="0" borderId="114" xfId="0" applyNumberFormat="1" applyFont="1" applyFill="1" applyBorder="1" applyAlignment="1">
      <alignment vertical="center"/>
    </xf>
    <xf numFmtId="176" fontId="3" fillId="0" borderId="215" xfId="0" applyNumberFormat="1" applyFont="1" applyFill="1" applyBorder="1" applyAlignment="1">
      <alignment vertical="center"/>
    </xf>
    <xf numFmtId="176" fontId="3" fillId="0" borderId="115" xfId="0" applyNumberFormat="1" applyFont="1" applyFill="1" applyBorder="1" applyAlignment="1">
      <alignment vertical="center"/>
    </xf>
    <xf numFmtId="176" fontId="3" fillId="0" borderId="15" xfId="0" applyNumberFormat="1" applyFont="1" applyFill="1" applyBorder="1" applyAlignment="1">
      <alignment vertical="center" wrapText="1"/>
    </xf>
    <xf numFmtId="176" fontId="3" fillId="0" borderId="114" xfId="0" applyNumberFormat="1" applyFont="1" applyFill="1" applyBorder="1" applyAlignment="1">
      <alignment horizontal="left" vertical="center" wrapText="1"/>
    </xf>
    <xf numFmtId="176" fontId="3" fillId="0" borderId="215" xfId="0" applyNumberFormat="1" applyFont="1" applyFill="1" applyBorder="1" applyAlignment="1">
      <alignment vertical="center" wrapText="1"/>
    </xf>
    <xf numFmtId="176" fontId="3" fillId="0" borderId="115" xfId="0" applyNumberFormat="1" applyFont="1" applyFill="1" applyBorder="1" applyAlignment="1">
      <alignment vertical="center" wrapText="1"/>
    </xf>
    <xf numFmtId="176" fontId="3" fillId="0" borderId="114" xfId="0" applyNumberFormat="1" applyFont="1" applyFill="1" applyBorder="1" applyAlignment="1">
      <alignment vertical="center" wrapText="1"/>
    </xf>
    <xf numFmtId="176" fontId="3" fillId="0" borderId="15" xfId="0" applyNumberFormat="1" applyFont="1" applyFill="1" applyBorder="1" applyAlignment="1">
      <alignment horizontal="left" vertical="center" wrapText="1"/>
    </xf>
    <xf numFmtId="176" fontId="3" fillId="0" borderId="215" xfId="0" applyNumberFormat="1" applyFont="1" applyFill="1" applyBorder="1" applyAlignment="1">
      <alignment horizontal="left" vertical="center" wrapText="1"/>
    </xf>
    <xf numFmtId="176" fontId="0" fillId="0" borderId="0" xfId="0" applyNumberFormat="1"/>
    <xf numFmtId="180" fontId="0" fillId="0" borderId="0" xfId="0" applyNumberFormat="1"/>
    <xf numFmtId="0" fontId="0" fillId="0" borderId="7" xfId="0" applyBorder="1"/>
    <xf numFmtId="0" fontId="0" fillId="0" borderId="7" xfId="0" applyBorder="1" applyAlignment="1">
      <alignment wrapText="1"/>
    </xf>
    <xf numFmtId="0" fontId="0" fillId="0" borderId="4" xfId="0" applyBorder="1"/>
    <xf numFmtId="0" fontId="0" fillId="0" borderId="0" xfId="0" applyBorder="1"/>
    <xf numFmtId="0" fontId="24" fillId="3" borderId="115" xfId="2" applyNumberFormat="1" applyFont="1" applyFill="1" applyBorder="1" applyAlignment="1" applyProtection="1">
      <alignment vertical="center" wrapText="1"/>
      <protection locked="0"/>
    </xf>
    <xf numFmtId="0" fontId="24" fillId="3" borderId="15" xfId="2" applyNumberFormat="1" applyFont="1" applyFill="1" applyBorder="1" applyAlignment="1" applyProtection="1">
      <alignment vertical="center" wrapText="1"/>
      <protection locked="0"/>
    </xf>
    <xf numFmtId="0" fontId="24" fillId="3" borderId="7" xfId="2" applyNumberFormat="1" applyFont="1" applyFill="1" applyBorder="1" applyAlignment="1" applyProtection="1">
      <alignment vertical="center" wrapText="1"/>
      <protection locked="0"/>
    </xf>
    <xf numFmtId="182" fontId="24" fillId="3" borderId="7" xfId="2" applyNumberFormat="1" applyFont="1" applyFill="1" applyBorder="1" applyAlignment="1" applyProtection="1">
      <alignment vertical="center" wrapText="1"/>
      <protection locked="0"/>
    </xf>
    <xf numFmtId="0" fontId="24" fillId="3" borderId="114" xfId="2" applyNumberFormat="1" applyFont="1" applyFill="1" applyBorder="1" applyAlignment="1" applyProtection="1">
      <alignment vertical="center" wrapText="1"/>
      <protection locked="0"/>
    </xf>
    <xf numFmtId="0" fontId="24" fillId="3" borderId="215" xfId="2" applyNumberFormat="1" applyFont="1" applyFill="1" applyBorder="1" applyAlignment="1" applyProtection="1">
      <alignment vertical="center" wrapText="1"/>
      <protection locked="0"/>
    </xf>
    <xf numFmtId="182" fontId="24" fillId="3" borderId="115" xfId="2" applyNumberFormat="1" applyFont="1" applyFill="1" applyBorder="1" applyAlignment="1" applyProtection="1">
      <alignment vertical="center" wrapText="1"/>
      <protection locked="0"/>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6" fillId="0" borderId="0"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6" fillId="0" borderId="4" xfId="0" applyFont="1" applyBorder="1" applyAlignment="1">
      <alignment horizontal="left" vertical="center" wrapText="1"/>
    </xf>
    <xf numFmtId="176" fontId="3" fillId="0" borderId="28"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3" fillId="0" borderId="86" xfId="0" applyNumberFormat="1" applyFont="1" applyFill="1" applyBorder="1" applyAlignment="1">
      <alignment horizontal="center" vertical="center"/>
    </xf>
    <xf numFmtId="176" fontId="3" fillId="0" borderId="86"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77"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120" xfId="0"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92" xfId="0" applyNumberFormat="1" applyFont="1" applyFill="1" applyBorder="1" applyAlignment="1">
      <alignment horizontal="left" vertical="center"/>
    </xf>
    <xf numFmtId="180" fontId="3" fillId="2" borderId="15" xfId="0" applyNumberFormat="1" applyFont="1" applyFill="1" applyBorder="1" applyAlignment="1">
      <alignment horizontal="center" vertical="center"/>
    </xf>
    <xf numFmtId="180" fontId="3" fillId="0" borderId="1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176" fontId="3" fillId="0" borderId="1" xfId="0" applyNumberFormat="1" applyFont="1" applyFill="1" applyBorder="1" applyAlignment="1">
      <alignment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6" xfId="0" applyNumberFormat="1" applyFont="1" applyFill="1" applyBorder="1" applyAlignment="1">
      <alignment horizontal="left" vertical="top" wrapText="1"/>
    </xf>
    <xf numFmtId="176" fontId="3" fillId="0" borderId="22"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1" xfId="0" applyNumberFormat="1" applyFont="1" applyFill="1" applyBorder="1" applyAlignment="1">
      <alignment horizontal="left" vertical="center" wrapText="1"/>
    </xf>
    <xf numFmtId="176" fontId="3" fillId="0" borderId="218" xfId="0" applyNumberFormat="1" applyFont="1" applyFill="1" applyBorder="1" applyAlignment="1">
      <alignment vertical="center" wrapText="1" shrinkToFit="1"/>
    </xf>
    <xf numFmtId="176" fontId="3" fillId="0" borderId="218" xfId="0" applyNumberFormat="1" applyFont="1" applyFill="1" applyBorder="1" applyAlignment="1">
      <alignment vertical="center"/>
    </xf>
    <xf numFmtId="176" fontId="3" fillId="0" borderId="219" xfId="0" applyNumberFormat="1" applyFont="1" applyFill="1" applyBorder="1" applyAlignment="1">
      <alignment vertical="center"/>
    </xf>
    <xf numFmtId="176" fontId="3" fillId="0" borderId="220" xfId="0" applyNumberFormat="1" applyFont="1" applyFill="1" applyBorder="1" applyAlignment="1">
      <alignment vertical="center" wrapText="1" shrinkToFit="1"/>
    </xf>
    <xf numFmtId="176" fontId="3" fillId="0" borderId="220" xfId="0" applyNumberFormat="1" applyFont="1" applyFill="1" applyBorder="1" applyAlignment="1">
      <alignment vertical="center"/>
    </xf>
    <xf numFmtId="176" fontId="3" fillId="0" borderId="221" xfId="0" applyNumberFormat="1" applyFont="1" applyFill="1" applyBorder="1" applyAlignment="1">
      <alignment vertical="center"/>
    </xf>
    <xf numFmtId="176" fontId="3" fillId="0" borderId="46" xfId="0" applyNumberFormat="1" applyFont="1" applyFill="1" applyBorder="1" applyAlignment="1">
      <alignment vertical="center" wrapText="1" shrinkToFit="1"/>
    </xf>
    <xf numFmtId="176" fontId="3" fillId="0" borderId="46"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3" fillId="0" borderId="2" xfId="0" applyNumberFormat="1" applyFont="1" applyFill="1" applyBorder="1" applyAlignment="1">
      <alignment vertical="center" wrapText="1" shrinkToFit="1"/>
    </xf>
    <xf numFmtId="176" fontId="4" fillId="0" borderId="2" xfId="0" applyNumberFormat="1" applyFont="1" applyFill="1" applyBorder="1" applyAlignment="1">
      <alignment vertical="center" wrapText="1" shrinkToFit="1"/>
    </xf>
    <xf numFmtId="176" fontId="4" fillId="0" borderId="3" xfId="0" applyNumberFormat="1" applyFont="1" applyFill="1" applyBorder="1" applyAlignment="1">
      <alignment horizontal="left" vertical="center"/>
    </xf>
    <xf numFmtId="0"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4" fontId="3" fillId="0" borderId="1" xfId="1" applyNumberFormat="1" applyFont="1" applyFill="1" applyBorder="1" applyAlignment="1">
      <alignment horizontal="center" vertical="center"/>
    </xf>
    <xf numFmtId="14" fontId="3" fillId="0" borderId="72" xfId="1" applyNumberFormat="1" applyFont="1" applyFill="1" applyBorder="1" applyAlignment="1">
      <alignment horizontal="center" vertical="center"/>
    </xf>
    <xf numFmtId="14" fontId="3" fillId="0" borderId="69" xfId="1" applyNumberFormat="1" applyFont="1" applyFill="1" applyBorder="1" applyAlignment="1">
      <alignment horizontal="right" vertical="center"/>
    </xf>
    <xf numFmtId="14" fontId="3" fillId="0" borderId="1" xfId="1" applyNumberFormat="1" applyFont="1" applyFill="1" applyBorder="1" applyAlignment="1">
      <alignment horizontal="right" vertical="center"/>
    </xf>
    <xf numFmtId="176" fontId="4" fillId="0" borderId="69"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48" xfId="0" applyNumberFormat="1" applyFont="1" applyFill="1" applyBorder="1" applyAlignment="1">
      <alignment horizontal="center" vertical="center"/>
    </xf>
    <xf numFmtId="176" fontId="3" fillId="0" borderId="147" xfId="0" applyNumberFormat="1" applyFont="1" applyFill="1" applyBorder="1" applyAlignment="1">
      <alignment horizontal="center" vertical="center"/>
    </xf>
    <xf numFmtId="176" fontId="3" fillId="0" borderId="146"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85" xfId="0" applyNumberFormat="1" applyFont="1" applyFill="1" applyBorder="1" applyAlignment="1">
      <alignment horizontal="left" vertical="center"/>
    </xf>
    <xf numFmtId="176" fontId="3" fillId="0" borderId="79"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2" xfId="0" applyNumberFormat="1" applyFont="1" applyFill="1" applyBorder="1" applyAlignment="1">
      <alignment horizontal="left" vertical="center"/>
    </xf>
    <xf numFmtId="176" fontId="3" fillId="0" borderId="45"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86" xfId="0" applyNumberFormat="1" applyFont="1" applyFill="1" applyBorder="1" applyAlignment="1">
      <alignment horizontal="center" vertical="center"/>
    </xf>
    <xf numFmtId="176" fontId="3" fillId="0" borderId="97"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1" xfId="0" applyNumberFormat="1" applyFont="1" applyFill="1" applyBorder="1" applyAlignment="1">
      <alignment horizontal="left" vertical="center"/>
    </xf>
    <xf numFmtId="176" fontId="3" fillId="0" borderId="72" xfId="0" applyNumberFormat="1" applyFont="1" applyFill="1" applyBorder="1" applyAlignment="1">
      <alignment horizontal="left" vertical="center"/>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176" fontId="3" fillId="0" borderId="120"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176" fontId="5" fillId="0" borderId="53"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156" xfId="0" applyNumberFormat="1" applyFont="1" applyFill="1" applyBorder="1" applyAlignment="1">
      <alignment horizontal="center" vertical="center"/>
    </xf>
    <xf numFmtId="176" fontId="3" fillId="0" borderId="157" xfId="0" applyNumberFormat="1" applyFont="1" applyFill="1" applyBorder="1" applyAlignment="1">
      <alignment horizontal="center" vertical="center"/>
    </xf>
    <xf numFmtId="176" fontId="3" fillId="0" borderId="158"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wrapText="1"/>
    </xf>
    <xf numFmtId="176" fontId="3" fillId="0" borderId="66" xfId="0" applyNumberFormat="1" applyFont="1" applyFill="1" applyBorder="1" applyAlignment="1">
      <alignment horizontal="center" vertical="center" wrapText="1"/>
    </xf>
    <xf numFmtId="176" fontId="3" fillId="0" borderId="94"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92" xfId="0" applyNumberFormat="1" applyFont="1" applyFill="1" applyBorder="1" applyAlignment="1">
      <alignment horizontal="center" vertical="center"/>
    </xf>
    <xf numFmtId="176" fontId="3" fillId="0" borderId="36"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35"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10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91"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52"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wrapText="1"/>
    </xf>
    <xf numFmtId="176" fontId="3" fillId="0" borderId="14" xfId="0" applyNumberFormat="1" applyFont="1" applyFill="1" applyBorder="1" applyAlignment="1">
      <alignment horizontal="left" vertical="center" wrapText="1"/>
    </xf>
    <xf numFmtId="176" fontId="3" fillId="0" borderId="67" xfId="0" applyNumberFormat="1" applyFont="1" applyFill="1" applyBorder="1" applyAlignment="1">
      <alignment horizontal="left" vertical="center" wrapText="1"/>
    </xf>
    <xf numFmtId="176" fontId="3" fillId="0" borderId="13"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wrapText="1"/>
    </xf>
    <xf numFmtId="176" fontId="4" fillId="0" borderId="65"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center" vertical="center" shrinkToFit="1"/>
    </xf>
    <xf numFmtId="176" fontId="4" fillId="0" borderId="71" xfId="0" applyNumberFormat="1" applyFont="1" applyFill="1" applyBorder="1" applyAlignment="1">
      <alignment horizontal="center" vertical="center" shrinkToFit="1"/>
    </xf>
    <xf numFmtId="176" fontId="4" fillId="0" borderId="118"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119" xfId="0" applyNumberFormat="1" applyFont="1" applyFill="1" applyBorder="1" applyAlignment="1">
      <alignment horizontal="center" vertical="center" shrinkToFit="1"/>
    </xf>
    <xf numFmtId="176" fontId="3" fillId="0" borderId="28" xfId="0" applyNumberFormat="1" applyFont="1" applyFill="1" applyBorder="1" applyAlignment="1">
      <alignment horizontal="distributed"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distributed" vertical="center"/>
    </xf>
    <xf numFmtId="176" fontId="3" fillId="0" borderId="21" xfId="0" applyNumberFormat="1" applyFont="1" applyFill="1" applyBorder="1" applyAlignment="1">
      <alignment horizontal="center" vertical="center"/>
    </xf>
    <xf numFmtId="176"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5" xfId="0" applyNumberFormat="1" applyFont="1" applyFill="1" applyBorder="1" applyAlignment="1">
      <alignment horizontal="distributed" vertical="center"/>
    </xf>
    <xf numFmtId="0" fontId="0" fillId="0" borderId="156" xfId="0" applyBorder="1" applyAlignment="1">
      <alignment horizontal="center"/>
    </xf>
    <xf numFmtId="0" fontId="0" fillId="0" borderId="157" xfId="0" applyBorder="1" applyAlignment="1">
      <alignment horizontal="center"/>
    </xf>
    <xf numFmtId="0" fontId="0" fillId="0" borderId="158" xfId="0" applyBorder="1" applyAlignment="1">
      <alignment horizont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49" fontId="3" fillId="0" borderId="60"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88" xfId="0" applyNumberFormat="1" applyFont="1" applyBorder="1" applyAlignment="1">
      <alignment horizontal="center" vertical="center"/>
    </xf>
    <xf numFmtId="176" fontId="3" fillId="0" borderId="30"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87" xfId="0" applyNumberFormat="1" applyFont="1" applyFill="1" applyBorder="1" applyAlignment="1">
      <alignment horizontal="center" vertical="center"/>
    </xf>
    <xf numFmtId="176" fontId="11" fillId="0" borderId="30"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37"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28" xfId="0" applyNumberFormat="1" applyFont="1" applyFill="1" applyBorder="1" applyAlignment="1">
      <alignment horizontal="center" vertical="center"/>
    </xf>
    <xf numFmtId="177" fontId="3" fillId="0" borderId="87" xfId="0" applyNumberFormat="1" applyFont="1" applyFill="1" applyBorder="1" applyAlignment="1">
      <alignment horizontal="center" vertical="center"/>
    </xf>
    <xf numFmtId="0" fontId="3" fillId="0" borderId="28" xfId="0" applyFont="1" applyFill="1" applyBorder="1" applyAlignment="1">
      <alignment horizontal="center" vertical="center"/>
    </xf>
    <xf numFmtId="177" fontId="3" fillId="0" borderId="63" xfId="0" applyNumberFormat="1" applyFont="1" applyFill="1" applyBorder="1" applyAlignment="1">
      <alignment horizontal="center" vertical="center"/>
    </xf>
    <xf numFmtId="177" fontId="3" fillId="0" borderId="29" xfId="0" applyNumberFormat="1" applyFont="1" applyFill="1" applyBorder="1" applyAlignment="1">
      <alignment horizontal="center" vertical="center"/>
    </xf>
    <xf numFmtId="0" fontId="3" fillId="0" borderId="31" xfId="0"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10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2" fillId="0" borderId="2" xfId="0" applyNumberFormat="1" applyFont="1" applyFill="1" applyBorder="1" applyAlignment="1">
      <alignment horizontal="center" vertical="top" wrapText="1"/>
    </xf>
    <xf numFmtId="176" fontId="2" fillId="0" borderId="96" xfId="0" applyNumberFormat="1" applyFont="1" applyFill="1" applyBorder="1" applyAlignment="1">
      <alignment horizontal="center" vertical="top" wrapText="1"/>
    </xf>
    <xf numFmtId="176" fontId="2" fillId="0" borderId="86" xfId="0" applyNumberFormat="1" applyFont="1" applyFill="1" applyBorder="1" applyAlignment="1">
      <alignment horizontal="center"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27"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11" fillId="0" borderId="31"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6" fontId="4" fillId="0" borderId="1" xfId="0" applyNumberFormat="1" applyFont="1" applyFill="1" applyBorder="1" applyAlignment="1">
      <alignment vertical="center"/>
    </xf>
    <xf numFmtId="177" fontId="3" fillId="0" borderId="101"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0" fontId="3" fillId="0" borderId="30" xfId="0" applyFont="1" applyFill="1" applyBorder="1" applyAlignment="1">
      <alignment horizontal="center" vertical="center"/>
    </xf>
    <xf numFmtId="177" fontId="3" fillId="0" borderId="102" xfId="0"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176" fontId="3" fillId="0" borderId="96" xfId="0" applyNumberFormat="1" applyFont="1" applyFill="1" applyBorder="1" applyAlignment="1">
      <alignment horizontal="center" vertical="center" wrapText="1"/>
    </xf>
    <xf numFmtId="176" fontId="3" fillId="0" borderId="86" xfId="0" applyNumberFormat="1" applyFont="1" applyFill="1" applyBorder="1" applyAlignment="1">
      <alignment horizontal="center" vertical="center" wrapText="1"/>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148" xfId="0" applyNumberFormat="1" applyFont="1" applyFill="1" applyBorder="1" applyAlignment="1">
      <alignment horizontal="left" vertical="center"/>
    </xf>
    <xf numFmtId="176" fontId="3" fillId="0" borderId="147" xfId="0" applyNumberFormat="1" applyFont="1" applyFill="1" applyBorder="1" applyAlignment="1">
      <alignment horizontal="left" vertical="center"/>
    </xf>
    <xf numFmtId="176" fontId="3" fillId="0" borderId="146" xfId="0" applyNumberFormat="1" applyFont="1" applyFill="1" applyBorder="1" applyAlignment="1">
      <alignment horizontal="left" vertical="center"/>
    </xf>
    <xf numFmtId="176" fontId="3" fillId="0" borderId="93"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6" fontId="3" fillId="0" borderId="70"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177" fontId="3" fillId="0" borderId="25"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0" borderId="25" xfId="0"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26" xfId="0" applyNumberFormat="1" applyFont="1" applyFill="1" applyBorder="1" applyAlignment="1">
      <alignment horizontal="center" vertical="center"/>
    </xf>
    <xf numFmtId="177" fontId="3" fillId="0" borderId="34"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indent="1"/>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97" xfId="0" applyNumberFormat="1" applyFont="1" applyFill="1" applyBorder="1" applyAlignment="1">
      <alignment horizontal="left"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104" xfId="0" applyNumberFormat="1" applyFont="1" applyFill="1" applyBorder="1" applyAlignment="1">
      <alignment horizontal="left" vertical="center" shrinkToFit="1"/>
    </xf>
    <xf numFmtId="176" fontId="3" fillId="0" borderId="77" xfId="0" applyNumberFormat="1" applyFont="1" applyFill="1" applyBorder="1" applyAlignment="1">
      <alignment horizontal="left" vertical="center" shrinkToFit="1"/>
    </xf>
    <xf numFmtId="176" fontId="3" fillId="0" borderId="105" xfId="0" applyNumberFormat="1" applyFont="1" applyFill="1" applyBorder="1" applyAlignment="1">
      <alignment horizontal="left" vertical="center" shrinkToFit="1"/>
    </xf>
    <xf numFmtId="176" fontId="3" fillId="0" borderId="116" xfId="0" applyNumberFormat="1" applyFont="1" applyFill="1" applyBorder="1" applyAlignment="1">
      <alignment horizontal="left" vertical="center" shrinkToFit="1"/>
    </xf>
    <xf numFmtId="176" fontId="3" fillId="0" borderId="89" xfId="0" applyNumberFormat="1" applyFont="1" applyFill="1" applyBorder="1" applyAlignment="1">
      <alignment horizontal="left" vertical="center" shrinkToFit="1"/>
    </xf>
    <xf numFmtId="176" fontId="3" fillId="0" borderId="117" xfId="0" applyNumberFormat="1" applyFont="1" applyFill="1" applyBorder="1" applyAlignment="1">
      <alignment horizontal="left" vertical="center" shrinkToFit="1"/>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18" fillId="0" borderId="0" xfId="0" applyNumberFormat="1" applyFont="1" applyFill="1" applyBorder="1" applyAlignment="1">
      <alignment horizontal="center" vertical="center"/>
    </xf>
    <xf numFmtId="178" fontId="18" fillId="0" borderId="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shrinkToFit="1"/>
    </xf>
    <xf numFmtId="176" fontId="3" fillId="0" borderId="72" xfId="0" applyNumberFormat="1" applyFont="1" applyFill="1" applyBorder="1" applyAlignment="1">
      <alignment horizontal="center"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32"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116" xfId="0" applyNumberFormat="1" applyFont="1" applyFill="1" applyBorder="1" applyAlignment="1">
      <alignment horizontal="center" vertical="center" wrapText="1"/>
    </xf>
    <xf numFmtId="176" fontId="3" fillId="0" borderId="89" xfId="0" applyNumberFormat="1" applyFont="1" applyFill="1" applyBorder="1" applyAlignment="1">
      <alignment horizontal="center" vertical="center" wrapText="1"/>
    </xf>
    <xf numFmtId="176" fontId="3" fillId="0" borderId="159"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top" wrapText="1"/>
    </xf>
    <xf numFmtId="176" fontId="2" fillId="0" borderId="3" xfId="0" applyNumberFormat="1" applyFont="1" applyFill="1" applyBorder="1" applyAlignment="1">
      <alignment horizontal="center" vertical="top" wrapText="1"/>
    </xf>
    <xf numFmtId="176" fontId="2" fillId="0" borderId="55" xfId="0" applyNumberFormat="1" applyFont="1" applyFill="1" applyBorder="1" applyAlignment="1">
      <alignment horizontal="center" vertical="top" wrapText="1"/>
    </xf>
    <xf numFmtId="176" fontId="2" fillId="0" borderId="92" xfId="0" applyNumberFormat="1" applyFont="1" applyFill="1" applyBorder="1" applyAlignment="1">
      <alignment horizontal="center" vertical="top" wrapText="1"/>
    </xf>
    <xf numFmtId="176" fontId="3" fillId="0" borderId="15" xfId="0" applyNumberFormat="1" applyFont="1" applyFill="1" applyBorder="1" applyAlignment="1">
      <alignment horizontal="center" vertical="center"/>
    </xf>
    <xf numFmtId="180" fontId="3" fillId="0" borderId="25"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176" fontId="3" fillId="0" borderId="15" xfId="0" applyNumberFormat="1" applyFont="1" applyFill="1" applyBorder="1" applyAlignment="1">
      <alignment horizontal="center" vertical="center" wrapText="1"/>
    </xf>
    <xf numFmtId="176" fontId="3" fillId="0" borderId="13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80" fontId="5" fillId="0" borderId="0" xfId="0" applyNumberFormat="1" applyFont="1" applyFill="1" applyBorder="1" applyAlignment="1">
      <alignment horizontal="left" vertical="center" wrapText="1"/>
    </xf>
    <xf numFmtId="180" fontId="5" fillId="0" borderId="15"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7" fontId="5" fillId="0" borderId="79" xfId="0" applyNumberFormat="1" applyFont="1" applyFill="1" applyBorder="1" applyAlignment="1">
      <alignment horizontal="center" vertical="center" wrapText="1"/>
    </xf>
    <xf numFmtId="177" fontId="5" fillId="0" borderId="12" xfId="0" applyNumberFormat="1" applyFont="1" applyFill="1" applyBorder="1" applyAlignment="1">
      <alignment horizontal="center" vertical="center" wrapText="1"/>
    </xf>
    <xf numFmtId="177" fontId="5" fillId="0" borderId="120" xfId="0" applyNumberFormat="1" applyFont="1" applyFill="1" applyBorder="1" applyAlignment="1">
      <alignment horizontal="center" vertical="center" wrapText="1"/>
    </xf>
    <xf numFmtId="177" fontId="5" fillId="0" borderId="92" xfId="0" applyNumberFormat="1" applyFont="1" applyFill="1" applyBorder="1" applyAlignment="1">
      <alignment horizontal="center" vertical="center" wrapText="1"/>
    </xf>
    <xf numFmtId="177" fontId="5" fillId="0" borderId="86" xfId="0" applyNumberFormat="1" applyFont="1" applyFill="1" applyBorder="1" applyAlignment="1">
      <alignment horizontal="center" vertical="center" wrapText="1"/>
    </xf>
    <xf numFmtId="177" fontId="5" fillId="0" borderId="85" xfId="0" applyNumberFormat="1" applyFont="1" applyFill="1" applyBorder="1" applyAlignment="1">
      <alignment horizontal="center" vertical="center" wrapText="1"/>
    </xf>
    <xf numFmtId="176" fontId="2" fillId="0" borderId="92" xfId="0" applyNumberFormat="1" applyFont="1" applyFill="1" applyBorder="1" applyAlignment="1">
      <alignment horizontal="left" vertical="center" wrapText="1"/>
    </xf>
    <xf numFmtId="176" fontId="2" fillId="0" borderId="86" xfId="0" applyNumberFormat="1" applyFont="1" applyFill="1" applyBorder="1" applyAlignment="1">
      <alignment horizontal="left" vertical="center" wrapText="1"/>
    </xf>
    <xf numFmtId="176" fontId="2" fillId="0" borderId="85" xfId="0" applyNumberFormat="1" applyFont="1" applyFill="1" applyBorder="1" applyAlignment="1">
      <alignment horizontal="left" vertical="center" wrapText="1"/>
    </xf>
    <xf numFmtId="176" fontId="2" fillId="0" borderId="104" xfId="0" applyNumberFormat="1" applyFont="1" applyFill="1" applyBorder="1" applyAlignment="1">
      <alignment horizontal="left" vertical="center" wrapText="1"/>
    </xf>
    <xf numFmtId="176" fontId="2" fillId="0" borderId="77" xfId="0" applyNumberFormat="1" applyFont="1" applyFill="1" applyBorder="1" applyAlignment="1">
      <alignment horizontal="left" vertical="center" wrapText="1"/>
    </xf>
    <xf numFmtId="176" fontId="2" fillId="0" borderId="78" xfId="0" applyNumberFormat="1" applyFont="1" applyFill="1" applyBorder="1" applyAlignment="1">
      <alignment horizontal="left" vertical="center" wrapText="1"/>
    </xf>
    <xf numFmtId="176" fontId="2" fillId="0" borderId="113" xfId="0" applyNumberFormat="1" applyFont="1" applyFill="1" applyBorder="1" applyAlignment="1">
      <alignment horizontal="center" vertical="top" wrapText="1"/>
    </xf>
    <xf numFmtId="176" fontId="2" fillId="0" borderId="105" xfId="0" applyNumberFormat="1" applyFont="1" applyFill="1" applyBorder="1" applyAlignment="1">
      <alignment horizontal="center" vertical="top" wrapText="1"/>
    </xf>
    <xf numFmtId="177" fontId="3" fillId="0" borderId="144" xfId="0" applyNumberFormat="1" applyFont="1" applyFill="1" applyBorder="1" applyAlignment="1">
      <alignment horizontal="center" vertical="center"/>
    </xf>
    <xf numFmtId="177" fontId="3" fillId="0" borderId="107"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3" fillId="0" borderId="9" xfId="0" applyNumberFormat="1" applyFont="1" applyFill="1" applyBorder="1" applyAlignment="1">
      <alignment horizontal="center" vertical="center"/>
    </xf>
    <xf numFmtId="4" fontId="3" fillId="0" borderId="8" xfId="0" applyNumberFormat="1" applyFont="1" applyFill="1" applyBorder="1" applyAlignment="1">
      <alignment horizontal="center" vertical="center"/>
    </xf>
    <xf numFmtId="176" fontId="3" fillId="0" borderId="107" xfId="0" applyNumberFormat="1" applyFont="1" applyFill="1" applyBorder="1" applyAlignment="1">
      <alignment horizontal="center" vertical="center"/>
    </xf>
    <xf numFmtId="177" fontId="3" fillId="0" borderId="145" xfId="0" applyNumberFormat="1" applyFont="1" applyFill="1" applyBorder="1" applyAlignment="1">
      <alignment horizontal="center" vertical="center"/>
    </xf>
    <xf numFmtId="176" fontId="3" fillId="0" borderId="92" xfId="0" applyNumberFormat="1" applyFont="1" applyFill="1" applyBorder="1" applyAlignment="1">
      <alignment horizontal="center" vertical="top" wrapText="1"/>
    </xf>
    <xf numFmtId="176" fontId="3" fillId="0" borderId="86" xfId="0" applyNumberFormat="1" applyFont="1" applyFill="1" applyBorder="1" applyAlignment="1">
      <alignment horizontal="center" vertical="top" wrapText="1"/>
    </xf>
    <xf numFmtId="176" fontId="3" fillId="0" borderId="183" xfId="0" applyNumberFormat="1" applyFont="1" applyFill="1" applyBorder="1" applyAlignment="1">
      <alignment horizontal="center" vertical="top" wrapText="1"/>
    </xf>
    <xf numFmtId="176" fontId="3" fillId="0" borderId="179"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79" xfId="0" applyNumberFormat="1" applyFont="1" applyFill="1" applyBorder="1" applyAlignment="1">
      <alignment vertical="center"/>
    </xf>
    <xf numFmtId="176" fontId="3" fillId="0" borderId="10" xfId="0" applyNumberFormat="1"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176" fontId="3" fillId="0" borderId="179" xfId="0" applyNumberFormat="1" applyFont="1" applyFill="1" applyBorder="1" applyAlignment="1">
      <alignment horizontal="left" vertical="top" wrapText="1"/>
    </xf>
    <xf numFmtId="176" fontId="3" fillId="0" borderId="90" xfId="0" applyNumberFormat="1" applyFont="1" applyFill="1" applyBorder="1" applyAlignment="1">
      <alignment vertical="top" wrapText="1"/>
    </xf>
    <xf numFmtId="176" fontId="3" fillId="0" borderId="66" xfId="0" applyNumberFormat="1" applyFont="1" applyFill="1" applyBorder="1" applyAlignment="1">
      <alignment vertical="top" wrapText="1"/>
    </xf>
    <xf numFmtId="176" fontId="3" fillId="0" borderId="184" xfId="0" applyNumberFormat="1" applyFont="1" applyFill="1" applyBorder="1" applyAlignment="1">
      <alignment vertical="top" wrapText="1"/>
    </xf>
    <xf numFmtId="176" fontId="3" fillId="0" borderId="185" xfId="0" applyNumberFormat="1" applyFont="1" applyFill="1" applyBorder="1" applyAlignment="1">
      <alignment vertical="top" wrapText="1"/>
    </xf>
    <xf numFmtId="176" fontId="3" fillId="0" borderId="186" xfId="0" applyNumberFormat="1" applyFont="1" applyFill="1" applyBorder="1" applyAlignment="1">
      <alignment vertical="top" wrapText="1"/>
    </xf>
    <xf numFmtId="176" fontId="3" fillId="0" borderId="187" xfId="0" applyNumberFormat="1" applyFont="1" applyFill="1" applyBorder="1" applyAlignment="1">
      <alignment vertical="top" wrapText="1"/>
    </xf>
    <xf numFmtId="176" fontId="3" fillId="0" borderId="175" xfId="0" applyNumberFormat="1" applyFont="1" applyFill="1" applyBorder="1" applyAlignment="1">
      <alignment horizontal="left" vertical="center"/>
    </xf>
    <xf numFmtId="176" fontId="3" fillId="0" borderId="176" xfId="0" applyNumberFormat="1" applyFont="1" applyFill="1" applyBorder="1" applyAlignment="1">
      <alignment horizontal="left" vertical="center"/>
    </xf>
    <xf numFmtId="176" fontId="3" fillId="0" borderId="177" xfId="0" applyNumberFormat="1" applyFont="1" applyFill="1" applyBorder="1" applyAlignment="1">
      <alignment horizontal="left" vertical="center"/>
    </xf>
    <xf numFmtId="176" fontId="3" fillId="0" borderId="5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0" fontId="3" fillId="0" borderId="1" xfId="0" applyFont="1" applyBorder="1" applyAlignment="1">
      <alignment horizontal="center" vertical="center"/>
    </xf>
    <xf numFmtId="176" fontId="3" fillId="0" borderId="178"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79"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20" xfId="0" applyNumberFormat="1" applyFont="1" applyFill="1" applyBorder="1" applyAlignment="1">
      <alignment horizontal="center" vertical="center" wrapText="1"/>
    </xf>
    <xf numFmtId="180" fontId="3" fillId="0" borderId="21" xfId="0" applyNumberFormat="1" applyFont="1" applyFill="1" applyBorder="1" applyAlignment="1">
      <alignment horizontal="center" vertical="center"/>
    </xf>
    <xf numFmtId="180" fontId="3" fillId="0" borderId="22" xfId="0" applyNumberFormat="1" applyFont="1" applyFill="1" applyBorder="1" applyAlignment="1">
      <alignment horizontal="center" vertical="center"/>
    </xf>
    <xf numFmtId="180" fontId="3" fillId="0" borderId="23" xfId="0" applyNumberFormat="1" applyFont="1" applyFill="1" applyBorder="1" applyAlignment="1">
      <alignment horizontal="center" vertical="center"/>
    </xf>
    <xf numFmtId="0" fontId="3" fillId="0" borderId="10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23" xfId="0" applyNumberFormat="1" applyFont="1" applyFill="1" applyBorder="1" applyAlignment="1">
      <alignment horizontal="left" vertical="center"/>
    </xf>
    <xf numFmtId="180" fontId="3" fillId="0" borderId="17" xfId="0" applyNumberFormat="1" applyFont="1" applyFill="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6" fontId="3" fillId="0" borderId="92" xfId="0" applyNumberFormat="1" applyFont="1" applyFill="1" applyBorder="1" applyAlignment="1">
      <alignment horizontal="center" vertical="center" wrapText="1"/>
    </xf>
    <xf numFmtId="176" fontId="3" fillId="0" borderId="85" xfId="0" applyNumberFormat="1" applyFont="1" applyFill="1" applyBorder="1" applyAlignment="1">
      <alignment horizontal="center" vertical="center" wrapText="1"/>
    </xf>
    <xf numFmtId="180" fontId="3" fillId="0" borderId="13" xfId="0" applyNumberFormat="1" applyFont="1" applyFill="1" applyBorder="1" applyAlignment="1">
      <alignment horizontal="center" vertical="center" wrapText="1"/>
    </xf>
    <xf numFmtId="180" fontId="3" fillId="0" borderId="14" xfId="0" applyNumberFormat="1" applyFont="1" applyFill="1" applyBorder="1" applyAlignment="1">
      <alignment horizontal="center" vertical="center" wrapText="1"/>
    </xf>
    <xf numFmtId="180" fontId="3" fillId="0" borderId="76" xfId="0" applyNumberFormat="1" applyFont="1" applyFill="1" applyBorder="1" applyAlignment="1">
      <alignment horizontal="center" vertical="center" wrapText="1"/>
    </xf>
    <xf numFmtId="180" fontId="3" fillId="0" borderId="10"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20" fillId="0" borderId="5" xfId="0" applyNumberFormat="1" applyFont="1" applyFill="1" applyBorder="1" applyAlignment="1">
      <alignment horizontal="distributed" vertical="center" wrapText="1"/>
    </xf>
    <xf numFmtId="176" fontId="20" fillId="0" borderId="2" xfId="0" applyNumberFormat="1" applyFont="1" applyFill="1" applyBorder="1" applyAlignment="1">
      <alignment horizontal="distributed" vertical="center" wrapText="1"/>
    </xf>
    <xf numFmtId="176" fontId="20" fillId="0" borderId="11" xfId="0" applyNumberFormat="1" applyFont="1" applyFill="1" applyBorder="1" applyAlignment="1">
      <alignment horizontal="distributed" vertical="center" wrapText="1"/>
    </xf>
    <xf numFmtId="176" fontId="21" fillId="0" borderId="10"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7" xfId="0" applyNumberFormat="1" applyFont="1" applyFill="1" applyBorder="1" applyAlignment="1">
      <alignment horizontal="center" vertical="center" wrapText="1"/>
    </xf>
    <xf numFmtId="180" fontId="3" fillId="0" borderId="5"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80" fontId="3" fillId="0" borderId="11" xfId="0" applyNumberFormat="1" applyFont="1" applyFill="1" applyBorder="1" applyAlignment="1">
      <alignment horizontal="center" vertical="center" wrapText="1"/>
    </xf>
    <xf numFmtId="176" fontId="21" fillId="0" borderId="13" xfId="0" applyNumberFormat="1" applyFont="1" applyFill="1" applyBorder="1" applyAlignment="1">
      <alignment horizontal="distributed" vertical="center" wrapText="1"/>
    </xf>
    <xf numFmtId="176" fontId="21" fillId="0" borderId="14" xfId="0" applyNumberFormat="1" applyFont="1" applyFill="1" applyBorder="1" applyAlignment="1">
      <alignment horizontal="distributed" vertical="center" wrapText="1"/>
    </xf>
    <xf numFmtId="176" fontId="21" fillId="0" borderId="76" xfId="0" applyNumberFormat="1" applyFont="1" applyFill="1" applyBorder="1" applyAlignment="1">
      <alignment horizontal="distributed" vertical="center" wrapText="1"/>
    </xf>
    <xf numFmtId="180" fontId="3" fillId="0" borderId="92" xfId="0" applyNumberFormat="1" applyFont="1" applyFill="1" applyBorder="1" applyAlignment="1">
      <alignment horizontal="center" vertical="center" wrapText="1"/>
    </xf>
    <xf numFmtId="180" fontId="3" fillId="0" borderId="86" xfId="0" applyNumberFormat="1" applyFont="1" applyFill="1" applyBorder="1" applyAlignment="1">
      <alignment horizontal="center" vertical="center" wrapText="1"/>
    </xf>
    <xf numFmtId="180" fontId="3" fillId="0" borderId="85" xfId="0" applyNumberFormat="1" applyFont="1" applyFill="1" applyBorder="1" applyAlignment="1">
      <alignment horizontal="center" vertical="center" wrapText="1"/>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horizontal="left" vertical="center"/>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3" fillId="0" borderId="121" xfId="0" applyNumberFormat="1" applyFont="1" applyFill="1" applyBorder="1" applyAlignment="1">
      <alignment horizontal="left" vertical="center"/>
    </xf>
    <xf numFmtId="176" fontId="3" fillId="0" borderId="122" xfId="0" applyNumberFormat="1" applyFont="1" applyFill="1" applyBorder="1" applyAlignment="1">
      <alignment horizontal="left" vertical="center"/>
    </xf>
    <xf numFmtId="176" fontId="3" fillId="0" borderId="124" xfId="0" applyNumberFormat="1" applyFont="1" applyFill="1" applyBorder="1" applyAlignment="1">
      <alignment horizontal="left" vertical="center" wrapText="1"/>
    </xf>
    <xf numFmtId="176" fontId="3" fillId="0" borderId="125" xfId="0" applyNumberFormat="1" applyFont="1" applyFill="1" applyBorder="1" applyAlignment="1">
      <alignment horizontal="left" vertical="center" wrapText="1"/>
    </xf>
    <xf numFmtId="180" fontId="3" fillId="0" borderId="79" xfId="0" applyNumberFormat="1" applyFont="1" applyFill="1" applyBorder="1" applyAlignment="1">
      <alignment horizontal="center" vertical="center" wrapText="1"/>
    </xf>
    <xf numFmtId="180" fontId="3" fillId="0" borderId="12" xfId="0" applyNumberFormat="1" applyFont="1" applyFill="1" applyBorder="1" applyAlignment="1">
      <alignment horizontal="center" vertical="center" wrapText="1"/>
    </xf>
    <xf numFmtId="180" fontId="3" fillId="0" borderId="120"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80" fontId="2" fillId="0" borderId="110" xfId="0" applyNumberFormat="1" applyFont="1" applyFill="1" applyBorder="1" applyAlignment="1">
      <alignment horizontal="center" vertical="center"/>
    </xf>
    <xf numFmtId="176" fontId="2" fillId="0" borderId="110" xfId="0" applyNumberFormat="1" applyFont="1" applyFill="1" applyBorder="1" applyAlignment="1">
      <alignment horizontal="right" vertical="center"/>
    </xf>
    <xf numFmtId="176" fontId="2" fillId="0" borderId="112"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176" fontId="2" fillId="0" borderId="10" xfId="0" applyNumberFormat="1" applyFont="1" applyFill="1" applyBorder="1" applyAlignment="1">
      <alignment horizontal="center" vertical="center"/>
    </xf>
    <xf numFmtId="176" fontId="2" fillId="0" borderId="72" xfId="0" applyNumberFormat="1" applyFont="1" applyFill="1" applyBorder="1" applyAlignment="1">
      <alignment horizontal="center" vertical="center"/>
    </xf>
    <xf numFmtId="176" fontId="2" fillId="0" borderId="69"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176" fontId="2" fillId="0" borderId="69"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104"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176" fontId="2" fillId="0" borderId="105" xfId="0" applyNumberFormat="1" applyFont="1" applyFill="1" applyBorder="1" applyAlignment="1">
      <alignment horizontal="center" vertical="center"/>
    </xf>
    <xf numFmtId="176" fontId="2" fillId="0" borderId="86" xfId="0" applyNumberFormat="1" applyFont="1" applyFill="1" applyBorder="1" applyAlignment="1">
      <alignment horizontal="right" vertical="center"/>
    </xf>
    <xf numFmtId="176" fontId="2" fillId="0" borderId="97" xfId="0" applyNumberFormat="1" applyFont="1" applyFill="1" applyBorder="1" applyAlignment="1">
      <alignment horizontal="right" vertical="center"/>
    </xf>
    <xf numFmtId="176" fontId="2" fillId="0" borderId="61"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67" xfId="0" applyNumberFormat="1" applyFont="1" applyFill="1" applyBorder="1" applyAlignment="1">
      <alignment horizontal="left" vertical="center" wrapText="1"/>
    </xf>
    <xf numFmtId="176" fontId="21" fillId="0" borderId="4"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xf>
    <xf numFmtId="176" fontId="21" fillId="0" borderId="83" xfId="0" applyNumberFormat="1" applyFont="1" applyFill="1" applyBorder="1" applyAlignment="1">
      <alignment horizontal="left" vertical="center"/>
    </xf>
    <xf numFmtId="176" fontId="21" fillId="0" borderId="43"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wrapText="1"/>
    </xf>
    <xf numFmtId="176" fontId="21" fillId="0" borderId="6"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shrinkToFit="1"/>
    </xf>
    <xf numFmtId="176" fontId="2" fillId="0" borderId="61"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176" fontId="2" fillId="0" borderId="94" xfId="0" applyNumberFormat="1" applyFont="1" applyFill="1" applyBorder="1" applyAlignment="1">
      <alignment horizontal="center" vertical="center"/>
    </xf>
    <xf numFmtId="176" fontId="2" fillId="0" borderId="66" xfId="0" applyNumberFormat="1" applyFont="1" applyFill="1" applyBorder="1" applyAlignment="1">
      <alignment horizontal="right" vertical="center"/>
    </xf>
    <xf numFmtId="176" fontId="2" fillId="0" borderId="98" xfId="0" applyNumberFormat="1" applyFont="1" applyFill="1" applyBorder="1" applyAlignment="1">
      <alignment horizontal="right"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21" fillId="0" borderId="4" xfId="0" applyNumberFormat="1" applyFont="1" applyFill="1" applyBorder="1" applyAlignment="1">
      <alignment horizontal="left" vertical="center"/>
    </xf>
    <xf numFmtId="176" fontId="2" fillId="0" borderId="61"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67" xfId="0" applyNumberFormat="1" applyFont="1" applyFill="1" applyBorder="1" applyAlignment="1">
      <alignment horizontal="left" vertical="center" shrinkToFit="1"/>
    </xf>
    <xf numFmtId="176" fontId="13" fillId="0" borderId="4" xfId="0" applyNumberFormat="1" applyFont="1" applyFill="1" applyBorder="1" applyAlignment="1">
      <alignment horizontal="left"/>
    </xf>
    <xf numFmtId="176" fontId="13" fillId="0" borderId="0" xfId="0" applyNumberFormat="1" applyFont="1" applyFill="1" applyBorder="1" applyAlignment="1">
      <alignment horizontal="left"/>
    </xf>
    <xf numFmtId="176" fontId="13" fillId="0" borderId="71" xfId="0" applyNumberFormat="1" applyFont="1" applyFill="1" applyBorder="1" applyAlignment="1">
      <alignment horizontal="left"/>
    </xf>
    <xf numFmtId="176" fontId="3" fillId="0" borderId="10"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3" fillId="0" borderId="4"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80" fontId="3" fillId="2" borderId="3"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108" xfId="0" applyNumberFormat="1" applyFont="1" applyFill="1" applyBorder="1" applyAlignment="1">
      <alignment horizontal="center" vertical="center"/>
    </xf>
    <xf numFmtId="176" fontId="3" fillId="0" borderId="110" xfId="0" applyNumberFormat="1" applyFont="1" applyFill="1" applyBorder="1" applyAlignment="1">
      <alignment horizontal="center" vertical="center"/>
    </xf>
    <xf numFmtId="176" fontId="3" fillId="0" borderId="111" xfId="0" applyNumberFormat="1" applyFont="1" applyFill="1" applyBorder="1" applyAlignment="1">
      <alignment horizontal="center" vertical="center"/>
    </xf>
    <xf numFmtId="176" fontId="2" fillId="0" borderId="12" xfId="0" applyNumberFormat="1" applyFont="1" applyFill="1" applyBorder="1" applyAlignment="1">
      <alignment horizontal="right" vertical="center"/>
    </xf>
    <xf numFmtId="176" fontId="2" fillId="0" borderId="99" xfId="0" applyNumberFormat="1" applyFont="1" applyFill="1" applyBorder="1" applyAlignment="1">
      <alignment horizontal="right" vertical="center"/>
    </xf>
    <xf numFmtId="176" fontId="21" fillId="0" borderId="8" xfId="0" applyNumberFormat="1" applyFont="1" applyFill="1" applyBorder="1" applyAlignment="1">
      <alignment horizontal="left" vertical="center" wrapText="1"/>
    </xf>
    <xf numFmtId="176" fontId="21" fillId="0" borderId="3" xfId="0" applyNumberFormat="1" applyFont="1" applyFill="1" applyBorder="1" applyAlignment="1">
      <alignment horizontal="left" vertical="center"/>
    </xf>
    <xf numFmtId="176" fontId="2" fillId="0" borderId="6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5" xfId="0" applyNumberFormat="1" applyFont="1" applyFill="1" applyBorder="1" applyAlignment="1">
      <alignment horizontal="center" vertical="center"/>
    </xf>
    <xf numFmtId="176" fontId="2" fillId="0" borderId="79" xfId="0" applyNumberFormat="1" applyFont="1" applyFill="1" applyBorder="1" applyAlignment="1">
      <alignment horizontal="center" vertical="top" wrapText="1"/>
    </xf>
    <xf numFmtId="176" fontId="2" fillId="0" borderId="95" xfId="0" applyNumberFormat="1" applyFont="1" applyFill="1" applyBorder="1" applyAlignment="1">
      <alignment horizontal="center" vertical="top" wrapText="1"/>
    </xf>
    <xf numFmtId="176" fontId="2" fillId="0" borderId="62" xfId="0" applyNumberFormat="1" applyFont="1" applyFill="1" applyBorder="1" applyAlignment="1">
      <alignment horizontal="left" vertical="center" wrapText="1" shrinkToFit="1"/>
    </xf>
    <xf numFmtId="176" fontId="2" fillId="0" borderId="12" xfId="0" applyNumberFormat="1" applyFont="1" applyFill="1" applyBorder="1" applyAlignment="1">
      <alignment horizontal="left" vertical="center" wrapText="1" shrinkToFit="1"/>
    </xf>
    <xf numFmtId="176" fontId="2" fillId="0" borderId="120" xfId="0" applyNumberFormat="1" applyFont="1" applyFill="1" applyBorder="1" applyAlignment="1">
      <alignment horizontal="left" vertical="center" wrapText="1" shrinkToFit="1"/>
    </xf>
    <xf numFmtId="177" fontId="5" fillId="2" borderId="141" xfId="0" applyNumberFormat="1" applyFont="1" applyFill="1" applyBorder="1" applyAlignment="1">
      <alignment horizontal="center" vertical="center" wrapText="1"/>
    </xf>
    <xf numFmtId="177" fontId="5" fillId="2" borderId="79" xfId="0" applyNumberFormat="1" applyFont="1" applyFill="1" applyBorder="1" applyAlignment="1">
      <alignment horizontal="center" vertical="center" wrapText="1"/>
    </xf>
    <xf numFmtId="177" fontId="5" fillId="2" borderId="12" xfId="0" applyNumberFormat="1" applyFont="1" applyFill="1" applyBorder="1" applyAlignment="1">
      <alignment horizontal="center" vertical="center" wrapText="1"/>
    </xf>
    <xf numFmtId="177" fontId="5" fillId="2" borderId="120"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xf>
    <xf numFmtId="176" fontId="7" fillId="0" borderId="13"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176" fontId="7" fillId="0" borderId="113" xfId="0" applyNumberFormat="1" applyFont="1" applyFill="1" applyBorder="1" applyAlignment="1">
      <alignment horizontal="center" vertical="center"/>
    </xf>
    <xf numFmtId="176" fontId="7" fillId="0" borderId="105" xfId="0" applyNumberFormat="1" applyFont="1" applyFill="1" applyBorder="1" applyAlignment="1">
      <alignment horizontal="center" vertical="center"/>
    </xf>
    <xf numFmtId="176" fontId="5" fillId="0" borderId="114" xfId="0" applyNumberFormat="1" applyFont="1" applyFill="1" applyBorder="1" applyAlignment="1">
      <alignment horizontal="center" vertical="center" wrapText="1"/>
    </xf>
    <xf numFmtId="176" fontId="5" fillId="0" borderId="132" xfId="0" applyNumberFormat="1" applyFont="1" applyFill="1" applyBorder="1" applyAlignment="1">
      <alignment horizontal="center" vertical="center" wrapText="1"/>
    </xf>
    <xf numFmtId="177" fontId="5" fillId="0" borderId="140" xfId="0" applyNumberFormat="1" applyFont="1" applyFill="1" applyBorder="1" applyAlignment="1">
      <alignment horizontal="center" vertical="center" wrapText="1"/>
    </xf>
    <xf numFmtId="177" fontId="5" fillId="0" borderId="141" xfId="0" applyNumberFormat="1" applyFont="1" applyFill="1" applyBorder="1" applyAlignment="1">
      <alignment horizontal="center" vertical="center" wrapText="1"/>
    </xf>
    <xf numFmtId="176" fontId="3" fillId="0" borderId="11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wrapText="1"/>
    </xf>
    <xf numFmtId="176" fontId="5" fillId="2" borderId="114" xfId="0" applyNumberFormat="1" applyFont="1" applyFill="1" applyBorder="1" applyAlignment="1">
      <alignment horizontal="center" vertical="center" wrapText="1"/>
    </xf>
    <xf numFmtId="176" fontId="5" fillId="2" borderId="132" xfId="0" applyNumberFormat="1" applyFont="1" applyFill="1" applyBorder="1" applyAlignment="1">
      <alignment horizontal="center" vertical="center" wrapText="1"/>
    </xf>
    <xf numFmtId="177" fontId="16" fillId="0" borderId="0" xfId="0" applyNumberFormat="1" applyFont="1" applyFill="1" applyBorder="1" applyAlignment="1">
      <alignment horizontal="center" shrinkToFit="1"/>
    </xf>
    <xf numFmtId="177" fontId="16" fillId="0" borderId="2" xfId="0" applyNumberFormat="1" applyFont="1" applyFill="1" applyBorder="1" applyAlignment="1">
      <alignment horizontal="center" shrinkToFi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7" fontId="5" fillId="2" borderId="140"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45"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47"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7" fontId="5" fillId="2" borderId="92" xfId="0" applyNumberFormat="1" applyFont="1" applyFill="1" applyBorder="1" applyAlignment="1">
      <alignment horizontal="center" vertical="center" wrapText="1"/>
    </xf>
    <xf numFmtId="177" fontId="5" fillId="2" borderId="86" xfId="0" applyNumberFormat="1" applyFont="1" applyFill="1" applyBorder="1" applyAlignment="1">
      <alignment horizontal="center" vertical="center" wrapText="1"/>
    </xf>
    <xf numFmtId="177" fontId="5" fillId="2" borderId="85" xfId="0" applyNumberFormat="1" applyFont="1" applyFill="1" applyBorder="1" applyAlignment="1">
      <alignment horizontal="center" vertical="center" wrapText="1"/>
    </xf>
    <xf numFmtId="176" fontId="3" fillId="2" borderId="3" xfId="0" applyNumberFormat="1" applyFont="1" applyFill="1" applyBorder="1" applyAlignment="1">
      <alignment horizontal="right" vertical="center"/>
    </xf>
    <xf numFmtId="4" fontId="3" fillId="0" borderId="4"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176" fontId="5" fillId="0" borderId="115" xfId="0" applyNumberFormat="1" applyFont="1" applyFill="1" applyBorder="1" applyAlignment="1">
      <alignment horizontal="center" vertical="center" wrapText="1"/>
    </xf>
    <xf numFmtId="180" fontId="3" fillId="2" borderId="10" xfId="0" applyNumberFormat="1" applyFont="1" applyFill="1" applyBorder="1" applyAlignment="1">
      <alignment horizontal="center" vertical="center"/>
    </xf>
    <xf numFmtId="180" fontId="3" fillId="2" borderId="1"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xf>
    <xf numFmtId="180" fontId="3" fillId="2" borderId="15" xfId="0" applyNumberFormat="1" applyFont="1" applyFill="1" applyBorder="1" applyAlignment="1">
      <alignment horizontal="center" vertical="center"/>
    </xf>
    <xf numFmtId="176" fontId="21" fillId="0" borderId="61" xfId="0" applyNumberFormat="1" applyFont="1" applyFill="1" applyBorder="1" applyAlignment="1">
      <alignment horizontal="center" vertical="center"/>
    </xf>
    <xf numFmtId="176" fontId="21" fillId="0" borderId="66" xfId="0" applyNumberFormat="1" applyFont="1" applyFill="1" applyBorder="1" applyAlignment="1">
      <alignment horizontal="center" vertical="center"/>
    </xf>
    <xf numFmtId="176" fontId="21" fillId="0" borderId="94" xfId="0" applyNumberFormat="1" applyFont="1" applyFill="1" applyBorder="1" applyAlignment="1">
      <alignment horizontal="center" vertical="center"/>
    </xf>
    <xf numFmtId="176" fontId="21" fillId="0" borderId="66" xfId="0" applyNumberFormat="1" applyFont="1" applyFill="1" applyBorder="1" applyAlignment="1">
      <alignment horizontal="right" vertical="center"/>
    </xf>
    <xf numFmtId="176" fontId="21" fillId="0" borderId="98" xfId="0" applyNumberFormat="1" applyFont="1" applyFill="1" applyBorder="1" applyAlignment="1">
      <alignment horizontal="right" vertical="center"/>
    </xf>
    <xf numFmtId="177" fontId="16" fillId="0" borderId="0" xfId="0" applyNumberFormat="1" applyFont="1" applyFill="1" applyBorder="1" applyAlignment="1">
      <alignment horizontal="center" vertical="top" shrinkToFit="1"/>
    </xf>
    <xf numFmtId="177" fontId="16" fillId="0" borderId="5" xfId="0" applyNumberFormat="1" applyFont="1" applyFill="1" applyBorder="1" applyAlignment="1">
      <alignment horizontal="center" shrinkToFit="1"/>
    </xf>
    <xf numFmtId="176" fontId="2" fillId="0" borderId="111" xfId="0" applyNumberFormat="1" applyFont="1" applyFill="1" applyBorder="1" applyAlignment="1">
      <alignment horizontal="right" vertical="center"/>
    </xf>
    <xf numFmtId="177" fontId="16" fillId="0" borderId="6" xfId="0" applyNumberFormat="1" applyFont="1" applyFill="1" applyBorder="1" applyAlignment="1">
      <alignment horizontal="center" shrinkToFit="1"/>
    </xf>
    <xf numFmtId="180" fontId="3" fillId="0" borderId="188" xfId="0" applyNumberFormat="1" applyFont="1" applyFill="1" applyBorder="1" applyAlignment="1">
      <alignment horizontal="center" vertical="center"/>
    </xf>
    <xf numFmtId="180" fontId="3" fillId="0" borderId="189" xfId="0" applyNumberFormat="1" applyFont="1" applyFill="1" applyBorder="1" applyAlignment="1">
      <alignment horizontal="center" vertical="center"/>
    </xf>
    <xf numFmtId="180" fontId="3" fillId="0" borderId="196" xfId="0" applyNumberFormat="1" applyFont="1" applyFill="1" applyBorder="1" applyAlignment="1">
      <alignment horizontal="center" vertical="center"/>
    </xf>
    <xf numFmtId="176" fontId="3" fillId="0" borderId="191" xfId="0" applyNumberFormat="1" applyFont="1" applyFill="1" applyBorder="1" applyAlignment="1">
      <alignment horizontal="center" vertical="center"/>
    </xf>
    <xf numFmtId="176" fontId="3" fillId="0" borderId="192" xfId="0" applyNumberFormat="1" applyFont="1" applyFill="1" applyBorder="1" applyAlignment="1">
      <alignment horizontal="center" vertical="center"/>
    </xf>
    <xf numFmtId="176" fontId="3" fillId="0" borderId="182" xfId="0" applyNumberFormat="1" applyFont="1" applyFill="1" applyBorder="1" applyAlignment="1">
      <alignment horizontal="center" vertical="center"/>
    </xf>
    <xf numFmtId="176" fontId="3" fillId="0" borderId="197" xfId="0" applyNumberFormat="1" applyFont="1" applyFill="1" applyBorder="1" applyAlignment="1">
      <alignment horizontal="center" vertical="center"/>
    </xf>
    <xf numFmtId="176" fontId="4" fillId="0" borderId="113"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78"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149" xfId="0" applyNumberFormat="1" applyFont="1" applyFill="1" applyBorder="1" applyAlignment="1">
      <alignment horizontal="center" vertical="center"/>
    </xf>
    <xf numFmtId="176" fontId="3" fillId="0" borderId="150" xfId="0" applyNumberFormat="1" applyFont="1" applyFill="1" applyBorder="1" applyAlignment="1">
      <alignment horizontal="center" vertical="center"/>
    </xf>
    <xf numFmtId="176" fontId="3" fillId="0" borderId="151"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4" fontId="3" fillId="0" borderId="90" xfId="0" applyNumberFormat="1" applyFont="1" applyFill="1" applyBorder="1" applyAlignment="1">
      <alignment horizontal="center" vertical="center"/>
    </xf>
    <xf numFmtId="4" fontId="3" fillId="0" borderId="66"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4" fontId="3" fillId="0" borderId="79"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180" fontId="3" fillId="0" borderId="92" xfId="0" applyNumberFormat="1" applyFont="1" applyFill="1" applyBorder="1" applyAlignment="1">
      <alignment horizontal="center" vertical="center"/>
    </xf>
    <xf numFmtId="180" fontId="3" fillId="0" borderId="86"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72" xfId="0" applyNumberFormat="1" applyFont="1" applyFill="1" applyBorder="1" applyAlignment="1">
      <alignment horizontal="center" vertical="center"/>
    </xf>
    <xf numFmtId="176" fontId="3" fillId="0" borderId="1" xfId="0" applyNumberFormat="1" applyFont="1" applyFill="1" applyBorder="1" applyAlignment="1">
      <alignment horizontal="left"/>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69" xfId="0" applyNumberFormat="1" applyFont="1" applyFill="1" applyBorder="1" applyAlignment="1">
      <alignment horizontal="left" vertical="center"/>
    </xf>
    <xf numFmtId="176" fontId="3" fillId="0" borderId="72" xfId="0" applyNumberFormat="1" applyFont="1" applyFill="1" applyBorder="1" applyAlignment="1">
      <alignment horizontal="center" vertical="center" shrinkToFit="1"/>
    </xf>
    <xf numFmtId="176" fontId="4" fillId="0" borderId="22"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3" fillId="0" borderId="200" xfId="0" applyNumberFormat="1" applyFont="1" applyFill="1" applyBorder="1" applyAlignment="1">
      <alignment horizontal="center" vertical="center"/>
    </xf>
    <xf numFmtId="176" fontId="3" fillId="0" borderId="201" xfId="0" applyNumberFormat="1" applyFont="1" applyFill="1" applyBorder="1" applyAlignment="1">
      <alignment horizontal="center" vertical="center"/>
    </xf>
    <xf numFmtId="176" fontId="3" fillId="0" borderId="202"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3" fillId="0" borderId="203" xfId="0" applyNumberFormat="1" applyFont="1" applyFill="1" applyBorder="1" applyAlignment="1">
      <alignment horizontal="center" vertical="center"/>
    </xf>
    <xf numFmtId="176" fontId="3" fillId="0" borderId="204" xfId="0" applyNumberFormat="1" applyFont="1" applyFill="1" applyBorder="1" applyAlignment="1">
      <alignment horizontal="center" vertical="center"/>
    </xf>
    <xf numFmtId="176" fontId="3" fillId="0" borderId="205" xfId="0" applyNumberFormat="1" applyFont="1" applyFill="1" applyBorder="1" applyAlignment="1">
      <alignment horizontal="center" vertical="center"/>
    </xf>
    <xf numFmtId="176" fontId="3" fillId="0" borderId="206" xfId="0" applyNumberFormat="1" applyFont="1" applyFill="1" applyBorder="1" applyAlignment="1">
      <alignment horizontal="center" vertical="center"/>
    </xf>
    <xf numFmtId="176" fontId="3" fillId="0" borderId="207" xfId="0" applyNumberFormat="1" applyFont="1" applyFill="1" applyBorder="1" applyAlignment="1">
      <alignment horizontal="center" vertical="center"/>
    </xf>
    <xf numFmtId="176" fontId="3" fillId="0" borderId="208" xfId="0" applyNumberFormat="1" applyFont="1" applyFill="1" applyBorder="1" applyAlignment="1">
      <alignment horizontal="center" vertical="center"/>
    </xf>
    <xf numFmtId="176" fontId="3" fillId="0" borderId="153" xfId="0" applyNumberFormat="1" applyFont="1" applyFill="1" applyBorder="1" applyAlignment="1">
      <alignment horizontal="center" vertical="center"/>
    </xf>
    <xf numFmtId="176" fontId="3" fillId="0" borderId="154" xfId="0" applyNumberFormat="1" applyFont="1" applyFill="1" applyBorder="1" applyAlignment="1">
      <alignment horizontal="center" vertical="center"/>
    </xf>
    <xf numFmtId="176" fontId="3" fillId="0" borderId="155" xfId="0" applyNumberFormat="1" applyFont="1" applyFill="1" applyBorder="1" applyAlignment="1">
      <alignment horizontal="center" vertical="center"/>
    </xf>
    <xf numFmtId="176" fontId="3" fillId="0" borderId="2" xfId="0" applyNumberFormat="1"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0" xfId="0" applyNumberFormat="1" applyFont="1" applyFill="1" applyBorder="1" applyAlignment="1">
      <alignment horizontal="left" vertical="center" wrapText="1"/>
    </xf>
    <xf numFmtId="176" fontId="3" fillId="0" borderId="22" xfId="0" applyNumberFormat="1"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7"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87" xfId="0" applyNumberFormat="1" applyFont="1" applyFill="1" applyBorder="1" applyAlignment="1">
      <alignment horizontal="center" vertical="center" shrinkToFit="1"/>
    </xf>
    <xf numFmtId="176" fontId="3" fillId="0" borderId="24"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3" fillId="0" borderId="33" xfId="0" applyNumberFormat="1" applyFont="1" applyFill="1" applyBorder="1" applyAlignment="1">
      <alignment horizontal="center" vertical="center" shrinkToFit="1"/>
    </xf>
    <xf numFmtId="176" fontId="3" fillId="0" borderId="5" xfId="0" applyNumberFormat="1" applyFont="1" applyFill="1" applyBorder="1" applyAlignment="1">
      <alignment horizontal="distributed" vertical="center" shrinkToFit="1"/>
    </xf>
    <xf numFmtId="176" fontId="3" fillId="0" borderId="2" xfId="0" applyNumberFormat="1" applyFont="1" applyFill="1" applyBorder="1" applyAlignment="1">
      <alignment horizontal="distributed" vertical="center" shrinkToFit="1"/>
    </xf>
    <xf numFmtId="176" fontId="3" fillId="0" borderId="11" xfId="0" applyNumberFormat="1" applyFont="1" applyFill="1" applyBorder="1" applyAlignment="1">
      <alignment horizontal="distributed" vertical="center" shrinkToFit="1"/>
    </xf>
    <xf numFmtId="176" fontId="3" fillId="0" borderId="4" xfId="0" applyNumberFormat="1" applyFont="1" applyFill="1" applyBorder="1" applyAlignment="1">
      <alignment horizontal="distributed" vertical="center" shrinkToFit="1"/>
    </xf>
    <xf numFmtId="176" fontId="3" fillId="0" borderId="0" xfId="0" applyNumberFormat="1" applyFont="1" applyFill="1" applyBorder="1" applyAlignment="1">
      <alignment horizontal="distributed" vertical="center" shrinkToFit="1"/>
    </xf>
    <xf numFmtId="176" fontId="3" fillId="0" borderId="6" xfId="0" applyNumberFormat="1" applyFont="1" applyFill="1" applyBorder="1" applyAlignment="1">
      <alignment horizontal="distributed" vertical="center" shrinkToFit="1"/>
    </xf>
    <xf numFmtId="176" fontId="3" fillId="0" borderId="8" xfId="0" applyNumberFormat="1" applyFont="1" applyFill="1" applyBorder="1" applyAlignment="1">
      <alignment horizontal="distributed" vertical="center" shrinkToFit="1"/>
    </xf>
    <xf numFmtId="176" fontId="3" fillId="0" borderId="3" xfId="0" applyNumberFormat="1" applyFont="1" applyFill="1" applyBorder="1" applyAlignment="1">
      <alignment horizontal="distributed" vertical="center" shrinkToFit="1"/>
    </xf>
    <xf numFmtId="176" fontId="3" fillId="0" borderId="9" xfId="0" applyNumberFormat="1" applyFont="1" applyFill="1" applyBorder="1" applyAlignment="1">
      <alignment horizontal="distributed" vertical="center" shrinkToFit="1"/>
    </xf>
    <xf numFmtId="176" fontId="3" fillId="0" borderId="10" xfId="0" applyNumberFormat="1" applyFont="1" applyFill="1" applyBorder="1" applyAlignment="1">
      <alignment horizontal="distributed" vertical="center" shrinkToFit="1"/>
    </xf>
    <xf numFmtId="176" fontId="3" fillId="0" borderId="1" xfId="0" applyNumberFormat="1" applyFont="1" applyFill="1" applyBorder="1" applyAlignment="1">
      <alignment horizontal="distributed" vertical="center" shrinkToFit="1"/>
    </xf>
    <xf numFmtId="176" fontId="3" fillId="0" borderId="7"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left" vertical="center" wrapText="1" shrinkToFit="1"/>
    </xf>
    <xf numFmtId="176" fontId="3" fillId="0" borderId="9" xfId="0" applyNumberFormat="1" applyFont="1" applyFill="1" applyBorder="1" applyAlignment="1">
      <alignment horizontal="left" vertical="center" wrapText="1" shrinkToFit="1"/>
    </xf>
    <xf numFmtId="176" fontId="3" fillId="0" borderId="33" xfId="0" applyNumberFormat="1" applyFont="1" applyFill="1" applyBorder="1" applyAlignment="1">
      <alignment horizontal="distributed"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3" fillId="0" borderId="35" xfId="0" applyNumberFormat="1" applyFont="1" applyFill="1" applyBorder="1" applyAlignment="1">
      <alignment horizontal="distributed" vertical="center"/>
    </xf>
    <xf numFmtId="176" fontId="3" fillId="0" borderId="87" xfId="0" applyNumberFormat="1" applyFont="1" applyFill="1" applyBorder="1" applyAlignment="1">
      <alignment horizontal="distributed"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92"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xf>
    <xf numFmtId="176" fontId="3" fillId="0" borderId="163" xfId="0" applyNumberFormat="1" applyFont="1" applyFill="1" applyBorder="1" applyAlignment="1">
      <alignment horizontal="center" vertical="center"/>
    </xf>
    <xf numFmtId="176" fontId="3" fillId="0" borderId="162" xfId="0" applyNumberFormat="1" applyFont="1" applyFill="1" applyBorder="1" applyAlignment="1">
      <alignment horizontal="center" vertical="center"/>
    </xf>
    <xf numFmtId="176" fontId="3" fillId="0" borderId="161" xfId="0" applyNumberFormat="1" applyFont="1" applyFill="1" applyBorder="1" applyAlignment="1">
      <alignment horizontal="center" vertical="center"/>
    </xf>
    <xf numFmtId="176" fontId="3" fillId="0" borderId="160"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198"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99" xfId="0" applyNumberFormat="1" applyFont="1" applyFill="1" applyBorder="1" applyAlignment="1">
      <alignment horizontal="center" vertical="center"/>
    </xf>
    <xf numFmtId="176" fontId="18" fillId="0" borderId="27" xfId="0" applyNumberFormat="1" applyFont="1" applyFill="1" applyBorder="1" applyAlignment="1">
      <alignment horizontal="distributed" vertical="center" wrapText="1"/>
    </xf>
    <xf numFmtId="176" fontId="18" fillId="0" borderId="28" xfId="0" applyNumberFormat="1" applyFont="1" applyFill="1" applyBorder="1" applyAlignment="1">
      <alignment horizontal="distributed" vertical="center" wrapText="1"/>
    </xf>
    <xf numFmtId="176" fontId="18" fillId="0" borderId="24" xfId="0" applyNumberFormat="1" applyFont="1" applyFill="1" applyBorder="1" applyAlignment="1">
      <alignment horizontal="distributed" vertical="center" wrapText="1"/>
    </xf>
    <xf numFmtId="176" fontId="18" fillId="0" borderId="25" xfId="0" applyNumberFormat="1" applyFont="1" applyFill="1" applyBorder="1" applyAlignment="1">
      <alignment horizontal="distributed" vertical="center" wrapText="1"/>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18" fillId="0" borderId="46" xfId="0" applyNumberFormat="1" applyFont="1" applyFill="1" applyBorder="1" applyAlignment="1">
      <alignment horizontal="center" vertical="center" wrapText="1"/>
    </xf>
    <xf numFmtId="176" fontId="18" fillId="0" borderId="47" xfId="0" applyNumberFormat="1" applyFont="1" applyFill="1" applyBorder="1" applyAlignment="1">
      <alignment horizontal="center" vertical="center" wrapText="1"/>
    </xf>
    <xf numFmtId="176" fontId="3" fillId="0" borderId="209" xfId="0" applyNumberFormat="1" applyFont="1" applyFill="1" applyBorder="1" applyAlignment="1">
      <alignment horizontal="center" vertical="center"/>
    </xf>
    <xf numFmtId="176" fontId="3" fillId="0" borderId="210"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4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44"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6"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3" fillId="0" borderId="41" xfId="0" applyNumberFormat="1" applyFont="1" applyFill="1" applyBorder="1" applyAlignment="1">
      <alignment horizontal="right" vertical="center"/>
    </xf>
    <xf numFmtId="176" fontId="3" fillId="0" borderId="63"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2"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40" xfId="0" applyNumberFormat="1" applyFont="1" applyFill="1" applyBorder="1" applyAlignment="1">
      <alignment horizontal="right" vertical="center"/>
    </xf>
    <xf numFmtId="176" fontId="3" fillId="0" borderId="2" xfId="0" applyNumberFormat="1" applyFont="1" applyFill="1" applyBorder="1" applyAlignment="1">
      <alignment horizontal="center" vertical="center" textRotation="255" shrinkToFit="1"/>
    </xf>
    <xf numFmtId="176" fontId="3" fillId="0" borderId="70" xfId="0" applyNumberFormat="1" applyFont="1" applyFill="1" applyBorder="1" applyAlignment="1">
      <alignment horizontal="center" vertical="center" textRotation="255" shrinkToFit="1"/>
    </xf>
    <xf numFmtId="176" fontId="3" fillId="0" borderId="0" xfId="0" applyNumberFormat="1" applyFont="1" applyFill="1" applyBorder="1" applyAlignment="1">
      <alignment horizontal="center" vertical="center" textRotation="255" shrinkToFit="1"/>
    </xf>
    <xf numFmtId="176" fontId="3" fillId="0" borderId="71" xfId="0" applyNumberFormat="1" applyFont="1" applyFill="1" applyBorder="1" applyAlignment="1">
      <alignment horizontal="center" vertical="center" textRotation="255" shrinkToFit="1"/>
    </xf>
    <xf numFmtId="176" fontId="3" fillId="0" borderId="3" xfId="0" applyNumberFormat="1" applyFont="1" applyFill="1" applyBorder="1" applyAlignment="1">
      <alignment horizontal="center" vertical="center" textRotation="255" shrinkToFit="1"/>
    </xf>
    <xf numFmtId="176" fontId="3" fillId="0" borderId="56" xfId="0" applyNumberFormat="1" applyFont="1" applyFill="1" applyBorder="1" applyAlignment="1">
      <alignment horizontal="center" vertical="center" textRotation="255" shrinkToFit="1"/>
    </xf>
    <xf numFmtId="176" fontId="3" fillId="0" borderId="41" xfId="0" applyNumberFormat="1" applyFont="1" applyFill="1" applyBorder="1" applyAlignment="1">
      <alignment horizontal="left" vertical="center"/>
    </xf>
    <xf numFmtId="176" fontId="3" fillId="0" borderId="63" xfId="0" applyNumberFormat="1" applyFont="1" applyFill="1" applyBorder="1" applyAlignment="1">
      <alignment horizontal="left" vertical="center"/>
    </xf>
    <xf numFmtId="176" fontId="3" fillId="0" borderId="39" xfId="0" applyNumberFormat="1" applyFont="1" applyFill="1" applyBorder="1" applyAlignment="1">
      <alignment horizontal="left" vertical="center"/>
    </xf>
    <xf numFmtId="176" fontId="3" fillId="0" borderId="40" xfId="0" applyNumberFormat="1" applyFont="1" applyFill="1" applyBorder="1" applyAlignment="1">
      <alignment horizontal="left" vertical="center"/>
    </xf>
    <xf numFmtId="176" fontId="3" fillId="0" borderId="68"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wrapText="1"/>
    </xf>
    <xf numFmtId="176" fontId="3" fillId="0" borderId="68"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7"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4" xfId="0" applyNumberFormat="1" applyFont="1" applyFill="1" applyBorder="1" applyAlignment="1">
      <alignment horizontal="left" vertical="center" wrapText="1"/>
    </xf>
    <xf numFmtId="176" fontId="4" fillId="0" borderId="25" xfId="0" applyNumberFormat="1" applyFont="1" applyFill="1" applyBorder="1" applyAlignment="1">
      <alignment horizontal="left" vertical="center" wrapText="1"/>
    </xf>
    <xf numFmtId="176" fontId="3" fillId="0" borderId="21" xfId="0" applyNumberFormat="1" applyFont="1" applyFill="1" applyBorder="1" applyAlignment="1">
      <alignment horizontal="center" vertical="center" shrinkToFit="1"/>
    </xf>
    <xf numFmtId="176" fontId="3" fillId="0" borderId="22" xfId="0" applyNumberFormat="1" applyFont="1" applyFill="1" applyBorder="1" applyAlignment="1">
      <alignment horizontal="center" vertical="center" shrinkToFit="1"/>
    </xf>
    <xf numFmtId="176" fontId="4" fillId="0" borderId="3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3" fillId="0" borderId="5" xfId="0" applyNumberFormat="1" applyFont="1" applyFill="1" applyBorder="1" applyAlignment="1">
      <alignment horizontal="distributed" vertical="center" wrapText="1"/>
    </xf>
    <xf numFmtId="176" fontId="3" fillId="0" borderId="2" xfId="0" applyNumberFormat="1" applyFont="1" applyFill="1" applyBorder="1" applyAlignment="1">
      <alignment horizontal="distributed" vertical="center" wrapText="1"/>
    </xf>
    <xf numFmtId="176" fontId="3" fillId="0" borderId="11" xfId="0" applyNumberFormat="1" applyFont="1" applyFill="1" applyBorder="1" applyAlignment="1">
      <alignment horizontal="distributed" vertical="center" wrapText="1"/>
    </xf>
    <xf numFmtId="176" fontId="3" fillId="0" borderId="4"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6" xfId="0" applyNumberFormat="1" applyFont="1" applyFill="1" applyBorder="1" applyAlignment="1">
      <alignment horizontal="distributed" vertical="center" wrapText="1"/>
    </xf>
    <xf numFmtId="176" fontId="3" fillId="0" borderId="8" xfId="0" applyNumberFormat="1" applyFont="1" applyFill="1" applyBorder="1" applyAlignment="1">
      <alignment horizontal="distributed" vertical="center" wrapText="1"/>
    </xf>
    <xf numFmtId="176" fontId="3" fillId="0" borderId="3" xfId="0" applyNumberFormat="1" applyFont="1" applyFill="1" applyBorder="1" applyAlignment="1">
      <alignment horizontal="distributed" vertical="center" wrapText="1"/>
    </xf>
    <xf numFmtId="176" fontId="3" fillId="0" borderId="9" xfId="0" applyNumberFormat="1" applyFont="1" applyFill="1" applyBorder="1" applyAlignment="1">
      <alignment horizontal="distributed" vertical="center" wrapText="1"/>
    </xf>
    <xf numFmtId="176" fontId="3" fillId="0" borderId="35" xfId="0" applyNumberFormat="1" applyFont="1" applyFill="1" applyBorder="1" applyAlignment="1">
      <alignment horizontal="center" vertical="center" shrinkToFit="1"/>
    </xf>
    <xf numFmtId="176" fontId="3" fillId="0" borderId="39"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46" xfId="0" applyNumberFormat="1" applyFont="1" applyFill="1" applyBorder="1" applyAlignment="1">
      <alignment horizontal="left" vertical="center"/>
    </xf>
    <xf numFmtId="176" fontId="3" fillId="0" borderId="119" xfId="0" applyNumberFormat="1" applyFont="1" applyFill="1" applyBorder="1" applyAlignment="1">
      <alignment horizontal="left"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2" xfId="0" applyNumberFormat="1" applyFont="1" applyFill="1" applyBorder="1" applyAlignment="1">
      <alignment horizontal="left" vertical="center"/>
    </xf>
    <xf numFmtId="176" fontId="3" fillId="0" borderId="109" xfId="0" applyNumberFormat="1" applyFont="1" applyFill="1" applyBorder="1" applyAlignment="1">
      <alignment horizontal="center" vertical="center"/>
    </xf>
    <xf numFmtId="176" fontId="3" fillId="0" borderId="165" xfId="0" applyNumberFormat="1" applyFont="1" applyFill="1" applyBorder="1" applyAlignment="1">
      <alignment horizontal="center" vertical="center"/>
    </xf>
    <xf numFmtId="176" fontId="4" fillId="0" borderId="164"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4" fillId="0" borderId="211" xfId="0" applyNumberFormat="1" applyFont="1" applyFill="1" applyBorder="1" applyAlignment="1">
      <alignment horizontal="center" vertical="center"/>
    </xf>
    <xf numFmtId="176" fontId="3" fillId="0" borderId="2" xfId="0" applyNumberFormat="1" applyFont="1" applyFill="1" applyBorder="1" applyAlignment="1">
      <alignment horizontal="left" vertical="center" shrinkToFit="1"/>
    </xf>
    <xf numFmtId="176" fontId="3" fillId="0" borderId="11"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9" xfId="0" applyNumberFormat="1" applyFont="1" applyFill="1" applyBorder="1" applyAlignment="1">
      <alignment horizontal="left" vertical="center" shrinkToFit="1"/>
    </xf>
    <xf numFmtId="176" fontId="3" fillId="0" borderId="42" xfId="0" applyNumberFormat="1" applyFont="1" applyFill="1" applyBorder="1" applyAlignment="1">
      <alignment horizontal="center" vertical="center"/>
    </xf>
    <xf numFmtId="176" fontId="3" fillId="0" borderId="70" xfId="0" applyNumberFormat="1" applyFont="1" applyFill="1" applyBorder="1" applyAlignment="1">
      <alignment horizontal="left" vertical="center"/>
    </xf>
    <xf numFmtId="176" fontId="4" fillId="0" borderId="70"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xf>
    <xf numFmtId="176" fontId="3" fillId="0" borderId="84"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3"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4" fillId="0" borderId="7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3" fillId="0" borderId="174" xfId="0" applyNumberFormat="1" applyFont="1" applyFill="1" applyBorder="1" applyAlignment="1">
      <alignment horizontal="center" vertical="center"/>
    </xf>
    <xf numFmtId="176" fontId="3" fillId="0" borderId="171" xfId="0" applyNumberFormat="1" applyFont="1" applyFill="1" applyBorder="1" applyAlignment="1">
      <alignment horizontal="center" vertical="center"/>
    </xf>
    <xf numFmtId="176" fontId="3" fillId="0" borderId="172" xfId="0" applyNumberFormat="1" applyFont="1" applyFill="1" applyBorder="1" applyAlignment="1">
      <alignment horizontal="center" vertical="center"/>
    </xf>
    <xf numFmtId="176" fontId="3" fillId="0" borderId="171" xfId="0" applyNumberFormat="1" applyFont="1" applyFill="1" applyBorder="1" applyAlignment="1">
      <alignment horizontal="center" vertical="center" wrapText="1"/>
    </xf>
    <xf numFmtId="176" fontId="3" fillId="0" borderId="173" xfId="0" applyNumberFormat="1" applyFont="1" applyFill="1" applyBorder="1" applyAlignment="1">
      <alignment horizontal="center" vertical="center" wrapText="1"/>
    </xf>
    <xf numFmtId="176" fontId="3" fillId="0" borderId="212" xfId="0" applyNumberFormat="1" applyFont="1" applyFill="1" applyBorder="1" applyAlignment="1">
      <alignment horizontal="center" vertical="center"/>
    </xf>
    <xf numFmtId="176" fontId="3" fillId="0" borderId="213" xfId="0" applyNumberFormat="1" applyFont="1" applyFill="1" applyBorder="1" applyAlignment="1">
      <alignment horizontal="center" vertical="center"/>
    </xf>
    <xf numFmtId="176" fontId="3" fillId="0" borderId="166" xfId="0" applyNumberFormat="1" applyFont="1" applyFill="1" applyBorder="1" applyAlignment="1">
      <alignment horizontal="center" vertical="center"/>
    </xf>
    <xf numFmtId="176" fontId="3" fillId="0" borderId="211" xfId="0" applyNumberFormat="1" applyFont="1" applyFill="1" applyBorder="1" applyAlignment="1">
      <alignment horizontal="center" vertical="center"/>
    </xf>
    <xf numFmtId="176" fontId="3" fillId="0" borderId="23" xfId="0" applyNumberFormat="1" applyFont="1" applyFill="1" applyBorder="1" applyAlignment="1">
      <alignment horizontal="distributed" vertical="center"/>
    </xf>
    <xf numFmtId="176" fontId="3" fillId="0" borderId="29" xfId="0" applyNumberFormat="1" applyFont="1" applyFill="1" applyBorder="1" applyAlignment="1">
      <alignment horizontal="distributed" vertical="center"/>
    </xf>
    <xf numFmtId="176" fontId="3" fillId="0" borderId="27"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3" fillId="0" borderId="5" xfId="0" applyNumberFormat="1" applyFont="1" applyFill="1" applyBorder="1" applyAlignment="1">
      <alignment horizontal="left" vertical="center"/>
    </xf>
    <xf numFmtId="0" fontId="5" fillId="0" borderId="27"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176" fontId="3" fillId="0" borderId="63" xfId="0" applyNumberFormat="1"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176" fontId="3" fillId="0" borderId="29" xfId="0" applyNumberFormat="1" applyFont="1" applyFill="1" applyBorder="1" applyAlignment="1">
      <alignment horizontal="left" vertical="center" wrapText="1"/>
    </xf>
    <xf numFmtId="176" fontId="3" fillId="0" borderId="32" xfId="0" applyNumberFormat="1"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176" fontId="3" fillId="0" borderId="26" xfId="0" applyNumberFormat="1" applyFont="1" applyFill="1" applyBorder="1" applyAlignment="1">
      <alignment horizontal="left" vertical="center" wrapText="1"/>
    </xf>
    <xf numFmtId="176" fontId="3" fillId="0" borderId="26" xfId="0" applyNumberFormat="1" applyFont="1" applyFill="1" applyBorder="1" applyAlignment="1">
      <alignment horizontal="center" vertical="center" wrapText="1" shrinkToFit="1"/>
    </xf>
    <xf numFmtId="176" fontId="3" fillId="0" borderId="216" xfId="0" applyNumberFormat="1" applyFont="1" applyFill="1" applyBorder="1" applyAlignment="1">
      <alignment horizontal="center" vertical="center" wrapText="1" shrinkToFit="1"/>
    </xf>
    <xf numFmtId="176" fontId="3" fillId="0" borderId="217" xfId="0" applyNumberFormat="1" applyFont="1" applyFill="1" applyBorder="1" applyAlignment="1">
      <alignment horizontal="center" vertical="center" wrapText="1" shrinkToFit="1"/>
    </xf>
    <xf numFmtId="0" fontId="3" fillId="0" borderId="3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5" xfId="0" applyFont="1" applyFill="1" applyBorder="1" applyAlignment="1">
      <alignment horizontal="right" vertical="center" wrapText="1"/>
    </xf>
    <xf numFmtId="0" fontId="3" fillId="0" borderId="26" xfId="0" applyFont="1" applyFill="1" applyBorder="1" applyAlignment="1">
      <alignment horizontal="right" vertical="center" wrapText="1"/>
    </xf>
  </cellXfs>
  <cellStyles count="3">
    <cellStyle name="桁区切り" xfId="1" builtinId="6"/>
    <cellStyle name="標準" xfId="0" builtinId="0"/>
    <cellStyle name="標準_施設一覧　H15.4.1現在(届出済施設)" xfId="2"/>
  </cellStyles>
  <dxfs count="15">
    <dxf>
      <fill>
        <patternFill>
          <bgColor rgb="FFFFFF00"/>
        </patternFill>
      </fill>
    </dxf>
    <dxf>
      <fill>
        <patternFill>
          <bgColor theme="0" tint="-0.34998626667073579"/>
        </patternFill>
      </fill>
    </dxf>
    <dxf>
      <font>
        <color theme="0"/>
      </font>
    </dxf>
    <dxf>
      <font>
        <color theme="0"/>
      </font>
    </dxf>
    <dxf>
      <font>
        <color theme="0"/>
      </font>
    </dxf>
    <dxf>
      <font>
        <color theme="0"/>
      </font>
    </dxf>
    <dxf>
      <font>
        <color theme="0"/>
      </font>
    </dxf>
    <dxf>
      <font>
        <color theme="0"/>
      </font>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ill>
        <patternFill>
          <bgColor rgb="FF92D050"/>
        </patternFill>
      </fill>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104775</xdr:colOff>
          <xdr:row>38</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114300</xdr:colOff>
          <xdr:row>39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85725</xdr:colOff>
          <xdr:row>40</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20</xdr:col>
          <xdr:colOff>114300</xdr:colOff>
          <xdr:row>42</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9525</xdr:colOff>
          <xdr:row>28</xdr:row>
          <xdr:rowOff>285750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0</xdr:rowOff>
        </xdr:from>
        <xdr:to>
          <xdr:col>20</xdr:col>
          <xdr:colOff>114300</xdr:colOff>
          <xdr:row>43</xdr:row>
          <xdr:rowOff>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104775</xdr:colOff>
          <xdr:row>43</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57150</xdr:rowOff>
        </xdr:from>
        <xdr:to>
          <xdr:col>24</xdr:col>
          <xdr:colOff>0</xdr:colOff>
          <xdr:row>63</xdr:row>
          <xdr:rowOff>333375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63</xdr:row>
          <xdr:rowOff>57150</xdr:rowOff>
        </xdr:from>
        <xdr:to>
          <xdr:col>34</xdr:col>
          <xdr:colOff>0</xdr:colOff>
          <xdr:row>63</xdr:row>
          <xdr:rowOff>333375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57150</xdr:rowOff>
        </xdr:from>
        <xdr:to>
          <xdr:col>44</xdr:col>
          <xdr:colOff>0</xdr:colOff>
          <xdr:row>63</xdr:row>
          <xdr:rowOff>333375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104775</xdr:colOff>
          <xdr:row>43</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104775</xdr:colOff>
          <xdr:row>43</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104775</xdr:colOff>
          <xdr:row>43</xdr:row>
          <xdr:rowOff>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xdr:row>
          <xdr:rowOff>0</xdr:rowOff>
        </xdr:from>
        <xdr:to>
          <xdr:col>20</xdr:col>
          <xdr:colOff>114300</xdr:colOff>
          <xdr:row>44</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104775</xdr:colOff>
          <xdr:row>44</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49"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56"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74"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78"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84"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95"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71</xdr:row>
      <xdr:rowOff>22411</xdr:rowOff>
    </xdr:from>
    <xdr:to>
      <xdr:col>60</xdr:col>
      <xdr:colOff>22412</xdr:colOff>
      <xdr:row>73</xdr:row>
      <xdr:rowOff>145411</xdr:rowOff>
    </xdr:to>
    <xdr:sp macro="" textlink="">
      <xdr:nvSpPr>
        <xdr:cNvPr id="96" name="大かっこ 95"/>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6</xdr:col>
          <xdr:colOff>133350</xdr:colOff>
          <xdr:row>91</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6</xdr:col>
          <xdr:colOff>133350</xdr:colOff>
          <xdr:row>92</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6</xdr:col>
          <xdr:colOff>133350</xdr:colOff>
          <xdr:row>93</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107156</xdr:colOff>
      <xdr:row>100</xdr:row>
      <xdr:rowOff>107156</xdr:rowOff>
    </xdr:from>
    <xdr:to>
      <xdr:col>34</xdr:col>
      <xdr:colOff>71438</xdr:colOff>
      <xdr:row>100</xdr:row>
      <xdr:rowOff>107156</xdr:rowOff>
    </xdr:to>
    <xdr:cxnSp macro="">
      <xdr:nvCxnSpPr>
        <xdr:cNvPr id="97" name="直線矢印コネクタ 96"/>
        <xdr:cNvCxnSpPr/>
      </xdr:nvCxnSpPr>
      <xdr:spPr bwMode="auto">
        <a:xfrm>
          <a:off x="1964531" y="3874055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mc:AlternateContent xmlns:mc="http://schemas.openxmlformats.org/markup-compatibility/2006">
    <mc:Choice xmlns:a14="http://schemas.microsoft.com/office/drawing/2010/main" Requires="a14">
      <xdr:twoCellAnchor editAs="oneCell">
        <xdr:from>
          <xdr:col>29</xdr:col>
          <xdr:colOff>104775</xdr:colOff>
          <xdr:row>160</xdr:row>
          <xdr:rowOff>19050</xdr:rowOff>
        </xdr:from>
        <xdr:to>
          <xdr:col>46</xdr:col>
          <xdr:colOff>114300</xdr:colOff>
          <xdr:row>160</xdr:row>
          <xdr:rowOff>361950</xdr:rowOff>
        </xdr:to>
        <xdr:sp macro="" textlink="">
          <xdr:nvSpPr>
            <xdr:cNvPr id="2055" name="Group Box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158</xdr:row>
          <xdr:rowOff>19050</xdr:rowOff>
        </xdr:from>
        <xdr:to>
          <xdr:col>35</xdr:col>
          <xdr:colOff>28575</xdr:colOff>
          <xdr:row>159</xdr:row>
          <xdr:rowOff>95250</xdr:rowOff>
        </xdr:to>
        <xdr:sp macro="" textlink="">
          <xdr:nvSpPr>
            <xdr:cNvPr id="2056" name="Group Box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161</xdr:row>
          <xdr:rowOff>19050</xdr:rowOff>
        </xdr:from>
        <xdr:to>
          <xdr:col>38</xdr:col>
          <xdr:colOff>104775</xdr:colOff>
          <xdr:row>162</xdr:row>
          <xdr:rowOff>76200</xdr:rowOff>
        </xdr:to>
        <xdr:sp macro="" textlink="">
          <xdr:nvSpPr>
            <xdr:cNvPr id="2057" name="Group Box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166</xdr:row>
          <xdr:rowOff>9525</xdr:rowOff>
        </xdr:from>
        <xdr:to>
          <xdr:col>37</xdr:col>
          <xdr:colOff>0</xdr:colOff>
          <xdr:row>166</xdr:row>
          <xdr:rowOff>295275</xdr:rowOff>
        </xdr:to>
        <xdr:sp macro="" textlink="">
          <xdr:nvSpPr>
            <xdr:cNvPr id="2058" name="Group Box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170</xdr:row>
          <xdr:rowOff>0</xdr:rowOff>
        </xdr:from>
        <xdr:to>
          <xdr:col>39</xdr:col>
          <xdr:colOff>47625</xdr:colOff>
          <xdr:row>171</xdr:row>
          <xdr:rowOff>38100</xdr:rowOff>
        </xdr:to>
        <xdr:sp macro="" textlink="">
          <xdr:nvSpPr>
            <xdr:cNvPr id="2059" name="Group Box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171</xdr:row>
          <xdr:rowOff>0</xdr:rowOff>
        </xdr:from>
        <xdr:to>
          <xdr:col>39</xdr:col>
          <xdr:colOff>47625</xdr:colOff>
          <xdr:row>171</xdr:row>
          <xdr:rowOff>285750</xdr:rowOff>
        </xdr:to>
        <xdr:sp macro="" textlink="">
          <xdr:nvSpPr>
            <xdr:cNvPr id="2060" name="Group Box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172</xdr:row>
          <xdr:rowOff>0</xdr:rowOff>
        </xdr:from>
        <xdr:to>
          <xdr:col>39</xdr:col>
          <xdr:colOff>47625</xdr:colOff>
          <xdr:row>172</xdr:row>
          <xdr:rowOff>285750</xdr:rowOff>
        </xdr:to>
        <xdr:sp macro="" textlink="">
          <xdr:nvSpPr>
            <xdr:cNvPr id="2061" name="Group Box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173</xdr:row>
          <xdr:rowOff>0</xdr:rowOff>
        </xdr:from>
        <xdr:to>
          <xdr:col>29</xdr:col>
          <xdr:colOff>47625</xdr:colOff>
          <xdr:row>173</xdr:row>
          <xdr:rowOff>285750</xdr:rowOff>
        </xdr:to>
        <xdr:sp macro="" textlink="">
          <xdr:nvSpPr>
            <xdr:cNvPr id="2062" name="Group Box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175</xdr:row>
          <xdr:rowOff>0</xdr:rowOff>
        </xdr:from>
        <xdr:to>
          <xdr:col>29</xdr:col>
          <xdr:colOff>47625</xdr:colOff>
          <xdr:row>175</xdr:row>
          <xdr:rowOff>285750</xdr:rowOff>
        </xdr:to>
        <xdr:sp macro="" textlink="">
          <xdr:nvSpPr>
            <xdr:cNvPr id="2063" name="Group Box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174</xdr:row>
          <xdr:rowOff>0</xdr:rowOff>
        </xdr:from>
        <xdr:to>
          <xdr:col>39</xdr:col>
          <xdr:colOff>47625</xdr:colOff>
          <xdr:row>174</xdr:row>
          <xdr:rowOff>285750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177</xdr:row>
          <xdr:rowOff>0</xdr:rowOff>
        </xdr:from>
        <xdr:to>
          <xdr:col>35</xdr:col>
          <xdr:colOff>47625</xdr:colOff>
          <xdr:row>178</xdr:row>
          <xdr:rowOff>38100</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178</xdr:row>
          <xdr:rowOff>0</xdr:rowOff>
        </xdr:from>
        <xdr:to>
          <xdr:col>35</xdr:col>
          <xdr:colOff>47625</xdr:colOff>
          <xdr:row>178</xdr:row>
          <xdr:rowOff>285750</xdr:rowOff>
        </xdr:to>
        <xdr:sp macro="" textlink="">
          <xdr:nvSpPr>
            <xdr:cNvPr id="2066" name="Group Box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158</xdr:row>
          <xdr:rowOff>0</xdr:rowOff>
        </xdr:from>
        <xdr:to>
          <xdr:col>29</xdr:col>
          <xdr:colOff>47625</xdr:colOff>
          <xdr:row>159</xdr:row>
          <xdr:rowOff>38100</xdr:rowOff>
        </xdr:to>
        <xdr:sp macro="" textlink="">
          <xdr:nvSpPr>
            <xdr:cNvPr id="2067" name="Group Box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160</xdr:row>
          <xdr:rowOff>0</xdr:rowOff>
        </xdr:from>
        <xdr:to>
          <xdr:col>29</xdr:col>
          <xdr:colOff>47625</xdr:colOff>
          <xdr:row>160</xdr:row>
          <xdr:rowOff>285750</xdr:rowOff>
        </xdr:to>
        <xdr:sp macro="" textlink="">
          <xdr:nvSpPr>
            <xdr:cNvPr id="2068" name="Group Box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161</xdr:row>
          <xdr:rowOff>0</xdr:rowOff>
        </xdr:from>
        <xdr:to>
          <xdr:col>29</xdr:col>
          <xdr:colOff>47625</xdr:colOff>
          <xdr:row>162</xdr:row>
          <xdr:rowOff>38100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161</xdr:row>
          <xdr:rowOff>0</xdr:rowOff>
        </xdr:from>
        <xdr:to>
          <xdr:col>29</xdr:col>
          <xdr:colOff>47625</xdr:colOff>
          <xdr:row>162</xdr:row>
          <xdr:rowOff>38100</xdr:rowOff>
        </xdr:to>
        <xdr:sp macro="" textlink="">
          <xdr:nvSpPr>
            <xdr:cNvPr id="2070" name="Group Box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166</xdr:row>
          <xdr:rowOff>0</xdr:rowOff>
        </xdr:from>
        <xdr:to>
          <xdr:col>29</xdr:col>
          <xdr:colOff>47625</xdr:colOff>
          <xdr:row>166</xdr:row>
          <xdr:rowOff>285750</xdr:rowOff>
        </xdr:to>
        <xdr:sp macro="" textlink="">
          <xdr:nvSpPr>
            <xdr:cNvPr id="2071" name="Group Box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166</xdr:row>
          <xdr:rowOff>0</xdr:rowOff>
        </xdr:from>
        <xdr:to>
          <xdr:col>29</xdr:col>
          <xdr:colOff>47625</xdr:colOff>
          <xdr:row>166</xdr:row>
          <xdr:rowOff>285750</xdr:rowOff>
        </xdr:to>
        <xdr:sp macro="" textlink="">
          <xdr:nvSpPr>
            <xdr:cNvPr id="2072" name="Group Box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180</xdr:row>
          <xdr:rowOff>0</xdr:rowOff>
        </xdr:from>
        <xdr:to>
          <xdr:col>29</xdr:col>
          <xdr:colOff>76200</xdr:colOff>
          <xdr:row>180</xdr:row>
          <xdr:rowOff>285750</xdr:rowOff>
        </xdr:to>
        <xdr:sp macro="" textlink="">
          <xdr:nvSpPr>
            <xdr:cNvPr id="2073" name="Group Box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186</xdr:row>
          <xdr:rowOff>9525</xdr:rowOff>
        </xdr:from>
        <xdr:to>
          <xdr:col>36</xdr:col>
          <xdr:colOff>114300</xdr:colOff>
          <xdr:row>187</xdr:row>
          <xdr:rowOff>9525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187</xdr:row>
          <xdr:rowOff>9525</xdr:rowOff>
        </xdr:from>
        <xdr:to>
          <xdr:col>36</xdr:col>
          <xdr:colOff>114300</xdr:colOff>
          <xdr:row>188</xdr:row>
          <xdr:rowOff>9525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188</xdr:row>
          <xdr:rowOff>9525</xdr:rowOff>
        </xdr:from>
        <xdr:to>
          <xdr:col>36</xdr:col>
          <xdr:colOff>114300</xdr:colOff>
          <xdr:row>189</xdr:row>
          <xdr:rowOff>9525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189</xdr:row>
          <xdr:rowOff>9525</xdr:rowOff>
        </xdr:from>
        <xdr:to>
          <xdr:col>36</xdr:col>
          <xdr:colOff>114300</xdr:colOff>
          <xdr:row>190</xdr:row>
          <xdr:rowOff>9525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190</xdr:row>
          <xdr:rowOff>9525</xdr:rowOff>
        </xdr:from>
        <xdr:to>
          <xdr:col>36</xdr:col>
          <xdr:colOff>114300</xdr:colOff>
          <xdr:row>191</xdr:row>
          <xdr:rowOff>9525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191</xdr:row>
          <xdr:rowOff>9525</xdr:rowOff>
        </xdr:from>
        <xdr:to>
          <xdr:col>36</xdr:col>
          <xdr:colOff>114300</xdr:colOff>
          <xdr:row>192</xdr:row>
          <xdr:rowOff>9525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182</xdr:row>
          <xdr:rowOff>9525</xdr:rowOff>
        </xdr:from>
        <xdr:to>
          <xdr:col>31</xdr:col>
          <xdr:colOff>114300</xdr:colOff>
          <xdr:row>183</xdr:row>
          <xdr:rowOff>9525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182</xdr:row>
          <xdr:rowOff>9525</xdr:rowOff>
        </xdr:from>
        <xdr:to>
          <xdr:col>37</xdr:col>
          <xdr:colOff>114300</xdr:colOff>
          <xdr:row>183</xdr:row>
          <xdr:rowOff>9525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182</xdr:row>
          <xdr:rowOff>9525</xdr:rowOff>
        </xdr:from>
        <xdr:to>
          <xdr:col>47</xdr:col>
          <xdr:colOff>114300</xdr:colOff>
          <xdr:row>183</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182</xdr:row>
          <xdr:rowOff>9525</xdr:rowOff>
        </xdr:from>
        <xdr:to>
          <xdr:col>58</xdr:col>
          <xdr:colOff>114300</xdr:colOff>
          <xdr:row>183</xdr:row>
          <xdr:rowOff>9525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13</xdr:row>
          <xdr:rowOff>19050</xdr:rowOff>
        </xdr:from>
        <xdr:to>
          <xdr:col>49</xdr:col>
          <xdr:colOff>66675</xdr:colOff>
          <xdr:row>14</xdr:row>
          <xdr:rowOff>9525</xdr:rowOff>
        </xdr:to>
        <xdr:sp macro="" textlink="">
          <xdr:nvSpPr>
            <xdr:cNvPr id="7171" name="Group Box 3" hidden="1">
              <a:extLst>
                <a:ext uri="{63B3BB69-23CF-44E3-9099-C40C66FF867C}">
                  <a14:compatExt spid="_x0000_s7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19050</xdr:rowOff>
        </xdr:from>
        <xdr:to>
          <xdr:col>37</xdr:col>
          <xdr:colOff>85725</xdr:colOff>
          <xdr:row>11</xdr:row>
          <xdr:rowOff>342900</xdr:rowOff>
        </xdr:to>
        <xdr:sp macro="" textlink="">
          <xdr:nvSpPr>
            <xdr:cNvPr id="7177" name="Group Box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14</xdr:row>
          <xdr:rowOff>19050</xdr:rowOff>
        </xdr:from>
        <xdr:to>
          <xdr:col>40</xdr:col>
          <xdr:colOff>9525</xdr:colOff>
          <xdr:row>14</xdr:row>
          <xdr:rowOff>323850</xdr:rowOff>
        </xdr:to>
        <xdr:sp macro="" textlink="">
          <xdr:nvSpPr>
            <xdr:cNvPr id="7178" name="Group Box 10" hidden="1">
              <a:extLst>
                <a:ext uri="{63B3BB69-23CF-44E3-9099-C40C66FF867C}">
                  <a14:compatExt spid="_x0000_s7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xdr:row>
          <xdr:rowOff>9525</xdr:rowOff>
        </xdr:from>
        <xdr:to>
          <xdr:col>39</xdr:col>
          <xdr:colOff>95250</xdr:colOff>
          <xdr:row>20</xdr:row>
          <xdr:rowOff>0</xdr:rowOff>
        </xdr:to>
        <xdr:sp macro="" textlink="">
          <xdr:nvSpPr>
            <xdr:cNvPr id="7183" name="Group Box 15" hidden="1">
              <a:extLst>
                <a:ext uri="{63B3BB69-23CF-44E3-9099-C40C66FF867C}">
                  <a14:compatExt spid="_x0000_s7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23</xdr:row>
          <xdr:rowOff>0</xdr:rowOff>
        </xdr:from>
        <xdr:to>
          <xdr:col>41</xdr:col>
          <xdr:colOff>9525</xdr:colOff>
          <xdr:row>23</xdr:row>
          <xdr:rowOff>285750</xdr:rowOff>
        </xdr:to>
        <xdr:sp macro="" textlink="">
          <xdr:nvSpPr>
            <xdr:cNvPr id="7186" name="Group Box 18" hidden="1">
              <a:extLst>
                <a:ext uri="{63B3BB69-23CF-44E3-9099-C40C66FF867C}">
                  <a14:compatExt spid="_x0000_s7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9525</xdr:colOff>
          <xdr:row>24</xdr:row>
          <xdr:rowOff>285750</xdr:rowOff>
        </xdr:to>
        <xdr:sp macro="" textlink="">
          <xdr:nvSpPr>
            <xdr:cNvPr id="7187" name="Group Box 19" hidden="1">
              <a:extLst>
                <a:ext uri="{63B3BB69-23CF-44E3-9099-C40C66FF867C}">
                  <a14:compatExt spid="_x0000_s7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9525</xdr:colOff>
          <xdr:row>25</xdr:row>
          <xdr:rowOff>285750</xdr:rowOff>
        </xdr:to>
        <xdr:sp macro="" textlink="">
          <xdr:nvSpPr>
            <xdr:cNvPr id="7188" name="Group Box 20" hidden="1">
              <a:extLst>
                <a:ext uri="{63B3BB69-23CF-44E3-9099-C40C66FF867C}">
                  <a14:compatExt spid="_x0000_s7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0</xdr:rowOff>
        </xdr:from>
        <xdr:to>
          <xdr:col>31</xdr:col>
          <xdr:colOff>9525</xdr:colOff>
          <xdr:row>26</xdr:row>
          <xdr:rowOff>285750</xdr:rowOff>
        </xdr:to>
        <xdr:sp macro="" textlink="">
          <xdr:nvSpPr>
            <xdr:cNvPr id="7189" name="Group Box 21" hidden="1">
              <a:extLst>
                <a:ext uri="{63B3BB69-23CF-44E3-9099-C40C66FF867C}">
                  <a14:compatExt spid="_x0000_s7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9525</xdr:colOff>
          <xdr:row>28</xdr:row>
          <xdr:rowOff>285750</xdr:rowOff>
        </xdr:to>
        <xdr:sp macro="" textlink="">
          <xdr:nvSpPr>
            <xdr:cNvPr id="7191" name="Group Box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27</xdr:row>
          <xdr:rowOff>0</xdr:rowOff>
        </xdr:from>
        <xdr:to>
          <xdr:col>41</xdr:col>
          <xdr:colOff>9525</xdr:colOff>
          <xdr:row>27</xdr:row>
          <xdr:rowOff>285750</xdr:rowOff>
        </xdr:to>
        <xdr:sp macro="" textlink="">
          <xdr:nvSpPr>
            <xdr:cNvPr id="7192" name="Group Box 24" hidden="1">
              <a:extLst>
                <a:ext uri="{63B3BB69-23CF-44E3-9099-C40C66FF867C}">
                  <a14:compatExt spid="_x0000_s7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30</xdr:row>
          <xdr:rowOff>0</xdr:rowOff>
        </xdr:from>
        <xdr:to>
          <xdr:col>37</xdr:col>
          <xdr:colOff>9525</xdr:colOff>
          <xdr:row>30</xdr:row>
          <xdr:rowOff>285750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9525</xdr:colOff>
          <xdr:row>31</xdr:row>
          <xdr:rowOff>285750</xdr:rowOff>
        </xdr:to>
        <xdr:sp macro="" textlink="">
          <xdr:nvSpPr>
            <xdr:cNvPr id="7196" name="Group Box 28" hidden="1">
              <a:extLst>
                <a:ext uri="{63B3BB69-23CF-44E3-9099-C40C66FF867C}">
                  <a14:compatExt spid="_x0000_s7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11</xdr:row>
          <xdr:rowOff>285750</xdr:rowOff>
        </xdr:to>
        <xdr:sp macro="" textlink="">
          <xdr:nvSpPr>
            <xdr:cNvPr id="7198" name="Group Box 30" hidden="1">
              <a:extLst>
                <a:ext uri="{63B3BB69-23CF-44E3-9099-C40C66FF867C}">
                  <a14:compatExt spid="_x0000_s7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7200" name="Group Box 32" hidden="1">
              <a:extLst>
                <a:ext uri="{63B3BB69-23CF-44E3-9099-C40C66FF867C}">
                  <a14:compatExt spid="_x0000_s7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1" name="Group Box 33" hidden="1">
              <a:extLst>
                <a:ext uri="{63B3BB69-23CF-44E3-9099-C40C66FF867C}">
                  <a14:compatExt spid="_x0000_s7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2" name="Group Box 34" hidden="1">
              <a:extLst>
                <a:ext uri="{63B3BB69-23CF-44E3-9099-C40C66FF867C}">
                  <a14:compatExt spid="_x0000_s7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0</xdr:rowOff>
        </xdr:from>
        <xdr:to>
          <xdr:col>31</xdr:col>
          <xdr:colOff>9525</xdr:colOff>
          <xdr:row>19</xdr:row>
          <xdr:rowOff>285750</xdr:rowOff>
        </xdr:to>
        <xdr:sp macro="" textlink="">
          <xdr:nvSpPr>
            <xdr:cNvPr id="7205" name="Group Box 37" hidden="1">
              <a:extLst>
                <a:ext uri="{63B3BB69-23CF-44E3-9099-C40C66FF867C}">
                  <a14:compatExt spid="_x0000_s7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0</xdr:rowOff>
        </xdr:from>
        <xdr:to>
          <xdr:col>31</xdr:col>
          <xdr:colOff>9525</xdr:colOff>
          <xdr:row>19</xdr:row>
          <xdr:rowOff>285750</xdr:rowOff>
        </xdr:to>
        <xdr:sp macro="" textlink="">
          <xdr:nvSpPr>
            <xdr:cNvPr id="7206" name="Group Box 38" hidden="1">
              <a:extLst>
                <a:ext uri="{63B3BB69-23CF-44E3-9099-C40C66FF867C}">
                  <a14:compatExt spid="_x0000_s7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31</xdr:col>
          <xdr:colOff>19050</xdr:colOff>
          <xdr:row>33</xdr:row>
          <xdr:rowOff>285750</xdr:rowOff>
        </xdr:to>
        <xdr:sp macro="" textlink="">
          <xdr:nvSpPr>
            <xdr:cNvPr id="7207" name="Group Box 39" hidden="1">
              <a:extLst>
                <a:ext uri="{63B3BB69-23CF-44E3-9099-C40C66FF867C}">
                  <a14:compatExt spid="_x0000_s7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40</xdr:row>
          <xdr:rowOff>9525</xdr:rowOff>
        </xdr:from>
        <xdr:to>
          <xdr:col>37</xdr:col>
          <xdr:colOff>9525</xdr:colOff>
          <xdr:row>41</xdr:row>
          <xdr:rowOff>9525</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9525</xdr:rowOff>
        </xdr:from>
        <xdr:to>
          <xdr:col>37</xdr:col>
          <xdr:colOff>9525</xdr:colOff>
          <xdr:row>42</xdr:row>
          <xdr:rowOff>9525</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9525</xdr:rowOff>
        </xdr:from>
        <xdr:to>
          <xdr:col>37</xdr:col>
          <xdr:colOff>9525</xdr:colOff>
          <xdr:row>43</xdr:row>
          <xdr:rowOff>9525</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37</xdr:col>
          <xdr:colOff>9525</xdr:colOff>
          <xdr:row>44</xdr:row>
          <xdr:rowOff>9525</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44</xdr:row>
          <xdr:rowOff>9525</xdr:rowOff>
        </xdr:from>
        <xdr:to>
          <xdr:col>37</xdr:col>
          <xdr:colOff>9525</xdr:colOff>
          <xdr:row>45</xdr:row>
          <xdr:rowOff>9525</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45</xdr:row>
          <xdr:rowOff>9525</xdr:rowOff>
        </xdr:from>
        <xdr:to>
          <xdr:col>37</xdr:col>
          <xdr:colOff>9525</xdr:colOff>
          <xdr:row>46</xdr:row>
          <xdr:rowOff>9525</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53</xdr:row>
          <xdr:rowOff>9525</xdr:rowOff>
        </xdr:from>
        <xdr:to>
          <xdr:col>37</xdr:col>
          <xdr:colOff>9525</xdr:colOff>
          <xdr:row>54</xdr:row>
          <xdr:rowOff>9525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xdr:row>
          <xdr:rowOff>9525</xdr:rowOff>
        </xdr:from>
        <xdr:to>
          <xdr:col>37</xdr:col>
          <xdr:colOff>9525</xdr:colOff>
          <xdr:row>57</xdr:row>
          <xdr:rowOff>9525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57</xdr:row>
          <xdr:rowOff>9525</xdr:rowOff>
        </xdr:from>
        <xdr:to>
          <xdr:col>37</xdr:col>
          <xdr:colOff>9525</xdr:colOff>
          <xdr:row>58</xdr:row>
          <xdr:rowOff>9525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53</xdr:row>
          <xdr:rowOff>9525</xdr:rowOff>
        </xdr:from>
        <xdr:to>
          <xdr:col>37</xdr:col>
          <xdr:colOff>9525</xdr:colOff>
          <xdr:row>54</xdr:row>
          <xdr:rowOff>9525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60</xdr:row>
          <xdr:rowOff>9525</xdr:rowOff>
        </xdr:from>
        <xdr:to>
          <xdr:col>37</xdr:col>
          <xdr:colOff>9525</xdr:colOff>
          <xdr:row>61</xdr:row>
          <xdr:rowOff>9525</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66</xdr:row>
          <xdr:rowOff>0</xdr:rowOff>
        </xdr:from>
        <xdr:to>
          <xdr:col>53</xdr:col>
          <xdr:colOff>9525</xdr:colOff>
          <xdr:row>67</xdr:row>
          <xdr:rowOff>38100</xdr:rowOff>
        </xdr:to>
        <xdr:sp macro="" textlink="">
          <xdr:nvSpPr>
            <xdr:cNvPr id="7268" name="Group Box 100" hidden="1">
              <a:extLst>
                <a:ext uri="{63B3BB69-23CF-44E3-9099-C40C66FF867C}">
                  <a14:compatExt spid="_x0000_s72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9525</xdr:colOff>
          <xdr:row>68</xdr:row>
          <xdr:rowOff>38100</xdr:rowOff>
        </xdr:to>
        <xdr:sp macro="" textlink="">
          <xdr:nvSpPr>
            <xdr:cNvPr id="7269" name="Group Box 101" hidden="1">
              <a:extLst>
                <a:ext uri="{63B3BB69-23CF-44E3-9099-C40C66FF867C}">
                  <a14:compatExt spid="_x0000_s7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9525</xdr:colOff>
          <xdr:row>69</xdr:row>
          <xdr:rowOff>38100</xdr:rowOff>
        </xdr:to>
        <xdr:sp macro="" textlink="">
          <xdr:nvSpPr>
            <xdr:cNvPr id="7270" name="Group Box 102" hidden="1">
              <a:extLst>
                <a:ext uri="{63B3BB69-23CF-44E3-9099-C40C66FF867C}">
                  <a14:compatExt spid="_x0000_s72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35</xdr:row>
          <xdr:rowOff>9525</xdr:rowOff>
        </xdr:from>
        <xdr:to>
          <xdr:col>32</xdr:col>
          <xdr:colOff>9525</xdr:colOff>
          <xdr:row>36</xdr:row>
          <xdr:rowOff>9525</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35</xdr:row>
          <xdr:rowOff>9525</xdr:rowOff>
        </xdr:from>
        <xdr:to>
          <xdr:col>38</xdr:col>
          <xdr:colOff>9525</xdr:colOff>
          <xdr:row>36</xdr:row>
          <xdr:rowOff>9525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35</xdr:row>
          <xdr:rowOff>9525</xdr:rowOff>
        </xdr:from>
        <xdr:to>
          <xdr:col>48</xdr:col>
          <xdr:colOff>9525</xdr:colOff>
          <xdr:row>36</xdr:row>
          <xdr:rowOff>9525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35</xdr:row>
          <xdr:rowOff>9525</xdr:rowOff>
        </xdr:from>
        <xdr:to>
          <xdr:col>59</xdr:col>
          <xdr:colOff>9525</xdr:colOff>
          <xdr:row>36</xdr:row>
          <xdr:rowOff>9525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49</xdr:row>
          <xdr:rowOff>9525</xdr:rowOff>
        </xdr:from>
        <xdr:to>
          <xdr:col>32</xdr:col>
          <xdr:colOff>9525</xdr:colOff>
          <xdr:row>50</xdr:row>
          <xdr:rowOff>9525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49</xdr:row>
          <xdr:rowOff>9525</xdr:rowOff>
        </xdr:from>
        <xdr:to>
          <xdr:col>38</xdr:col>
          <xdr:colOff>9525</xdr:colOff>
          <xdr:row>50</xdr:row>
          <xdr:rowOff>9525</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49</xdr:row>
          <xdr:rowOff>9525</xdr:rowOff>
        </xdr:from>
        <xdr:to>
          <xdr:col>48</xdr:col>
          <xdr:colOff>9525</xdr:colOff>
          <xdr:row>50</xdr:row>
          <xdr:rowOff>9525</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49</xdr:row>
          <xdr:rowOff>9525</xdr:rowOff>
        </xdr:from>
        <xdr:to>
          <xdr:col>59</xdr:col>
          <xdr:colOff>9525</xdr:colOff>
          <xdr:row>50</xdr:row>
          <xdr:rowOff>9525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5</xdr:row>
          <xdr:rowOff>38100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6</xdr:row>
          <xdr:rowOff>0</xdr:rowOff>
        </xdr:from>
        <xdr:to>
          <xdr:col>61</xdr:col>
          <xdr:colOff>9525</xdr:colOff>
          <xdr:row>7</xdr:row>
          <xdr:rowOff>38100</xdr:rowOff>
        </xdr:to>
        <xdr:sp macro="" textlink="">
          <xdr:nvSpPr>
            <xdr:cNvPr id="8204" name="Group Box 12" hidden="1">
              <a:extLst>
                <a:ext uri="{63B3BB69-23CF-44E3-9099-C40C66FF867C}">
                  <a14:compatExt spid="_x0000_s8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9525</xdr:colOff>
          <xdr:row>8</xdr:row>
          <xdr:rowOff>38100</xdr:rowOff>
        </xdr:to>
        <xdr:sp macro="" textlink="">
          <xdr:nvSpPr>
            <xdr:cNvPr id="8206" name="Group Box 14" hidden="1">
              <a:extLst>
                <a:ext uri="{63B3BB69-23CF-44E3-9099-C40C66FF867C}">
                  <a14:compatExt spid="_x0000_s8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8209" name="Group Box 17" hidden="1">
              <a:extLst>
                <a:ext uri="{63B3BB69-23CF-44E3-9099-C40C66FF867C}">
                  <a14:compatExt spid="_x0000_s8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xdr:row>
          <xdr:rowOff>0</xdr:rowOff>
        </xdr:from>
        <xdr:to>
          <xdr:col>20</xdr:col>
          <xdr:colOff>104775</xdr:colOff>
          <xdr:row>10</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104775</xdr:colOff>
          <xdr:row>11</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9</xdr:row>
          <xdr:rowOff>0</xdr:rowOff>
        </xdr:from>
        <xdr:to>
          <xdr:col>35</xdr:col>
          <xdr:colOff>104775</xdr:colOff>
          <xdr:row>10</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9</xdr:row>
          <xdr:rowOff>0</xdr:rowOff>
        </xdr:from>
        <xdr:to>
          <xdr:col>40</xdr:col>
          <xdr:colOff>104775</xdr:colOff>
          <xdr:row>10</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9</xdr:row>
          <xdr:rowOff>0</xdr:rowOff>
        </xdr:from>
        <xdr:to>
          <xdr:col>45</xdr:col>
          <xdr:colOff>104775</xdr:colOff>
          <xdr:row>10</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0</xdr:rowOff>
        </xdr:from>
        <xdr:to>
          <xdr:col>35</xdr:col>
          <xdr:colOff>104775</xdr:colOff>
          <xdr:row>11</xdr:row>
          <xdr:rowOff>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14</xdr:row>
          <xdr:rowOff>0</xdr:rowOff>
        </xdr:from>
        <xdr:to>
          <xdr:col>51</xdr:col>
          <xdr:colOff>9525</xdr:colOff>
          <xdr:row>14</xdr:row>
          <xdr:rowOff>285750</xdr:rowOff>
        </xdr:to>
        <xdr:sp macro="" textlink="">
          <xdr:nvSpPr>
            <xdr:cNvPr id="8218" name="Group Box 26" hidden="1">
              <a:extLst>
                <a:ext uri="{63B3BB69-23CF-44E3-9099-C40C66FF867C}">
                  <a14:compatExt spid="_x0000_s8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8220" name="Group Box 28" hidden="1">
              <a:extLst>
                <a:ext uri="{63B3BB69-23CF-44E3-9099-C40C66FF867C}">
                  <a14:compatExt spid="_x0000_s8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18</xdr:row>
          <xdr:rowOff>0</xdr:rowOff>
        </xdr:from>
        <xdr:to>
          <xdr:col>49</xdr:col>
          <xdr:colOff>9525</xdr:colOff>
          <xdr:row>18</xdr:row>
          <xdr:rowOff>285750</xdr:rowOff>
        </xdr:to>
        <xdr:sp macro="" textlink="">
          <xdr:nvSpPr>
            <xdr:cNvPr id="8222" name="Group Box 30" hidden="1">
              <a:extLst>
                <a:ext uri="{63B3BB69-23CF-44E3-9099-C40C66FF867C}">
                  <a14:compatExt spid="_x0000_s8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9525</xdr:colOff>
          <xdr:row>19</xdr:row>
          <xdr:rowOff>285750</xdr:rowOff>
        </xdr:to>
        <xdr:sp macro="" textlink="">
          <xdr:nvSpPr>
            <xdr:cNvPr id="8223" name="Group Box 31" hidden="1">
              <a:extLst>
                <a:ext uri="{63B3BB69-23CF-44E3-9099-C40C66FF867C}">
                  <a14:compatExt spid="_x0000_s8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9525</xdr:colOff>
          <xdr:row>20</xdr:row>
          <xdr:rowOff>285750</xdr:rowOff>
        </xdr:to>
        <xdr:sp macro="" textlink="">
          <xdr:nvSpPr>
            <xdr:cNvPr id="8224" name="Group Box 32" hidden="1">
              <a:extLst>
                <a:ext uri="{63B3BB69-23CF-44E3-9099-C40C66FF867C}">
                  <a14:compatExt spid="_x0000_s8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9525</xdr:colOff>
          <xdr:row>21</xdr:row>
          <xdr:rowOff>285750</xdr:rowOff>
        </xdr:to>
        <xdr:sp macro="" textlink="">
          <xdr:nvSpPr>
            <xdr:cNvPr id="8225" name="Group Box 33" hidden="1">
              <a:extLst>
                <a:ext uri="{63B3BB69-23CF-44E3-9099-C40C66FF867C}">
                  <a14:compatExt spid="_x0000_s8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19050</xdr:colOff>
          <xdr:row>17</xdr:row>
          <xdr:rowOff>285750</xdr:rowOff>
        </xdr:to>
        <xdr:sp macro="" textlink="">
          <xdr:nvSpPr>
            <xdr:cNvPr id="8226" name="Group Box 34" hidden="1">
              <a:extLst>
                <a:ext uri="{63B3BB69-23CF-44E3-9099-C40C66FF867C}">
                  <a14:compatExt spid="_x0000_s8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16</xdr:row>
          <xdr:rowOff>0</xdr:rowOff>
        </xdr:from>
        <xdr:to>
          <xdr:col>63</xdr:col>
          <xdr:colOff>19050</xdr:colOff>
          <xdr:row>16</xdr:row>
          <xdr:rowOff>285750</xdr:rowOff>
        </xdr:to>
        <xdr:sp macro="" textlink="">
          <xdr:nvSpPr>
            <xdr:cNvPr id="8227" name="Group Box 35" hidden="1">
              <a:extLst>
                <a:ext uri="{63B3BB69-23CF-44E3-9099-C40C66FF867C}">
                  <a14:compatExt spid="_x0000_s8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0</xdr:rowOff>
        </xdr:from>
        <xdr:to>
          <xdr:col>31</xdr:col>
          <xdr:colOff>9525</xdr:colOff>
          <xdr:row>22</xdr:row>
          <xdr:rowOff>285750</xdr:rowOff>
        </xdr:to>
        <xdr:sp macro="" textlink="">
          <xdr:nvSpPr>
            <xdr:cNvPr id="8228" name="Group Box 36" hidden="1">
              <a:extLst>
                <a:ext uri="{63B3BB69-23CF-44E3-9099-C40C66FF867C}">
                  <a14:compatExt spid="_x0000_s8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33</xdr:row>
          <xdr:rowOff>0</xdr:rowOff>
        </xdr:from>
        <xdr:to>
          <xdr:col>35</xdr:col>
          <xdr:colOff>9525</xdr:colOff>
          <xdr:row>33</xdr:row>
          <xdr:rowOff>285750</xdr:rowOff>
        </xdr:to>
        <xdr:sp macro="" textlink="">
          <xdr:nvSpPr>
            <xdr:cNvPr id="8231" name="Group Box 39" hidden="1">
              <a:extLst>
                <a:ext uri="{63B3BB69-23CF-44E3-9099-C40C66FF867C}">
                  <a14:compatExt spid="_x0000_s8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36</xdr:row>
          <xdr:rowOff>0</xdr:rowOff>
        </xdr:from>
        <xdr:to>
          <xdr:col>35</xdr:col>
          <xdr:colOff>9525</xdr:colOff>
          <xdr:row>36</xdr:row>
          <xdr:rowOff>285750</xdr:rowOff>
        </xdr:to>
        <xdr:sp macro="" textlink="">
          <xdr:nvSpPr>
            <xdr:cNvPr id="8238" name="Group Box 46" hidden="1">
              <a:extLst>
                <a:ext uri="{63B3BB69-23CF-44E3-9099-C40C66FF867C}">
                  <a14:compatExt spid="_x0000_s82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9525</xdr:colOff>
          <xdr:row>37</xdr:row>
          <xdr:rowOff>285750</xdr:rowOff>
        </xdr:to>
        <xdr:sp macro="" textlink="">
          <xdr:nvSpPr>
            <xdr:cNvPr id="8240" name="Group Box 48" hidden="1">
              <a:extLst>
                <a:ext uri="{63B3BB69-23CF-44E3-9099-C40C66FF867C}">
                  <a14:compatExt spid="_x0000_s8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9525</xdr:colOff>
          <xdr:row>38</xdr:row>
          <xdr:rowOff>285750</xdr:rowOff>
        </xdr:to>
        <xdr:sp macro="" textlink="">
          <xdr:nvSpPr>
            <xdr:cNvPr id="8241" name="Group Box 49" hidden="1">
              <a:extLst>
                <a:ext uri="{63B3BB69-23CF-44E3-9099-C40C66FF867C}">
                  <a14:compatExt spid="_x0000_s8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39</xdr:row>
          <xdr:rowOff>0</xdr:rowOff>
        </xdr:from>
        <xdr:to>
          <xdr:col>31</xdr:col>
          <xdr:colOff>9525</xdr:colOff>
          <xdr:row>39</xdr:row>
          <xdr:rowOff>285750</xdr:rowOff>
        </xdr:to>
        <xdr:sp macro="" textlink="">
          <xdr:nvSpPr>
            <xdr:cNvPr id="8243" name="Group Box 51" hidden="1">
              <a:extLst>
                <a:ext uri="{63B3BB69-23CF-44E3-9099-C40C66FF867C}">
                  <a14:compatExt spid="_x0000_s8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40</xdr:row>
          <xdr:rowOff>28575</xdr:rowOff>
        </xdr:from>
        <xdr:to>
          <xdr:col>30</xdr:col>
          <xdr:colOff>9525</xdr:colOff>
          <xdr:row>40</xdr:row>
          <xdr:rowOff>276225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40</xdr:row>
          <xdr:rowOff>28575</xdr:rowOff>
        </xdr:from>
        <xdr:to>
          <xdr:col>39</xdr:col>
          <xdr:colOff>9525</xdr:colOff>
          <xdr:row>40</xdr:row>
          <xdr:rowOff>276225</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40</xdr:row>
          <xdr:rowOff>28575</xdr:rowOff>
        </xdr:from>
        <xdr:to>
          <xdr:col>49</xdr:col>
          <xdr:colOff>9525</xdr:colOff>
          <xdr:row>40</xdr:row>
          <xdr:rowOff>276225</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40</xdr:row>
          <xdr:rowOff>28575</xdr:rowOff>
        </xdr:from>
        <xdr:to>
          <xdr:col>58</xdr:col>
          <xdr:colOff>9525</xdr:colOff>
          <xdr:row>40</xdr:row>
          <xdr:rowOff>276225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41</xdr:row>
          <xdr:rowOff>28575</xdr:rowOff>
        </xdr:from>
        <xdr:to>
          <xdr:col>21</xdr:col>
          <xdr:colOff>9525</xdr:colOff>
          <xdr:row>41</xdr:row>
          <xdr:rowOff>276225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28575</xdr:rowOff>
        </xdr:from>
        <xdr:to>
          <xdr:col>28</xdr:col>
          <xdr:colOff>9525</xdr:colOff>
          <xdr:row>41</xdr:row>
          <xdr:rowOff>276225</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59" name="Group Box 67" hidden="1">
              <a:extLst>
                <a:ext uri="{63B3BB69-23CF-44E3-9099-C40C66FF867C}">
                  <a14:compatExt spid="_x0000_s82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69" name="Group Box 77" hidden="1">
              <a:extLst>
                <a:ext uri="{63B3BB69-23CF-44E3-9099-C40C66FF867C}">
                  <a14:compatExt spid="_x0000_s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75" name="Group Box 83" hidden="1">
              <a:extLst>
                <a:ext uri="{63B3BB69-23CF-44E3-9099-C40C66FF867C}">
                  <a14:compatExt spid="_x0000_s8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82" name="Group Box 90" hidden="1">
              <a:extLst>
                <a:ext uri="{63B3BB69-23CF-44E3-9099-C40C66FF867C}">
                  <a14:compatExt spid="_x0000_s8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84" name="Group Box 92" hidden="1">
              <a:extLst>
                <a:ext uri="{63B3BB69-23CF-44E3-9099-C40C66FF867C}">
                  <a14:compatExt spid="_x0000_s8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96" name="Group Box 104" hidden="1">
              <a:extLst>
                <a:ext uri="{63B3BB69-23CF-44E3-9099-C40C66FF867C}">
                  <a14:compatExt spid="_x0000_s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297" name="Group Box 105" hidden="1">
              <a:extLst>
                <a:ext uri="{63B3BB69-23CF-44E3-9099-C40C66FF867C}">
                  <a14:compatExt spid="_x0000_s8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0</xdr:rowOff>
        </xdr:from>
        <xdr:to>
          <xdr:col>31</xdr:col>
          <xdr:colOff>9525</xdr:colOff>
          <xdr:row>43</xdr:row>
          <xdr:rowOff>38100</xdr:rowOff>
        </xdr:to>
        <xdr:sp macro="" textlink="">
          <xdr:nvSpPr>
            <xdr:cNvPr id="8305" name="Group Box 113" hidden="1">
              <a:extLst>
                <a:ext uri="{63B3BB69-23CF-44E3-9099-C40C66FF867C}">
                  <a14:compatExt spid="_x0000_s83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42</xdr:row>
          <xdr:rowOff>0</xdr:rowOff>
        </xdr:from>
        <xdr:to>
          <xdr:col>63</xdr:col>
          <xdr:colOff>9525</xdr:colOff>
          <xdr:row>43</xdr:row>
          <xdr:rowOff>38100</xdr:rowOff>
        </xdr:to>
        <xdr:sp macro="" textlink="">
          <xdr:nvSpPr>
            <xdr:cNvPr id="8318" name="Group Box 126" hidden="1">
              <a:extLst>
                <a:ext uri="{63B3BB69-23CF-44E3-9099-C40C66FF867C}">
                  <a14:compatExt spid="_x0000_s83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42</xdr:row>
          <xdr:rowOff>0</xdr:rowOff>
        </xdr:from>
        <xdr:to>
          <xdr:col>63</xdr:col>
          <xdr:colOff>9525</xdr:colOff>
          <xdr:row>43</xdr:row>
          <xdr:rowOff>38100</xdr:rowOff>
        </xdr:to>
        <xdr:sp macro="" textlink="">
          <xdr:nvSpPr>
            <xdr:cNvPr id="8319" name="Group Box 127" hidden="1">
              <a:extLst>
                <a:ext uri="{63B3BB69-23CF-44E3-9099-C40C66FF867C}">
                  <a14:compatExt spid="_x0000_s83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42</xdr:row>
          <xdr:rowOff>0</xdr:rowOff>
        </xdr:from>
        <xdr:to>
          <xdr:col>59</xdr:col>
          <xdr:colOff>9525</xdr:colOff>
          <xdr:row>43</xdr:row>
          <xdr:rowOff>38100</xdr:rowOff>
        </xdr:to>
        <xdr:sp macro="" textlink="">
          <xdr:nvSpPr>
            <xdr:cNvPr id="8320" name="Group Box 128" hidden="1">
              <a:extLst>
                <a:ext uri="{63B3BB69-23CF-44E3-9099-C40C66FF867C}">
                  <a14:compatExt spid="_x0000_s8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42</xdr:row>
          <xdr:rowOff>0</xdr:rowOff>
        </xdr:from>
        <xdr:to>
          <xdr:col>59</xdr:col>
          <xdr:colOff>9525</xdr:colOff>
          <xdr:row>43</xdr:row>
          <xdr:rowOff>38100</xdr:rowOff>
        </xdr:to>
        <xdr:sp macro="" textlink="">
          <xdr:nvSpPr>
            <xdr:cNvPr id="8321" name="Group Box 129" hidden="1">
              <a:extLst>
                <a:ext uri="{63B3BB69-23CF-44E3-9099-C40C66FF867C}">
                  <a14:compatExt spid="_x0000_s8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42</xdr:row>
          <xdr:rowOff>0</xdr:rowOff>
        </xdr:from>
        <xdr:to>
          <xdr:col>59</xdr:col>
          <xdr:colOff>9525</xdr:colOff>
          <xdr:row>43</xdr:row>
          <xdr:rowOff>38100</xdr:rowOff>
        </xdr:to>
        <xdr:sp macro="" textlink="">
          <xdr:nvSpPr>
            <xdr:cNvPr id="8322" name="Group Box 130" hidden="1">
              <a:extLst>
                <a:ext uri="{63B3BB69-23CF-44E3-9099-C40C66FF867C}">
                  <a14:compatExt spid="_x0000_s8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42</xdr:row>
          <xdr:rowOff>0</xdr:rowOff>
        </xdr:from>
        <xdr:to>
          <xdr:col>59</xdr:col>
          <xdr:colOff>9525</xdr:colOff>
          <xdr:row>43</xdr:row>
          <xdr:rowOff>38100</xdr:rowOff>
        </xdr:to>
        <xdr:sp macro="" textlink="">
          <xdr:nvSpPr>
            <xdr:cNvPr id="8323" name="Group Box 131" hidden="1">
              <a:extLst>
                <a:ext uri="{63B3BB69-23CF-44E3-9099-C40C66FF867C}">
                  <a14:compatExt spid="_x0000_s8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xdr:row>
          <xdr:rowOff>47625</xdr:rowOff>
        </xdr:from>
        <xdr:to>
          <xdr:col>20</xdr:col>
          <xdr:colOff>104775</xdr:colOff>
          <xdr:row>3</xdr:row>
          <xdr:rowOff>295275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xdr:row>
          <xdr:rowOff>47625</xdr:rowOff>
        </xdr:from>
        <xdr:to>
          <xdr:col>25</xdr:col>
          <xdr:colOff>104775</xdr:colOff>
          <xdr:row>3</xdr:row>
          <xdr:rowOff>295275</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xdr:row>
          <xdr:rowOff>47625</xdr:rowOff>
        </xdr:from>
        <xdr:to>
          <xdr:col>30</xdr:col>
          <xdr:colOff>104775</xdr:colOff>
          <xdr:row>3</xdr:row>
          <xdr:rowOff>295275</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3</xdr:row>
          <xdr:rowOff>47625</xdr:rowOff>
        </xdr:from>
        <xdr:to>
          <xdr:col>35</xdr:col>
          <xdr:colOff>104775</xdr:colOff>
          <xdr:row>3</xdr:row>
          <xdr:rowOff>295275</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xdr:row>
          <xdr:rowOff>47625</xdr:rowOff>
        </xdr:from>
        <xdr:to>
          <xdr:col>49</xdr:col>
          <xdr:colOff>104775</xdr:colOff>
          <xdr:row>3</xdr:row>
          <xdr:rowOff>295275</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3</xdr:row>
          <xdr:rowOff>47625</xdr:rowOff>
        </xdr:from>
        <xdr:to>
          <xdr:col>57</xdr:col>
          <xdr:colOff>104775</xdr:colOff>
          <xdr:row>3</xdr:row>
          <xdr:rowOff>295275</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1265" name="Group Box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285750</xdr:rowOff>
        </xdr:to>
        <xdr:sp macro="" textlink="">
          <xdr:nvSpPr>
            <xdr:cNvPr id="11272" name="Group Box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285750</xdr:rowOff>
        </xdr:to>
        <xdr:sp macro="" textlink="">
          <xdr:nvSpPr>
            <xdr:cNvPr id="11273" name="Group Box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285750</xdr:rowOff>
        </xdr:to>
        <xdr:sp macro="" textlink="">
          <xdr:nvSpPr>
            <xdr:cNvPr id="11274" name="Group Box 10" hidden="1">
              <a:extLst>
                <a:ext uri="{63B3BB69-23CF-44E3-9099-C40C66FF867C}">
                  <a14:compatExt spid="_x0000_s11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1275" name="Group Box 11" hidden="1">
              <a:extLst>
                <a:ext uri="{63B3BB69-23CF-44E3-9099-C40C66FF867C}">
                  <a14:compatExt spid="_x0000_s11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xdr:row>
          <xdr:rowOff>0</xdr:rowOff>
        </xdr:from>
        <xdr:to>
          <xdr:col>51</xdr:col>
          <xdr:colOff>9525</xdr:colOff>
          <xdr:row>3</xdr:row>
          <xdr:rowOff>285750</xdr:rowOff>
        </xdr:to>
        <xdr:sp macro="" textlink="">
          <xdr:nvSpPr>
            <xdr:cNvPr id="11282" name="Group Box 18" hidden="1">
              <a:extLst>
                <a:ext uri="{63B3BB69-23CF-44E3-9099-C40C66FF867C}">
                  <a14:compatExt spid="_x0000_s1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1283" name="Group Box 19" hidden="1">
              <a:extLst>
                <a:ext uri="{63B3BB69-23CF-44E3-9099-C40C66FF867C}">
                  <a14:compatExt spid="_x0000_s11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1284" name="Group Box 20" hidden="1">
              <a:extLst>
                <a:ext uri="{63B3BB69-23CF-44E3-9099-C40C66FF867C}">
                  <a14:compatExt spid="_x0000_s11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1285" name="Group Box 21" hidden="1">
              <a:extLst>
                <a:ext uri="{63B3BB69-23CF-44E3-9099-C40C66FF867C}">
                  <a14:compatExt spid="_x0000_s11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1286" name="Group Box 22" hidden="1">
              <a:extLst>
                <a:ext uri="{63B3BB69-23CF-44E3-9099-C40C66FF867C}">
                  <a14:compatExt spid="_x0000_s11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1287" name="Group Box 23" hidden="1">
              <a:extLst>
                <a:ext uri="{63B3BB69-23CF-44E3-9099-C40C66FF867C}">
                  <a14:compatExt spid="_x0000_s11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19050</xdr:colOff>
          <xdr:row>3</xdr:row>
          <xdr:rowOff>285750</xdr:rowOff>
        </xdr:to>
        <xdr:sp macro="" textlink="">
          <xdr:nvSpPr>
            <xdr:cNvPr id="11288" name="Group Box 24" hidden="1">
              <a:extLst>
                <a:ext uri="{63B3BB69-23CF-44E3-9099-C40C66FF867C}">
                  <a14:compatExt spid="_x0000_s11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19050</xdr:colOff>
          <xdr:row>3</xdr:row>
          <xdr:rowOff>285750</xdr:rowOff>
        </xdr:to>
        <xdr:sp macro="" textlink="">
          <xdr:nvSpPr>
            <xdr:cNvPr id="11289" name="Group Box 25" hidden="1">
              <a:extLst>
                <a:ext uri="{63B3BB69-23CF-44E3-9099-C40C66FF867C}">
                  <a14:compatExt spid="_x0000_s11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1290" name="Group Box 26" hidden="1">
              <a:extLst>
                <a:ext uri="{63B3BB69-23CF-44E3-9099-C40C66FF867C}">
                  <a14:compatExt spid="_x0000_s11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1291" name="Group Box 27" hidden="1">
              <a:extLst>
                <a:ext uri="{63B3BB69-23CF-44E3-9099-C40C66FF867C}">
                  <a14:compatExt spid="_x0000_s11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1292" name="Group Box 28" hidden="1">
              <a:extLst>
                <a:ext uri="{63B3BB69-23CF-44E3-9099-C40C66FF867C}">
                  <a14:compatExt spid="_x0000_s11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1293" name="Group Box 29" hidden="1">
              <a:extLst>
                <a:ext uri="{63B3BB69-23CF-44E3-9099-C40C66FF867C}">
                  <a14:compatExt spid="_x0000_s11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1294" name="Group Box 30" hidden="1">
              <a:extLst>
                <a:ext uri="{63B3BB69-23CF-44E3-9099-C40C66FF867C}">
                  <a14:compatExt spid="_x0000_s11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1295" name="Group Box 31" hidden="1">
              <a:extLst>
                <a:ext uri="{63B3BB69-23CF-44E3-9099-C40C66FF867C}">
                  <a14:compatExt spid="_x0000_s11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1302" name="Group Box 38" hidden="1">
              <a:extLst>
                <a:ext uri="{63B3BB69-23CF-44E3-9099-C40C66FF867C}">
                  <a14:compatExt spid="_x0000_s1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xdr:row>
          <xdr:rowOff>28575</xdr:rowOff>
        </xdr:from>
        <xdr:to>
          <xdr:col>27</xdr:col>
          <xdr:colOff>9525</xdr:colOff>
          <xdr:row>4</xdr:row>
          <xdr:rowOff>276225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xdr:row>
          <xdr:rowOff>28575</xdr:rowOff>
        </xdr:from>
        <xdr:to>
          <xdr:col>32</xdr:col>
          <xdr:colOff>9525</xdr:colOff>
          <xdr:row>4</xdr:row>
          <xdr:rowOff>276225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xdr:row>
          <xdr:rowOff>28575</xdr:rowOff>
        </xdr:from>
        <xdr:to>
          <xdr:col>37</xdr:col>
          <xdr:colOff>9525</xdr:colOff>
          <xdr:row>4</xdr:row>
          <xdr:rowOff>276225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4</xdr:row>
          <xdr:rowOff>28575</xdr:rowOff>
        </xdr:from>
        <xdr:to>
          <xdr:col>42</xdr:col>
          <xdr:colOff>9525</xdr:colOff>
          <xdr:row>4</xdr:row>
          <xdr:rowOff>276225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xdr:row>
          <xdr:rowOff>28575</xdr:rowOff>
        </xdr:from>
        <xdr:to>
          <xdr:col>47</xdr:col>
          <xdr:colOff>9525</xdr:colOff>
          <xdr:row>4</xdr:row>
          <xdr:rowOff>276225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4</xdr:row>
          <xdr:rowOff>28575</xdr:rowOff>
        </xdr:from>
        <xdr:to>
          <xdr:col>53</xdr:col>
          <xdr:colOff>9525</xdr:colOff>
          <xdr:row>4</xdr:row>
          <xdr:rowOff>276225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4</xdr:row>
          <xdr:rowOff>28575</xdr:rowOff>
        </xdr:from>
        <xdr:to>
          <xdr:col>53</xdr:col>
          <xdr:colOff>9525</xdr:colOff>
          <xdr:row>4</xdr:row>
          <xdr:rowOff>276225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xdr:row>
          <xdr:rowOff>0</xdr:rowOff>
        </xdr:from>
        <xdr:to>
          <xdr:col>31</xdr:col>
          <xdr:colOff>9525</xdr:colOff>
          <xdr:row>5</xdr:row>
          <xdr:rowOff>285750</xdr:rowOff>
        </xdr:to>
        <xdr:sp macro="" textlink="">
          <xdr:nvSpPr>
            <xdr:cNvPr id="11310" name="Group Box 46" hidden="1">
              <a:extLst>
                <a:ext uri="{63B3BB69-23CF-44E3-9099-C40C66FF867C}">
                  <a14:compatExt spid="_x0000_s113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xdr:row>
          <xdr:rowOff>28575</xdr:rowOff>
        </xdr:from>
        <xdr:to>
          <xdr:col>27</xdr:col>
          <xdr:colOff>9525</xdr:colOff>
          <xdr:row>6</xdr:row>
          <xdr:rowOff>276225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xdr:row>
          <xdr:rowOff>28575</xdr:rowOff>
        </xdr:from>
        <xdr:to>
          <xdr:col>32</xdr:col>
          <xdr:colOff>9525</xdr:colOff>
          <xdr:row>6</xdr:row>
          <xdr:rowOff>276225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xdr:row>
          <xdr:rowOff>28575</xdr:rowOff>
        </xdr:from>
        <xdr:to>
          <xdr:col>37</xdr:col>
          <xdr:colOff>9525</xdr:colOff>
          <xdr:row>6</xdr:row>
          <xdr:rowOff>276225</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6</xdr:row>
          <xdr:rowOff>28575</xdr:rowOff>
        </xdr:from>
        <xdr:to>
          <xdr:col>42</xdr:col>
          <xdr:colOff>9525</xdr:colOff>
          <xdr:row>6</xdr:row>
          <xdr:rowOff>276225</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6</xdr:row>
          <xdr:rowOff>28575</xdr:rowOff>
        </xdr:from>
        <xdr:to>
          <xdr:col>42</xdr:col>
          <xdr:colOff>9525</xdr:colOff>
          <xdr:row>6</xdr:row>
          <xdr:rowOff>276225</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9525</xdr:colOff>
          <xdr:row>7</xdr:row>
          <xdr:rowOff>285750</xdr:rowOff>
        </xdr:to>
        <xdr:sp macro="" textlink="">
          <xdr:nvSpPr>
            <xdr:cNvPr id="11316" name="Group Box 52" hidden="1">
              <a:extLst>
                <a:ext uri="{63B3BB69-23CF-44E3-9099-C40C66FF867C}">
                  <a14:compatExt spid="_x0000_s11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28575</xdr:rowOff>
        </xdr:from>
        <xdr:to>
          <xdr:col>27</xdr:col>
          <xdr:colOff>9525</xdr:colOff>
          <xdr:row>8</xdr:row>
          <xdr:rowOff>276225</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28575</xdr:rowOff>
        </xdr:from>
        <xdr:to>
          <xdr:col>35</xdr:col>
          <xdr:colOff>9525</xdr:colOff>
          <xdr:row>8</xdr:row>
          <xdr:rowOff>276225</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8</xdr:row>
          <xdr:rowOff>28575</xdr:rowOff>
        </xdr:from>
        <xdr:to>
          <xdr:col>43</xdr:col>
          <xdr:colOff>9525</xdr:colOff>
          <xdr:row>8</xdr:row>
          <xdr:rowOff>276225</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8</xdr:row>
          <xdr:rowOff>28575</xdr:rowOff>
        </xdr:from>
        <xdr:to>
          <xdr:col>43</xdr:col>
          <xdr:colOff>9525</xdr:colOff>
          <xdr:row>8</xdr:row>
          <xdr:rowOff>276225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11321" name="Group Box 57" hidden="1">
              <a:extLst>
                <a:ext uri="{63B3BB69-23CF-44E3-9099-C40C66FF867C}">
                  <a14:compatExt spid="_x0000_s11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9525</xdr:colOff>
          <xdr:row>10</xdr:row>
          <xdr:rowOff>285750</xdr:rowOff>
        </xdr:to>
        <xdr:sp macro="" textlink="">
          <xdr:nvSpPr>
            <xdr:cNvPr id="11322" name="Group Box 58" hidden="1">
              <a:extLst>
                <a:ext uri="{63B3BB69-23CF-44E3-9099-C40C66FF867C}">
                  <a14:compatExt spid="_x0000_s1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9</xdr:row>
          <xdr:rowOff>28575</xdr:rowOff>
        </xdr:from>
        <xdr:to>
          <xdr:col>40</xdr:col>
          <xdr:colOff>9525</xdr:colOff>
          <xdr:row>9</xdr:row>
          <xdr:rowOff>276225</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9</xdr:row>
          <xdr:rowOff>28575</xdr:rowOff>
        </xdr:from>
        <xdr:to>
          <xdr:col>49</xdr:col>
          <xdr:colOff>9525</xdr:colOff>
          <xdr:row>9</xdr:row>
          <xdr:rowOff>276225</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xdr:row>
          <xdr:rowOff>28575</xdr:rowOff>
        </xdr:from>
        <xdr:to>
          <xdr:col>58</xdr:col>
          <xdr:colOff>9525</xdr:colOff>
          <xdr:row>9</xdr:row>
          <xdr:rowOff>276225</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28575</xdr:rowOff>
        </xdr:from>
        <xdr:to>
          <xdr:col>40</xdr:col>
          <xdr:colOff>9525</xdr:colOff>
          <xdr:row>10</xdr:row>
          <xdr:rowOff>276225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28575</xdr:rowOff>
        </xdr:from>
        <xdr:to>
          <xdr:col>49</xdr:col>
          <xdr:colOff>9525</xdr:colOff>
          <xdr:row>10</xdr:row>
          <xdr:rowOff>276225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28575</xdr:rowOff>
        </xdr:from>
        <xdr:to>
          <xdr:col>58</xdr:col>
          <xdr:colOff>9525</xdr:colOff>
          <xdr:row>10</xdr:row>
          <xdr:rowOff>276225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xdr:row>
          <xdr:rowOff>28575</xdr:rowOff>
        </xdr:from>
        <xdr:to>
          <xdr:col>21</xdr:col>
          <xdr:colOff>9525</xdr:colOff>
          <xdr:row>12</xdr:row>
          <xdr:rowOff>276225</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12</xdr:row>
          <xdr:rowOff>28575</xdr:rowOff>
        </xdr:from>
        <xdr:to>
          <xdr:col>32</xdr:col>
          <xdr:colOff>9525</xdr:colOff>
          <xdr:row>12</xdr:row>
          <xdr:rowOff>276225</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12</xdr:row>
          <xdr:rowOff>28575</xdr:rowOff>
        </xdr:from>
        <xdr:to>
          <xdr:col>45</xdr:col>
          <xdr:colOff>9525</xdr:colOff>
          <xdr:row>12</xdr:row>
          <xdr:rowOff>276225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12</xdr:row>
          <xdr:rowOff>28575</xdr:rowOff>
        </xdr:from>
        <xdr:to>
          <xdr:col>45</xdr:col>
          <xdr:colOff>9525</xdr:colOff>
          <xdr:row>12</xdr:row>
          <xdr:rowOff>276225</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1333" name="Group Box 69" hidden="1">
              <a:extLst>
                <a:ext uri="{63B3BB69-23CF-44E3-9099-C40C66FF867C}">
                  <a14:compatExt spid="_x0000_s11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1334" name="Group Box 70" hidden="1">
              <a:extLst>
                <a:ext uri="{63B3BB69-23CF-44E3-9099-C40C66FF867C}">
                  <a14:compatExt spid="_x0000_s11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13</xdr:row>
          <xdr:rowOff>28575</xdr:rowOff>
        </xdr:from>
        <xdr:to>
          <xdr:col>40</xdr:col>
          <xdr:colOff>9525</xdr:colOff>
          <xdr:row>13</xdr:row>
          <xdr:rowOff>276225</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13</xdr:row>
          <xdr:rowOff>28575</xdr:rowOff>
        </xdr:from>
        <xdr:to>
          <xdr:col>49</xdr:col>
          <xdr:colOff>9525</xdr:colOff>
          <xdr:row>13</xdr:row>
          <xdr:rowOff>276225</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13</xdr:row>
          <xdr:rowOff>28575</xdr:rowOff>
        </xdr:from>
        <xdr:to>
          <xdr:col>58</xdr:col>
          <xdr:colOff>9525</xdr:colOff>
          <xdr:row>13</xdr:row>
          <xdr:rowOff>276225</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28575</xdr:rowOff>
        </xdr:from>
        <xdr:to>
          <xdr:col>40</xdr:col>
          <xdr:colOff>9525</xdr:colOff>
          <xdr:row>14</xdr:row>
          <xdr:rowOff>276225</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28575</xdr:rowOff>
        </xdr:from>
        <xdr:to>
          <xdr:col>49</xdr:col>
          <xdr:colOff>9525</xdr:colOff>
          <xdr:row>14</xdr:row>
          <xdr:rowOff>276225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28575</xdr:rowOff>
        </xdr:from>
        <xdr:to>
          <xdr:col>58</xdr:col>
          <xdr:colOff>9525</xdr:colOff>
          <xdr:row>14</xdr:row>
          <xdr:rowOff>276225</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11341" name="Group Box 77" hidden="1">
              <a:extLst>
                <a:ext uri="{63B3BB69-23CF-44E3-9099-C40C66FF867C}">
                  <a14:compatExt spid="_x0000_s11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28575</xdr:rowOff>
        </xdr:from>
        <xdr:to>
          <xdr:col>21</xdr:col>
          <xdr:colOff>9525</xdr:colOff>
          <xdr:row>16</xdr:row>
          <xdr:rowOff>276225</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16</xdr:row>
          <xdr:rowOff>28575</xdr:rowOff>
        </xdr:from>
        <xdr:to>
          <xdr:col>27</xdr:col>
          <xdr:colOff>9525</xdr:colOff>
          <xdr:row>16</xdr:row>
          <xdr:rowOff>276225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16</xdr:row>
          <xdr:rowOff>28575</xdr:rowOff>
        </xdr:from>
        <xdr:to>
          <xdr:col>36</xdr:col>
          <xdr:colOff>9525</xdr:colOff>
          <xdr:row>16</xdr:row>
          <xdr:rowOff>276225</xdr:rowOff>
        </xdr:to>
        <xdr:sp macro="" textlink="">
          <xdr:nvSpPr>
            <xdr:cNvPr id="11344" name="Check Box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16</xdr:row>
          <xdr:rowOff>28575</xdr:rowOff>
        </xdr:from>
        <xdr:to>
          <xdr:col>46</xdr:col>
          <xdr:colOff>9525</xdr:colOff>
          <xdr:row>16</xdr:row>
          <xdr:rowOff>276225</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16</xdr:row>
          <xdr:rowOff>28575</xdr:rowOff>
        </xdr:from>
        <xdr:to>
          <xdr:col>54</xdr:col>
          <xdr:colOff>9525</xdr:colOff>
          <xdr:row>16</xdr:row>
          <xdr:rowOff>276225</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16</xdr:row>
          <xdr:rowOff>28575</xdr:rowOff>
        </xdr:from>
        <xdr:to>
          <xdr:col>54</xdr:col>
          <xdr:colOff>9525</xdr:colOff>
          <xdr:row>16</xdr:row>
          <xdr:rowOff>276225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17</xdr:row>
          <xdr:rowOff>0</xdr:rowOff>
        </xdr:from>
        <xdr:to>
          <xdr:col>63</xdr:col>
          <xdr:colOff>9525</xdr:colOff>
          <xdr:row>17</xdr:row>
          <xdr:rowOff>285750</xdr:rowOff>
        </xdr:to>
        <xdr:sp macro="" textlink="">
          <xdr:nvSpPr>
            <xdr:cNvPr id="11348" name="Group Box 84" hidden="1">
              <a:extLst>
                <a:ext uri="{63B3BB69-23CF-44E3-9099-C40C66FF867C}">
                  <a14:compatExt spid="_x0000_s11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9525</xdr:colOff>
          <xdr:row>18</xdr:row>
          <xdr:rowOff>285750</xdr:rowOff>
        </xdr:to>
        <xdr:sp macro="" textlink="">
          <xdr:nvSpPr>
            <xdr:cNvPr id="11349" name="Group Box 85" hidden="1">
              <a:extLst>
                <a:ext uri="{63B3BB69-23CF-44E3-9099-C40C66FF867C}">
                  <a14:compatExt spid="_x0000_s11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19</xdr:row>
          <xdr:rowOff>0</xdr:rowOff>
        </xdr:from>
        <xdr:to>
          <xdr:col>59</xdr:col>
          <xdr:colOff>9525</xdr:colOff>
          <xdr:row>19</xdr:row>
          <xdr:rowOff>285750</xdr:rowOff>
        </xdr:to>
        <xdr:sp macro="" textlink="">
          <xdr:nvSpPr>
            <xdr:cNvPr id="11350" name="Group Box 86" hidden="1">
              <a:extLst>
                <a:ext uri="{63B3BB69-23CF-44E3-9099-C40C66FF867C}">
                  <a14:compatExt spid="_x0000_s11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9525</xdr:colOff>
          <xdr:row>20</xdr:row>
          <xdr:rowOff>285750</xdr:rowOff>
        </xdr:to>
        <xdr:sp macro="" textlink="">
          <xdr:nvSpPr>
            <xdr:cNvPr id="11351" name="Group Box 87" hidden="1">
              <a:extLst>
                <a:ext uri="{63B3BB69-23CF-44E3-9099-C40C66FF867C}">
                  <a14:compatExt spid="_x0000_s11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9525</xdr:colOff>
          <xdr:row>21</xdr:row>
          <xdr:rowOff>285750</xdr:rowOff>
        </xdr:to>
        <xdr:sp macro="" textlink="">
          <xdr:nvSpPr>
            <xdr:cNvPr id="11352" name="Group Box 88" hidden="1">
              <a:extLst>
                <a:ext uri="{63B3BB69-23CF-44E3-9099-C40C66FF867C}">
                  <a14:compatExt spid="_x0000_s11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9525</xdr:colOff>
          <xdr:row>22</xdr:row>
          <xdr:rowOff>285750</xdr:rowOff>
        </xdr:to>
        <xdr:sp macro="" textlink="">
          <xdr:nvSpPr>
            <xdr:cNvPr id="11353" name="Group Box 89" hidden="1">
              <a:extLst>
                <a:ext uri="{63B3BB69-23CF-44E3-9099-C40C66FF867C}">
                  <a14:compatExt spid="_x0000_s11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36</xdr:row>
          <xdr:rowOff>0</xdr:rowOff>
        </xdr:from>
        <xdr:to>
          <xdr:col>50</xdr:col>
          <xdr:colOff>9525</xdr:colOff>
          <xdr:row>37</xdr:row>
          <xdr:rowOff>28575</xdr:rowOff>
        </xdr:to>
        <xdr:sp macro="" textlink="">
          <xdr:nvSpPr>
            <xdr:cNvPr id="11358" name="Group Box 94" hidden="1">
              <a:extLst>
                <a:ext uri="{63B3BB69-23CF-44E3-9099-C40C66FF867C}">
                  <a14:compatExt spid="_x0000_s113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0</xdr:rowOff>
        </xdr:from>
        <xdr:to>
          <xdr:col>50</xdr:col>
          <xdr:colOff>9525</xdr:colOff>
          <xdr:row>40</xdr:row>
          <xdr:rowOff>28575</xdr:rowOff>
        </xdr:to>
        <xdr:sp macro="" textlink="">
          <xdr:nvSpPr>
            <xdr:cNvPr id="11359" name="Group Box 95" hidden="1">
              <a:extLst>
                <a:ext uri="{63B3BB69-23CF-44E3-9099-C40C66FF867C}">
                  <a14:compatExt spid="_x0000_s11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xdr:row>
          <xdr:rowOff>0</xdr:rowOff>
        </xdr:from>
        <xdr:to>
          <xdr:col>50</xdr:col>
          <xdr:colOff>19050</xdr:colOff>
          <xdr:row>42</xdr:row>
          <xdr:rowOff>28575</xdr:rowOff>
        </xdr:to>
        <xdr:sp macro="" textlink="">
          <xdr:nvSpPr>
            <xdr:cNvPr id="11364" name="Group Box 100" hidden="1">
              <a:extLst>
                <a:ext uri="{63B3BB69-23CF-44E3-9099-C40C66FF867C}">
                  <a14:compatExt spid="_x0000_s113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42</xdr:row>
          <xdr:rowOff>0</xdr:rowOff>
        </xdr:from>
        <xdr:to>
          <xdr:col>50</xdr:col>
          <xdr:colOff>9525</xdr:colOff>
          <xdr:row>43</xdr:row>
          <xdr:rowOff>28575</xdr:rowOff>
        </xdr:to>
        <xdr:sp macro="" textlink="">
          <xdr:nvSpPr>
            <xdr:cNvPr id="11365" name="Group Box 101" hidden="1">
              <a:extLst>
                <a:ext uri="{63B3BB69-23CF-44E3-9099-C40C66FF867C}">
                  <a14:compatExt spid="_x0000_s11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366" name="Group Box 102" hidden="1">
              <a:extLst>
                <a:ext uri="{63B3BB69-23CF-44E3-9099-C40C66FF867C}">
                  <a14:compatExt spid="_x0000_s11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43</xdr:row>
          <xdr:rowOff>0</xdr:rowOff>
        </xdr:from>
        <xdr:to>
          <xdr:col>50</xdr:col>
          <xdr:colOff>19050</xdr:colOff>
          <xdr:row>44</xdr:row>
          <xdr:rowOff>28575</xdr:rowOff>
        </xdr:to>
        <xdr:sp macro="" textlink="">
          <xdr:nvSpPr>
            <xdr:cNvPr id="11370" name="Group Box 106" hidden="1">
              <a:extLst>
                <a:ext uri="{63B3BB69-23CF-44E3-9099-C40C66FF867C}">
                  <a14:compatExt spid="_x0000_s1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43</xdr:row>
          <xdr:rowOff>0</xdr:rowOff>
        </xdr:from>
        <xdr:to>
          <xdr:col>50</xdr:col>
          <xdr:colOff>19050</xdr:colOff>
          <xdr:row>44</xdr:row>
          <xdr:rowOff>28575</xdr:rowOff>
        </xdr:to>
        <xdr:sp macro="" textlink="">
          <xdr:nvSpPr>
            <xdr:cNvPr id="11371" name="Group Box 107" hidden="1">
              <a:extLst>
                <a:ext uri="{63B3BB69-23CF-44E3-9099-C40C66FF867C}">
                  <a14:compatExt spid="_x0000_s11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44</xdr:row>
          <xdr:rowOff>0</xdr:rowOff>
        </xdr:from>
        <xdr:to>
          <xdr:col>50</xdr:col>
          <xdr:colOff>9525</xdr:colOff>
          <xdr:row>45</xdr:row>
          <xdr:rowOff>28575</xdr:rowOff>
        </xdr:to>
        <xdr:sp macro="" textlink="">
          <xdr:nvSpPr>
            <xdr:cNvPr id="11372" name="Group Box 108" hidden="1">
              <a:extLst>
                <a:ext uri="{63B3BB69-23CF-44E3-9099-C40C66FF867C}">
                  <a14:compatExt spid="_x0000_s11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45</xdr:row>
          <xdr:rowOff>0</xdr:rowOff>
        </xdr:from>
        <xdr:to>
          <xdr:col>50</xdr:col>
          <xdr:colOff>19050</xdr:colOff>
          <xdr:row>46</xdr:row>
          <xdr:rowOff>28575</xdr:rowOff>
        </xdr:to>
        <xdr:sp macro="" textlink="">
          <xdr:nvSpPr>
            <xdr:cNvPr id="11373" name="Group Box 109" hidden="1">
              <a:extLst>
                <a:ext uri="{63B3BB69-23CF-44E3-9099-C40C66FF867C}">
                  <a14:compatExt spid="_x0000_s113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3313" name="Group Box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285750</xdr:rowOff>
        </xdr:to>
        <xdr:sp macro="" textlink="">
          <xdr:nvSpPr>
            <xdr:cNvPr id="13320" name="Group Box 8" hidden="1">
              <a:extLst>
                <a:ext uri="{63B3BB69-23CF-44E3-9099-C40C66FF867C}">
                  <a14:compatExt spid="_x0000_s13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285750</xdr:rowOff>
        </xdr:to>
        <xdr:sp macro="" textlink="">
          <xdr:nvSpPr>
            <xdr:cNvPr id="13321" name="Group Box 9" hidden="1">
              <a:extLst>
                <a:ext uri="{63B3BB69-23CF-44E3-9099-C40C66FF867C}">
                  <a14:compatExt spid="_x0000_s13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285750</xdr:rowOff>
        </xdr:to>
        <xdr:sp macro="" textlink="">
          <xdr:nvSpPr>
            <xdr:cNvPr id="13322" name="Group Box 10" hidden="1">
              <a:extLst>
                <a:ext uri="{63B3BB69-23CF-44E3-9099-C40C66FF867C}">
                  <a14:compatExt spid="_x0000_s13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3323" name="Group Box 11" hidden="1">
              <a:extLst>
                <a:ext uri="{63B3BB69-23CF-44E3-9099-C40C66FF867C}">
                  <a14:compatExt spid="_x0000_s13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xdr:row>
          <xdr:rowOff>0</xdr:rowOff>
        </xdr:from>
        <xdr:to>
          <xdr:col>51</xdr:col>
          <xdr:colOff>9525</xdr:colOff>
          <xdr:row>3</xdr:row>
          <xdr:rowOff>285750</xdr:rowOff>
        </xdr:to>
        <xdr:sp macro="" textlink="">
          <xdr:nvSpPr>
            <xdr:cNvPr id="13330" name="Group Box 18" hidden="1">
              <a:extLst>
                <a:ext uri="{63B3BB69-23CF-44E3-9099-C40C66FF867C}">
                  <a14:compatExt spid="_x0000_s133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3331" name="Group Box 19" hidden="1">
              <a:extLst>
                <a:ext uri="{63B3BB69-23CF-44E3-9099-C40C66FF867C}">
                  <a14:compatExt spid="_x0000_s133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3332" name="Group Box 20" hidden="1">
              <a:extLst>
                <a:ext uri="{63B3BB69-23CF-44E3-9099-C40C66FF867C}">
                  <a14:compatExt spid="_x0000_s133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3333" name="Group Box 21" hidden="1">
              <a:extLst>
                <a:ext uri="{63B3BB69-23CF-44E3-9099-C40C66FF867C}">
                  <a14:compatExt spid="_x0000_s13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3334" name="Group Box 22" hidden="1">
              <a:extLst>
                <a:ext uri="{63B3BB69-23CF-44E3-9099-C40C66FF867C}">
                  <a14:compatExt spid="_x0000_s13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285750</xdr:rowOff>
        </xdr:to>
        <xdr:sp macro="" textlink="">
          <xdr:nvSpPr>
            <xdr:cNvPr id="13335" name="Group Box 23" hidden="1">
              <a:extLst>
                <a:ext uri="{63B3BB69-23CF-44E3-9099-C40C66FF867C}">
                  <a14:compatExt spid="_x0000_s13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19050</xdr:colOff>
          <xdr:row>3</xdr:row>
          <xdr:rowOff>285750</xdr:rowOff>
        </xdr:to>
        <xdr:sp macro="" textlink="">
          <xdr:nvSpPr>
            <xdr:cNvPr id="13336" name="Group Box 24" hidden="1">
              <a:extLst>
                <a:ext uri="{63B3BB69-23CF-44E3-9099-C40C66FF867C}">
                  <a14:compatExt spid="_x0000_s133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19050</xdr:colOff>
          <xdr:row>3</xdr:row>
          <xdr:rowOff>285750</xdr:rowOff>
        </xdr:to>
        <xdr:sp macro="" textlink="">
          <xdr:nvSpPr>
            <xdr:cNvPr id="13337" name="Group Box 25" hidden="1">
              <a:extLst>
                <a:ext uri="{63B3BB69-23CF-44E3-9099-C40C66FF867C}">
                  <a14:compatExt spid="_x0000_s133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285750</xdr:rowOff>
        </xdr:to>
        <xdr:sp macro="" textlink="">
          <xdr:nvSpPr>
            <xdr:cNvPr id="13338" name="Group Box 26" hidden="1">
              <a:extLst>
                <a:ext uri="{63B3BB69-23CF-44E3-9099-C40C66FF867C}">
                  <a14:compatExt spid="_x0000_s13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3339" name="Group Box 27" hidden="1">
              <a:extLst>
                <a:ext uri="{63B3BB69-23CF-44E3-9099-C40C66FF867C}">
                  <a14:compatExt spid="_x0000_s133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3340" name="Group Box 28" hidden="1">
              <a:extLst>
                <a:ext uri="{63B3BB69-23CF-44E3-9099-C40C66FF867C}">
                  <a14:compatExt spid="_x0000_s133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3341" name="Group Box 29" hidden="1">
              <a:extLst>
                <a:ext uri="{63B3BB69-23CF-44E3-9099-C40C66FF867C}">
                  <a14:compatExt spid="_x0000_s13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285750</xdr:rowOff>
        </xdr:to>
        <xdr:sp macro="" textlink="">
          <xdr:nvSpPr>
            <xdr:cNvPr id="13342" name="Group Box 30" hidden="1">
              <a:extLst>
                <a:ext uri="{63B3BB69-23CF-44E3-9099-C40C66FF867C}">
                  <a14:compatExt spid="_x0000_s133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3</xdr:row>
          <xdr:rowOff>0</xdr:rowOff>
        </xdr:from>
        <xdr:to>
          <xdr:col>63</xdr:col>
          <xdr:colOff>9525</xdr:colOff>
          <xdr:row>3</xdr:row>
          <xdr:rowOff>285750</xdr:rowOff>
        </xdr:to>
        <xdr:sp macro="" textlink="">
          <xdr:nvSpPr>
            <xdr:cNvPr id="13346" name="Group Box 34" hidden="1">
              <a:extLst>
                <a:ext uri="{63B3BB69-23CF-44E3-9099-C40C66FF867C}">
                  <a14:compatExt spid="_x0000_s133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47" name="Group Box 35" hidden="1">
              <a:extLst>
                <a:ext uri="{63B3BB69-23CF-44E3-9099-C40C66FF867C}">
                  <a14:compatExt spid="_x0000_s133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48" name="Group Box 36" hidden="1">
              <a:extLst>
                <a:ext uri="{63B3BB69-23CF-44E3-9099-C40C66FF867C}">
                  <a14:compatExt spid="_x0000_s13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9525</xdr:colOff>
          <xdr:row>4</xdr:row>
          <xdr:rowOff>285750</xdr:rowOff>
        </xdr:to>
        <xdr:sp macro="" textlink="">
          <xdr:nvSpPr>
            <xdr:cNvPr id="13349" name="Group Box 37" hidden="1">
              <a:extLst>
                <a:ext uri="{63B3BB69-23CF-44E3-9099-C40C66FF867C}">
                  <a14:compatExt spid="_x0000_s13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50" name="Group Box 38" hidden="1">
              <a:extLst>
                <a:ext uri="{63B3BB69-23CF-44E3-9099-C40C66FF867C}">
                  <a14:compatExt spid="_x0000_s13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51" name="Group Box 39" hidden="1">
              <a:extLst>
                <a:ext uri="{63B3BB69-23CF-44E3-9099-C40C66FF867C}">
                  <a14:compatExt spid="_x0000_s13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9525</xdr:colOff>
          <xdr:row>5</xdr:row>
          <xdr:rowOff>285750</xdr:rowOff>
        </xdr:to>
        <xdr:sp macro="" textlink="">
          <xdr:nvSpPr>
            <xdr:cNvPr id="13352" name="Group Box 40" hidden="1">
              <a:extLst>
                <a:ext uri="{63B3BB69-23CF-44E3-9099-C40C66FF867C}">
                  <a14:compatExt spid="_x0000_s13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6</xdr:row>
          <xdr:rowOff>285750</xdr:rowOff>
        </xdr:to>
        <xdr:sp macro="" textlink="">
          <xdr:nvSpPr>
            <xdr:cNvPr id="13353" name="Group Box 41" hidden="1">
              <a:extLst>
                <a:ext uri="{63B3BB69-23CF-44E3-9099-C40C66FF867C}">
                  <a14:compatExt spid="_x0000_s13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7</xdr:row>
          <xdr:rowOff>276225</xdr:rowOff>
        </xdr:to>
        <xdr:sp macro="" textlink="">
          <xdr:nvSpPr>
            <xdr:cNvPr id="13360" name="Check Box 48" hidden="1">
              <a:extLst>
                <a:ext uri="{63B3BB69-23CF-44E3-9099-C40C66FF867C}">
                  <a14:compatExt spid="_x0000_s1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7</xdr:row>
          <xdr:rowOff>28575</xdr:rowOff>
        </xdr:from>
        <xdr:to>
          <xdr:col>35</xdr:col>
          <xdr:colOff>9525</xdr:colOff>
          <xdr:row>7</xdr:row>
          <xdr:rowOff>276225</xdr:rowOff>
        </xdr:to>
        <xdr:sp macro="" textlink="">
          <xdr:nvSpPr>
            <xdr:cNvPr id="13361" name="Check Box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3362" name="Check Box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7</xdr:row>
          <xdr:rowOff>28575</xdr:rowOff>
        </xdr:from>
        <xdr:to>
          <xdr:col>50</xdr:col>
          <xdr:colOff>9525</xdr:colOff>
          <xdr:row>7</xdr:row>
          <xdr:rowOff>276225</xdr:rowOff>
        </xdr:to>
        <xdr:sp macro="" textlink="">
          <xdr:nvSpPr>
            <xdr:cNvPr id="13363" name="Check Box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7</xdr:row>
          <xdr:rowOff>28575</xdr:rowOff>
        </xdr:from>
        <xdr:to>
          <xdr:col>58</xdr:col>
          <xdr:colOff>9525</xdr:colOff>
          <xdr:row>7</xdr:row>
          <xdr:rowOff>276225</xdr:rowOff>
        </xdr:to>
        <xdr:sp macro="" textlink="">
          <xdr:nvSpPr>
            <xdr:cNvPr id="13364" name="Check Box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0</xdr:rowOff>
        </xdr:from>
        <xdr:to>
          <xdr:col>42</xdr:col>
          <xdr:colOff>9525</xdr:colOff>
          <xdr:row>8</xdr:row>
          <xdr:rowOff>285750</xdr:rowOff>
        </xdr:to>
        <xdr:sp macro="" textlink="">
          <xdr:nvSpPr>
            <xdr:cNvPr id="13377" name="Group Box 65" hidden="1">
              <a:extLst>
                <a:ext uri="{63B3BB69-23CF-44E3-9099-C40C66FF867C}">
                  <a14:compatExt spid="_x0000_s133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0</xdr:rowOff>
        </xdr:from>
        <xdr:to>
          <xdr:col>42</xdr:col>
          <xdr:colOff>9525</xdr:colOff>
          <xdr:row>8</xdr:row>
          <xdr:rowOff>285750</xdr:rowOff>
        </xdr:to>
        <xdr:sp macro="" textlink="">
          <xdr:nvSpPr>
            <xdr:cNvPr id="13378" name="Group Box 66" hidden="1">
              <a:extLst>
                <a:ext uri="{63B3BB69-23CF-44E3-9099-C40C66FF867C}">
                  <a14:compatExt spid="_x0000_s133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0</xdr:rowOff>
        </xdr:from>
        <xdr:to>
          <xdr:col>42</xdr:col>
          <xdr:colOff>9525</xdr:colOff>
          <xdr:row>8</xdr:row>
          <xdr:rowOff>285750</xdr:rowOff>
        </xdr:to>
        <xdr:sp macro="" textlink="">
          <xdr:nvSpPr>
            <xdr:cNvPr id="13379" name="Group Box 67" hidden="1">
              <a:extLst>
                <a:ext uri="{63B3BB69-23CF-44E3-9099-C40C66FF867C}">
                  <a14:compatExt spid="_x0000_s133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0</xdr:rowOff>
        </xdr:from>
        <xdr:to>
          <xdr:col>42</xdr:col>
          <xdr:colOff>9525</xdr:colOff>
          <xdr:row>8</xdr:row>
          <xdr:rowOff>285750</xdr:rowOff>
        </xdr:to>
        <xdr:sp macro="" textlink="">
          <xdr:nvSpPr>
            <xdr:cNvPr id="13380" name="Group Box 68" hidden="1">
              <a:extLst>
                <a:ext uri="{63B3BB69-23CF-44E3-9099-C40C66FF867C}">
                  <a14:compatExt spid="_x0000_s13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0</xdr:rowOff>
        </xdr:from>
        <xdr:to>
          <xdr:col>42</xdr:col>
          <xdr:colOff>9525</xdr:colOff>
          <xdr:row>8</xdr:row>
          <xdr:rowOff>285750</xdr:rowOff>
        </xdr:to>
        <xdr:sp macro="" textlink="">
          <xdr:nvSpPr>
            <xdr:cNvPr id="13381" name="Group Box 69" hidden="1">
              <a:extLst>
                <a:ext uri="{63B3BB69-23CF-44E3-9099-C40C66FF867C}">
                  <a14:compatExt spid="_x0000_s133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8</xdr:row>
          <xdr:rowOff>0</xdr:rowOff>
        </xdr:from>
        <xdr:to>
          <xdr:col>42</xdr:col>
          <xdr:colOff>9525</xdr:colOff>
          <xdr:row>8</xdr:row>
          <xdr:rowOff>285750</xdr:rowOff>
        </xdr:to>
        <xdr:sp macro="" textlink="">
          <xdr:nvSpPr>
            <xdr:cNvPr id="13382" name="Group Box 70" hidden="1">
              <a:extLst>
                <a:ext uri="{63B3BB69-23CF-44E3-9099-C40C66FF867C}">
                  <a14:compatExt spid="_x0000_s133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6" name="Group Box 74" hidden="1">
              <a:extLst>
                <a:ext uri="{63B3BB69-23CF-44E3-9099-C40C66FF867C}">
                  <a14:compatExt spid="_x0000_s13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7" name="Group Box 75" hidden="1">
              <a:extLst>
                <a:ext uri="{63B3BB69-23CF-44E3-9099-C40C66FF867C}">
                  <a14:compatExt spid="_x0000_s133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8" name="Group Box 76" hidden="1">
              <a:extLst>
                <a:ext uri="{63B3BB69-23CF-44E3-9099-C40C66FF867C}">
                  <a14:compatExt spid="_x0000_s133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9" name="Group Box 77" hidden="1">
              <a:extLst>
                <a:ext uri="{63B3BB69-23CF-44E3-9099-C40C66FF867C}">
                  <a14:compatExt spid="_x0000_s13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90" name="Group Box 78" hidden="1">
              <a:extLst>
                <a:ext uri="{63B3BB69-23CF-44E3-9099-C40C66FF867C}">
                  <a14:compatExt spid="_x0000_s133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91" name="Group Box 79" hidden="1">
              <a:extLst>
                <a:ext uri="{63B3BB69-23CF-44E3-9099-C40C66FF867C}">
                  <a14:compatExt spid="_x0000_s133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0</xdr:rowOff>
        </xdr:from>
        <xdr:to>
          <xdr:col>66</xdr:col>
          <xdr:colOff>9525</xdr:colOff>
          <xdr:row>8</xdr:row>
          <xdr:rowOff>285750</xdr:rowOff>
        </xdr:to>
        <xdr:sp macro="" textlink="">
          <xdr:nvSpPr>
            <xdr:cNvPr id="13398" name="Group Box 86" hidden="1">
              <a:extLst>
                <a:ext uri="{63B3BB69-23CF-44E3-9099-C40C66FF867C}">
                  <a14:compatExt spid="_x0000_s133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0</xdr:rowOff>
        </xdr:from>
        <xdr:to>
          <xdr:col>66</xdr:col>
          <xdr:colOff>9525</xdr:colOff>
          <xdr:row>8</xdr:row>
          <xdr:rowOff>285750</xdr:rowOff>
        </xdr:to>
        <xdr:sp macro="" textlink="">
          <xdr:nvSpPr>
            <xdr:cNvPr id="13399" name="Group Box 87" hidden="1">
              <a:extLst>
                <a:ext uri="{63B3BB69-23CF-44E3-9099-C40C66FF867C}">
                  <a14:compatExt spid="_x0000_s133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0</xdr:rowOff>
        </xdr:from>
        <xdr:to>
          <xdr:col>66</xdr:col>
          <xdr:colOff>9525</xdr:colOff>
          <xdr:row>8</xdr:row>
          <xdr:rowOff>285750</xdr:rowOff>
        </xdr:to>
        <xdr:sp macro="" textlink="">
          <xdr:nvSpPr>
            <xdr:cNvPr id="13400" name="Group Box 88" hidden="1">
              <a:extLst>
                <a:ext uri="{63B3BB69-23CF-44E3-9099-C40C66FF867C}">
                  <a14:compatExt spid="_x0000_s13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0</xdr:rowOff>
        </xdr:from>
        <xdr:to>
          <xdr:col>66</xdr:col>
          <xdr:colOff>9525</xdr:colOff>
          <xdr:row>8</xdr:row>
          <xdr:rowOff>285750</xdr:rowOff>
        </xdr:to>
        <xdr:sp macro="" textlink="">
          <xdr:nvSpPr>
            <xdr:cNvPr id="13401" name="Group Box 89" hidden="1">
              <a:extLst>
                <a:ext uri="{63B3BB69-23CF-44E3-9099-C40C66FF867C}">
                  <a14:compatExt spid="_x0000_s134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0</xdr:rowOff>
        </xdr:from>
        <xdr:to>
          <xdr:col>66</xdr:col>
          <xdr:colOff>9525</xdr:colOff>
          <xdr:row>8</xdr:row>
          <xdr:rowOff>285750</xdr:rowOff>
        </xdr:to>
        <xdr:sp macro="" textlink="">
          <xdr:nvSpPr>
            <xdr:cNvPr id="13402" name="Group Box 90" hidden="1">
              <a:extLst>
                <a:ext uri="{63B3BB69-23CF-44E3-9099-C40C66FF867C}">
                  <a14:compatExt spid="_x0000_s134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0</xdr:rowOff>
        </xdr:from>
        <xdr:to>
          <xdr:col>66</xdr:col>
          <xdr:colOff>9525</xdr:colOff>
          <xdr:row>8</xdr:row>
          <xdr:rowOff>285750</xdr:rowOff>
        </xdr:to>
        <xdr:sp macro="" textlink="">
          <xdr:nvSpPr>
            <xdr:cNvPr id="13403" name="Group Box 91" hidden="1">
              <a:extLst>
                <a:ext uri="{63B3BB69-23CF-44E3-9099-C40C66FF867C}">
                  <a14:compatExt spid="_x0000_s134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4" name="Group Box 92" hidden="1">
              <a:extLst>
                <a:ext uri="{63B3BB69-23CF-44E3-9099-C40C66FF867C}">
                  <a14:compatExt spid="_x0000_s134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5" name="Group Box 93" hidden="1">
              <a:extLst>
                <a:ext uri="{63B3BB69-23CF-44E3-9099-C40C66FF867C}">
                  <a14:compatExt spid="_x0000_s134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6" name="Group Box 94" hidden="1">
              <a:extLst>
                <a:ext uri="{63B3BB69-23CF-44E3-9099-C40C66FF867C}">
                  <a14:compatExt spid="_x0000_s134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7" name="Group Box 95" hidden="1">
              <a:extLst>
                <a:ext uri="{63B3BB69-23CF-44E3-9099-C40C66FF867C}">
                  <a14:compatExt spid="_x0000_s13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8" name="Group Box 96" hidden="1">
              <a:extLst>
                <a:ext uri="{63B3BB69-23CF-44E3-9099-C40C66FF867C}">
                  <a14:compatExt spid="_x0000_s13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9" name="Group Box 97" hidden="1">
              <a:extLst>
                <a:ext uri="{63B3BB69-23CF-44E3-9099-C40C66FF867C}">
                  <a14:compatExt spid="_x0000_s13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0</xdr:rowOff>
        </xdr:from>
        <xdr:to>
          <xdr:col>49</xdr:col>
          <xdr:colOff>9525</xdr:colOff>
          <xdr:row>10</xdr:row>
          <xdr:rowOff>285750</xdr:rowOff>
        </xdr:to>
        <xdr:sp macro="" textlink="">
          <xdr:nvSpPr>
            <xdr:cNvPr id="13410" name="Group Box 98" hidden="1">
              <a:extLst>
                <a:ext uri="{63B3BB69-23CF-44E3-9099-C40C66FF867C}">
                  <a14:compatExt spid="_x0000_s13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0</xdr:rowOff>
        </xdr:from>
        <xdr:to>
          <xdr:col>49</xdr:col>
          <xdr:colOff>9525</xdr:colOff>
          <xdr:row>10</xdr:row>
          <xdr:rowOff>285750</xdr:rowOff>
        </xdr:to>
        <xdr:sp macro="" textlink="">
          <xdr:nvSpPr>
            <xdr:cNvPr id="13411" name="Group Box 99" hidden="1">
              <a:extLst>
                <a:ext uri="{63B3BB69-23CF-44E3-9099-C40C66FF867C}">
                  <a14:compatExt spid="_x0000_s13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0</xdr:rowOff>
        </xdr:from>
        <xdr:to>
          <xdr:col>49</xdr:col>
          <xdr:colOff>9525</xdr:colOff>
          <xdr:row>10</xdr:row>
          <xdr:rowOff>285750</xdr:rowOff>
        </xdr:to>
        <xdr:sp macro="" textlink="">
          <xdr:nvSpPr>
            <xdr:cNvPr id="13412" name="Group Box 100" hidden="1">
              <a:extLst>
                <a:ext uri="{63B3BB69-23CF-44E3-9099-C40C66FF867C}">
                  <a14:compatExt spid="_x0000_s134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0</xdr:rowOff>
        </xdr:from>
        <xdr:to>
          <xdr:col>49</xdr:col>
          <xdr:colOff>9525</xdr:colOff>
          <xdr:row>10</xdr:row>
          <xdr:rowOff>285750</xdr:rowOff>
        </xdr:to>
        <xdr:sp macro="" textlink="">
          <xdr:nvSpPr>
            <xdr:cNvPr id="13413" name="Group Box 101" hidden="1">
              <a:extLst>
                <a:ext uri="{63B3BB69-23CF-44E3-9099-C40C66FF867C}">
                  <a14:compatExt spid="_x0000_s13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0</xdr:rowOff>
        </xdr:from>
        <xdr:to>
          <xdr:col>49</xdr:col>
          <xdr:colOff>9525</xdr:colOff>
          <xdr:row>10</xdr:row>
          <xdr:rowOff>285750</xdr:rowOff>
        </xdr:to>
        <xdr:sp macro="" textlink="">
          <xdr:nvSpPr>
            <xdr:cNvPr id="13414" name="Group Box 102" hidden="1">
              <a:extLst>
                <a:ext uri="{63B3BB69-23CF-44E3-9099-C40C66FF867C}">
                  <a14:compatExt spid="_x0000_s13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0</xdr:rowOff>
        </xdr:from>
        <xdr:to>
          <xdr:col>49</xdr:col>
          <xdr:colOff>9525</xdr:colOff>
          <xdr:row>10</xdr:row>
          <xdr:rowOff>285750</xdr:rowOff>
        </xdr:to>
        <xdr:sp macro="" textlink="">
          <xdr:nvSpPr>
            <xdr:cNvPr id="13415" name="Group Box 103" hidden="1">
              <a:extLst>
                <a:ext uri="{63B3BB69-23CF-44E3-9099-C40C66FF867C}">
                  <a14:compatExt spid="_x0000_s13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12</xdr:row>
          <xdr:rowOff>0</xdr:rowOff>
        </xdr:from>
        <xdr:to>
          <xdr:col>69</xdr:col>
          <xdr:colOff>66675</xdr:colOff>
          <xdr:row>12</xdr:row>
          <xdr:rowOff>190500</xdr:rowOff>
        </xdr:to>
        <xdr:sp macro="" textlink="">
          <xdr:nvSpPr>
            <xdr:cNvPr id="13416" name="Group Box 104" hidden="1">
              <a:extLst>
                <a:ext uri="{63B3BB69-23CF-44E3-9099-C40C66FF867C}">
                  <a14:compatExt spid="_x0000_s134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12</xdr:row>
          <xdr:rowOff>0</xdr:rowOff>
        </xdr:from>
        <xdr:to>
          <xdr:col>69</xdr:col>
          <xdr:colOff>66675</xdr:colOff>
          <xdr:row>12</xdr:row>
          <xdr:rowOff>190500</xdr:rowOff>
        </xdr:to>
        <xdr:sp macro="" textlink="">
          <xdr:nvSpPr>
            <xdr:cNvPr id="13417" name="Group Box 105" hidden="1">
              <a:extLst>
                <a:ext uri="{63B3BB69-23CF-44E3-9099-C40C66FF867C}">
                  <a14:compatExt spid="_x0000_s13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12</xdr:row>
          <xdr:rowOff>0</xdr:rowOff>
        </xdr:from>
        <xdr:to>
          <xdr:col>69</xdr:col>
          <xdr:colOff>66675</xdr:colOff>
          <xdr:row>12</xdr:row>
          <xdr:rowOff>190500</xdr:rowOff>
        </xdr:to>
        <xdr:sp macro="" textlink="">
          <xdr:nvSpPr>
            <xdr:cNvPr id="13418" name="Group Box 106" hidden="1">
              <a:extLst>
                <a:ext uri="{63B3BB69-23CF-44E3-9099-C40C66FF867C}">
                  <a14:compatExt spid="_x0000_s13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12</xdr:row>
          <xdr:rowOff>0</xdr:rowOff>
        </xdr:from>
        <xdr:to>
          <xdr:col>69</xdr:col>
          <xdr:colOff>66675</xdr:colOff>
          <xdr:row>12</xdr:row>
          <xdr:rowOff>190500</xdr:rowOff>
        </xdr:to>
        <xdr:sp macro="" textlink="">
          <xdr:nvSpPr>
            <xdr:cNvPr id="13419" name="Group Box 107" hidden="1">
              <a:extLst>
                <a:ext uri="{63B3BB69-23CF-44E3-9099-C40C66FF867C}">
                  <a14:compatExt spid="_x0000_s13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12</xdr:row>
          <xdr:rowOff>0</xdr:rowOff>
        </xdr:from>
        <xdr:to>
          <xdr:col>69</xdr:col>
          <xdr:colOff>66675</xdr:colOff>
          <xdr:row>12</xdr:row>
          <xdr:rowOff>190500</xdr:rowOff>
        </xdr:to>
        <xdr:sp macro="" textlink="">
          <xdr:nvSpPr>
            <xdr:cNvPr id="13420" name="Group Box 108" hidden="1">
              <a:extLst>
                <a:ext uri="{63B3BB69-23CF-44E3-9099-C40C66FF867C}">
                  <a14:compatExt spid="_x0000_s13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12</xdr:row>
          <xdr:rowOff>0</xdr:rowOff>
        </xdr:from>
        <xdr:to>
          <xdr:col>69</xdr:col>
          <xdr:colOff>66675</xdr:colOff>
          <xdr:row>12</xdr:row>
          <xdr:rowOff>190500</xdr:rowOff>
        </xdr:to>
        <xdr:sp macro="" textlink="">
          <xdr:nvSpPr>
            <xdr:cNvPr id="13421" name="Group Box 109" hidden="1">
              <a:extLst>
                <a:ext uri="{63B3BB69-23CF-44E3-9099-C40C66FF867C}">
                  <a14:compatExt spid="_x0000_s134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0</xdr:rowOff>
        </xdr:from>
        <xdr:to>
          <xdr:col>31</xdr:col>
          <xdr:colOff>9525</xdr:colOff>
          <xdr:row>12</xdr:row>
          <xdr:rowOff>190500</xdr:rowOff>
        </xdr:to>
        <xdr:sp macro="" textlink="">
          <xdr:nvSpPr>
            <xdr:cNvPr id="13422" name="Group Box 110" hidden="1">
              <a:extLst>
                <a:ext uri="{63B3BB69-23CF-44E3-9099-C40C66FF867C}">
                  <a14:compatExt spid="_x0000_s13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0</xdr:rowOff>
        </xdr:from>
        <xdr:to>
          <xdr:col>31</xdr:col>
          <xdr:colOff>9525</xdr:colOff>
          <xdr:row>12</xdr:row>
          <xdr:rowOff>190500</xdr:rowOff>
        </xdr:to>
        <xdr:sp macro="" textlink="">
          <xdr:nvSpPr>
            <xdr:cNvPr id="13423" name="Group Box 111" hidden="1">
              <a:extLst>
                <a:ext uri="{63B3BB69-23CF-44E3-9099-C40C66FF867C}">
                  <a14:compatExt spid="_x0000_s134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0</xdr:rowOff>
        </xdr:from>
        <xdr:to>
          <xdr:col>31</xdr:col>
          <xdr:colOff>9525</xdr:colOff>
          <xdr:row>12</xdr:row>
          <xdr:rowOff>190500</xdr:rowOff>
        </xdr:to>
        <xdr:sp macro="" textlink="">
          <xdr:nvSpPr>
            <xdr:cNvPr id="13424" name="Group Box 112" hidden="1">
              <a:extLst>
                <a:ext uri="{63B3BB69-23CF-44E3-9099-C40C66FF867C}">
                  <a14:compatExt spid="_x0000_s134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0</xdr:rowOff>
        </xdr:from>
        <xdr:to>
          <xdr:col>31</xdr:col>
          <xdr:colOff>9525</xdr:colOff>
          <xdr:row>12</xdr:row>
          <xdr:rowOff>190500</xdr:rowOff>
        </xdr:to>
        <xdr:sp macro="" textlink="">
          <xdr:nvSpPr>
            <xdr:cNvPr id="13425" name="Group Box 113" hidden="1">
              <a:extLst>
                <a:ext uri="{63B3BB69-23CF-44E3-9099-C40C66FF867C}">
                  <a14:compatExt spid="_x0000_s13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0</xdr:rowOff>
        </xdr:from>
        <xdr:to>
          <xdr:col>31</xdr:col>
          <xdr:colOff>9525</xdr:colOff>
          <xdr:row>12</xdr:row>
          <xdr:rowOff>190500</xdr:rowOff>
        </xdr:to>
        <xdr:sp macro="" textlink="">
          <xdr:nvSpPr>
            <xdr:cNvPr id="13426" name="Group Box 114" hidden="1">
              <a:extLst>
                <a:ext uri="{63B3BB69-23CF-44E3-9099-C40C66FF867C}">
                  <a14:compatExt spid="_x0000_s134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0</xdr:rowOff>
        </xdr:from>
        <xdr:to>
          <xdr:col>31</xdr:col>
          <xdr:colOff>9525</xdr:colOff>
          <xdr:row>12</xdr:row>
          <xdr:rowOff>190500</xdr:rowOff>
        </xdr:to>
        <xdr:sp macro="" textlink="">
          <xdr:nvSpPr>
            <xdr:cNvPr id="13427" name="Group Box 115" hidden="1">
              <a:extLst>
                <a:ext uri="{63B3BB69-23CF-44E3-9099-C40C66FF867C}">
                  <a14:compatExt spid="_x0000_s13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13</xdr:row>
          <xdr:rowOff>161925</xdr:rowOff>
        </xdr:to>
        <xdr:sp macro="" textlink="">
          <xdr:nvSpPr>
            <xdr:cNvPr id="13428" name="Group Box 116" hidden="1">
              <a:extLst>
                <a:ext uri="{63B3BB69-23CF-44E3-9099-C40C66FF867C}">
                  <a14:compatExt spid="_x0000_s134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13</xdr:row>
          <xdr:rowOff>161925</xdr:rowOff>
        </xdr:to>
        <xdr:sp macro="" textlink="">
          <xdr:nvSpPr>
            <xdr:cNvPr id="13429" name="Group Box 117" hidden="1">
              <a:extLst>
                <a:ext uri="{63B3BB69-23CF-44E3-9099-C40C66FF867C}">
                  <a14:compatExt spid="_x0000_s134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13</xdr:row>
          <xdr:rowOff>161925</xdr:rowOff>
        </xdr:to>
        <xdr:sp macro="" textlink="">
          <xdr:nvSpPr>
            <xdr:cNvPr id="13430" name="Group Box 118" hidden="1">
              <a:extLst>
                <a:ext uri="{63B3BB69-23CF-44E3-9099-C40C66FF867C}">
                  <a14:compatExt spid="_x0000_s134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13</xdr:row>
          <xdr:rowOff>161925</xdr:rowOff>
        </xdr:to>
        <xdr:sp macro="" textlink="">
          <xdr:nvSpPr>
            <xdr:cNvPr id="13431" name="Group Box 119" hidden="1">
              <a:extLst>
                <a:ext uri="{63B3BB69-23CF-44E3-9099-C40C66FF867C}">
                  <a14:compatExt spid="_x0000_s13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13</xdr:row>
          <xdr:rowOff>161925</xdr:rowOff>
        </xdr:to>
        <xdr:sp macro="" textlink="">
          <xdr:nvSpPr>
            <xdr:cNvPr id="13432" name="Group Box 120" hidden="1">
              <a:extLst>
                <a:ext uri="{63B3BB69-23CF-44E3-9099-C40C66FF867C}">
                  <a14:compatExt spid="_x0000_s134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13</xdr:row>
          <xdr:rowOff>161925</xdr:rowOff>
        </xdr:to>
        <xdr:sp macro="" textlink="">
          <xdr:nvSpPr>
            <xdr:cNvPr id="13433" name="Group Box 121" hidden="1">
              <a:extLst>
                <a:ext uri="{63B3BB69-23CF-44E3-9099-C40C66FF867C}">
                  <a14:compatExt spid="_x0000_s134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0</xdr:rowOff>
        </xdr:from>
        <xdr:to>
          <xdr:col>69</xdr:col>
          <xdr:colOff>95250</xdr:colOff>
          <xdr:row>13</xdr:row>
          <xdr:rowOff>66675</xdr:rowOff>
        </xdr:to>
        <xdr:sp macro="" textlink="">
          <xdr:nvSpPr>
            <xdr:cNvPr id="13452" name="Group Box 140" hidden="1">
              <a:extLst>
                <a:ext uri="{63B3BB69-23CF-44E3-9099-C40C66FF867C}">
                  <a14:compatExt spid="_x0000_s134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0</xdr:rowOff>
        </xdr:from>
        <xdr:to>
          <xdr:col>69</xdr:col>
          <xdr:colOff>95250</xdr:colOff>
          <xdr:row>13</xdr:row>
          <xdr:rowOff>66675</xdr:rowOff>
        </xdr:to>
        <xdr:sp macro="" textlink="">
          <xdr:nvSpPr>
            <xdr:cNvPr id="13453" name="Group Box 141" hidden="1">
              <a:extLst>
                <a:ext uri="{63B3BB69-23CF-44E3-9099-C40C66FF867C}">
                  <a14:compatExt spid="_x0000_s134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0</xdr:rowOff>
        </xdr:from>
        <xdr:to>
          <xdr:col>69</xdr:col>
          <xdr:colOff>95250</xdr:colOff>
          <xdr:row>13</xdr:row>
          <xdr:rowOff>66675</xdr:rowOff>
        </xdr:to>
        <xdr:sp macro="" textlink="">
          <xdr:nvSpPr>
            <xdr:cNvPr id="13454" name="Group Box 142" hidden="1">
              <a:extLst>
                <a:ext uri="{63B3BB69-23CF-44E3-9099-C40C66FF867C}">
                  <a14:compatExt spid="_x0000_s134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0</xdr:rowOff>
        </xdr:from>
        <xdr:to>
          <xdr:col>69</xdr:col>
          <xdr:colOff>95250</xdr:colOff>
          <xdr:row>13</xdr:row>
          <xdr:rowOff>66675</xdr:rowOff>
        </xdr:to>
        <xdr:sp macro="" textlink="">
          <xdr:nvSpPr>
            <xdr:cNvPr id="13455" name="Group Box 143" hidden="1">
              <a:extLst>
                <a:ext uri="{63B3BB69-23CF-44E3-9099-C40C66FF867C}">
                  <a14:compatExt spid="_x0000_s134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0</xdr:rowOff>
        </xdr:from>
        <xdr:to>
          <xdr:col>69</xdr:col>
          <xdr:colOff>95250</xdr:colOff>
          <xdr:row>13</xdr:row>
          <xdr:rowOff>66675</xdr:rowOff>
        </xdr:to>
        <xdr:sp macro="" textlink="">
          <xdr:nvSpPr>
            <xdr:cNvPr id="13456" name="Group Box 144" hidden="1">
              <a:extLst>
                <a:ext uri="{63B3BB69-23CF-44E3-9099-C40C66FF867C}">
                  <a14:compatExt spid="_x0000_s134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0</xdr:rowOff>
        </xdr:from>
        <xdr:to>
          <xdr:col>69</xdr:col>
          <xdr:colOff>95250</xdr:colOff>
          <xdr:row>13</xdr:row>
          <xdr:rowOff>66675</xdr:rowOff>
        </xdr:to>
        <xdr:sp macro="" textlink="">
          <xdr:nvSpPr>
            <xdr:cNvPr id="13457" name="Group Box 145" hidden="1">
              <a:extLst>
                <a:ext uri="{63B3BB69-23CF-44E3-9099-C40C66FF867C}">
                  <a14:compatExt spid="_x0000_s134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13</xdr:row>
          <xdr:rowOff>66675</xdr:rowOff>
        </xdr:to>
        <xdr:sp macro="" textlink="">
          <xdr:nvSpPr>
            <xdr:cNvPr id="13458" name="Group Box 146" hidden="1">
              <a:extLst>
                <a:ext uri="{63B3BB69-23CF-44E3-9099-C40C66FF867C}">
                  <a14:compatExt spid="_x0000_s13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13</xdr:row>
          <xdr:rowOff>66675</xdr:rowOff>
        </xdr:to>
        <xdr:sp macro="" textlink="">
          <xdr:nvSpPr>
            <xdr:cNvPr id="13459" name="Group Box 147" hidden="1">
              <a:extLst>
                <a:ext uri="{63B3BB69-23CF-44E3-9099-C40C66FF867C}">
                  <a14:compatExt spid="_x0000_s13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13</xdr:row>
          <xdr:rowOff>66675</xdr:rowOff>
        </xdr:to>
        <xdr:sp macro="" textlink="">
          <xdr:nvSpPr>
            <xdr:cNvPr id="13460" name="Group Box 148" hidden="1">
              <a:extLst>
                <a:ext uri="{63B3BB69-23CF-44E3-9099-C40C66FF867C}">
                  <a14:compatExt spid="_x0000_s13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13</xdr:row>
          <xdr:rowOff>66675</xdr:rowOff>
        </xdr:to>
        <xdr:sp macro="" textlink="">
          <xdr:nvSpPr>
            <xdr:cNvPr id="13461" name="Group Box 149" hidden="1">
              <a:extLst>
                <a:ext uri="{63B3BB69-23CF-44E3-9099-C40C66FF867C}">
                  <a14:compatExt spid="_x0000_s13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13</xdr:row>
          <xdr:rowOff>66675</xdr:rowOff>
        </xdr:to>
        <xdr:sp macro="" textlink="">
          <xdr:nvSpPr>
            <xdr:cNvPr id="13462" name="Group Box 150" hidden="1">
              <a:extLst>
                <a:ext uri="{63B3BB69-23CF-44E3-9099-C40C66FF867C}">
                  <a14:compatExt spid="_x0000_s134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13</xdr:row>
          <xdr:rowOff>66675</xdr:rowOff>
        </xdr:to>
        <xdr:sp macro="" textlink="">
          <xdr:nvSpPr>
            <xdr:cNvPr id="13463" name="Group Box 151" hidden="1">
              <a:extLst>
                <a:ext uri="{63B3BB69-23CF-44E3-9099-C40C66FF867C}">
                  <a14:compatExt spid="_x0000_s134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64" name="Group Box 152" hidden="1">
              <a:extLst>
                <a:ext uri="{63B3BB69-23CF-44E3-9099-C40C66FF867C}">
                  <a14:compatExt spid="_x0000_s134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65" name="Group Box 153" hidden="1">
              <a:extLst>
                <a:ext uri="{63B3BB69-23CF-44E3-9099-C40C66FF867C}">
                  <a14:compatExt spid="_x0000_s134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66" name="Group Box 154" hidden="1">
              <a:extLst>
                <a:ext uri="{63B3BB69-23CF-44E3-9099-C40C66FF867C}">
                  <a14:compatExt spid="_x0000_s134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67" name="Group Box 155" hidden="1">
              <a:extLst>
                <a:ext uri="{63B3BB69-23CF-44E3-9099-C40C66FF867C}">
                  <a14:compatExt spid="_x0000_s134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68" name="Group Box 156" hidden="1">
              <a:extLst>
                <a:ext uri="{63B3BB69-23CF-44E3-9099-C40C66FF867C}">
                  <a14:compatExt spid="_x0000_s134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69" name="Group Box 157" hidden="1">
              <a:extLst>
                <a:ext uri="{63B3BB69-23CF-44E3-9099-C40C66FF867C}">
                  <a14:compatExt spid="_x0000_s134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34" Type="http://schemas.openxmlformats.org/officeDocument/2006/relationships/ctrlProp" Target="../ctrlProps/ctrlProp47.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3" Type="http://schemas.openxmlformats.org/officeDocument/2006/relationships/vmlDrawing" Target="../drawings/vmlDrawing3.v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3" Type="http://schemas.openxmlformats.org/officeDocument/2006/relationships/vmlDrawing" Target="../drawings/vmlDrawing4.v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50" Type="http://schemas.openxmlformats.org/officeDocument/2006/relationships/ctrlProp" Target="../ctrlProps/ctrlProp145.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2" Type="http://schemas.openxmlformats.org/officeDocument/2006/relationships/drawing" Target="../drawings/drawing4.xml"/><Relationship Id="rId16" Type="http://schemas.openxmlformats.org/officeDocument/2006/relationships/ctrlProp" Target="../ctrlProps/ctrlProp111.xml"/><Relationship Id="rId20" Type="http://schemas.openxmlformats.org/officeDocument/2006/relationships/ctrlProp" Target="../ctrlProps/ctrlProp115.xml"/><Relationship Id="rId29" Type="http://schemas.openxmlformats.org/officeDocument/2006/relationships/ctrlProp" Target="../ctrlProps/ctrlProp124.xml"/><Relationship Id="rId41" Type="http://schemas.openxmlformats.org/officeDocument/2006/relationships/ctrlProp" Target="../ctrlProps/ctrlProp136.xml"/><Relationship Id="rId54" Type="http://schemas.openxmlformats.org/officeDocument/2006/relationships/ctrlProp" Target="../ctrlProps/ctrlProp149.xml"/><Relationship Id="rId1" Type="http://schemas.openxmlformats.org/officeDocument/2006/relationships/printerSettings" Target="../printerSettings/printerSettings4.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3" Type="http://schemas.openxmlformats.org/officeDocument/2006/relationships/ctrlProp" Target="../ctrlProps/ctrlProp148.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49" Type="http://schemas.openxmlformats.org/officeDocument/2006/relationships/ctrlProp" Target="../ctrlProps/ctrlProp144.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4" Type="http://schemas.openxmlformats.org/officeDocument/2006/relationships/ctrlProp" Target="../ctrlProps/ctrlProp139.xml"/><Relationship Id="rId52" Type="http://schemas.openxmlformats.org/officeDocument/2006/relationships/ctrlProp" Target="../ctrlProps/ctrlProp147.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48" Type="http://schemas.openxmlformats.org/officeDocument/2006/relationships/ctrlProp" Target="../ctrlProps/ctrlProp143.xml"/><Relationship Id="rId8" Type="http://schemas.openxmlformats.org/officeDocument/2006/relationships/ctrlProp" Target="../ctrlProps/ctrlProp103.xml"/><Relationship Id="rId51" Type="http://schemas.openxmlformats.org/officeDocument/2006/relationships/ctrlProp" Target="../ctrlProps/ctrlProp14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59.xml"/><Relationship Id="rId18" Type="http://schemas.openxmlformats.org/officeDocument/2006/relationships/ctrlProp" Target="../ctrlProps/ctrlProp164.xml"/><Relationship Id="rId26" Type="http://schemas.openxmlformats.org/officeDocument/2006/relationships/ctrlProp" Target="../ctrlProps/ctrlProp172.xml"/><Relationship Id="rId39" Type="http://schemas.openxmlformats.org/officeDocument/2006/relationships/ctrlProp" Target="../ctrlProps/ctrlProp185.xml"/><Relationship Id="rId21" Type="http://schemas.openxmlformats.org/officeDocument/2006/relationships/ctrlProp" Target="../ctrlProps/ctrlProp167.xml"/><Relationship Id="rId34" Type="http://schemas.openxmlformats.org/officeDocument/2006/relationships/ctrlProp" Target="../ctrlProps/ctrlProp180.xml"/><Relationship Id="rId42" Type="http://schemas.openxmlformats.org/officeDocument/2006/relationships/ctrlProp" Target="../ctrlProps/ctrlProp188.xml"/><Relationship Id="rId47" Type="http://schemas.openxmlformats.org/officeDocument/2006/relationships/ctrlProp" Target="../ctrlProps/ctrlProp193.xml"/><Relationship Id="rId50" Type="http://schemas.openxmlformats.org/officeDocument/2006/relationships/ctrlProp" Target="../ctrlProps/ctrlProp196.xml"/><Relationship Id="rId55" Type="http://schemas.openxmlformats.org/officeDocument/2006/relationships/ctrlProp" Target="../ctrlProps/ctrlProp201.xml"/><Relationship Id="rId63" Type="http://schemas.openxmlformats.org/officeDocument/2006/relationships/ctrlProp" Target="../ctrlProps/ctrlProp209.xml"/><Relationship Id="rId68" Type="http://schemas.openxmlformats.org/officeDocument/2006/relationships/ctrlProp" Target="../ctrlProps/ctrlProp214.xml"/><Relationship Id="rId76" Type="http://schemas.openxmlformats.org/officeDocument/2006/relationships/ctrlProp" Target="../ctrlProps/ctrlProp222.xml"/><Relationship Id="rId7" Type="http://schemas.openxmlformats.org/officeDocument/2006/relationships/ctrlProp" Target="../ctrlProps/ctrlProp153.xml"/><Relationship Id="rId71" Type="http://schemas.openxmlformats.org/officeDocument/2006/relationships/ctrlProp" Target="../ctrlProps/ctrlProp217.xml"/><Relationship Id="rId2" Type="http://schemas.openxmlformats.org/officeDocument/2006/relationships/drawing" Target="../drawings/drawing5.xml"/><Relationship Id="rId16" Type="http://schemas.openxmlformats.org/officeDocument/2006/relationships/ctrlProp" Target="../ctrlProps/ctrlProp162.xml"/><Relationship Id="rId29" Type="http://schemas.openxmlformats.org/officeDocument/2006/relationships/ctrlProp" Target="../ctrlProps/ctrlProp175.xml"/><Relationship Id="rId11" Type="http://schemas.openxmlformats.org/officeDocument/2006/relationships/ctrlProp" Target="../ctrlProps/ctrlProp157.xml"/><Relationship Id="rId24" Type="http://schemas.openxmlformats.org/officeDocument/2006/relationships/ctrlProp" Target="../ctrlProps/ctrlProp170.xml"/><Relationship Id="rId32" Type="http://schemas.openxmlformats.org/officeDocument/2006/relationships/ctrlProp" Target="../ctrlProps/ctrlProp178.xml"/><Relationship Id="rId37" Type="http://schemas.openxmlformats.org/officeDocument/2006/relationships/ctrlProp" Target="../ctrlProps/ctrlProp183.xml"/><Relationship Id="rId40" Type="http://schemas.openxmlformats.org/officeDocument/2006/relationships/ctrlProp" Target="../ctrlProps/ctrlProp186.xml"/><Relationship Id="rId45" Type="http://schemas.openxmlformats.org/officeDocument/2006/relationships/ctrlProp" Target="../ctrlProps/ctrlProp191.xml"/><Relationship Id="rId53" Type="http://schemas.openxmlformats.org/officeDocument/2006/relationships/ctrlProp" Target="../ctrlProps/ctrlProp199.xml"/><Relationship Id="rId58" Type="http://schemas.openxmlformats.org/officeDocument/2006/relationships/ctrlProp" Target="../ctrlProps/ctrlProp204.xml"/><Relationship Id="rId66" Type="http://schemas.openxmlformats.org/officeDocument/2006/relationships/ctrlProp" Target="../ctrlProps/ctrlProp212.xml"/><Relationship Id="rId74" Type="http://schemas.openxmlformats.org/officeDocument/2006/relationships/ctrlProp" Target="../ctrlProps/ctrlProp220.xml"/><Relationship Id="rId79" Type="http://schemas.openxmlformats.org/officeDocument/2006/relationships/ctrlProp" Target="../ctrlProps/ctrlProp225.xml"/><Relationship Id="rId5" Type="http://schemas.openxmlformats.org/officeDocument/2006/relationships/ctrlProp" Target="../ctrlProps/ctrlProp151.xml"/><Relationship Id="rId61" Type="http://schemas.openxmlformats.org/officeDocument/2006/relationships/ctrlProp" Target="../ctrlProps/ctrlProp207.xml"/><Relationship Id="rId82" Type="http://schemas.openxmlformats.org/officeDocument/2006/relationships/ctrlProp" Target="../ctrlProps/ctrlProp228.xml"/><Relationship Id="rId10" Type="http://schemas.openxmlformats.org/officeDocument/2006/relationships/ctrlProp" Target="../ctrlProps/ctrlProp156.xml"/><Relationship Id="rId19" Type="http://schemas.openxmlformats.org/officeDocument/2006/relationships/ctrlProp" Target="../ctrlProps/ctrlProp165.xml"/><Relationship Id="rId31" Type="http://schemas.openxmlformats.org/officeDocument/2006/relationships/ctrlProp" Target="../ctrlProps/ctrlProp177.xml"/><Relationship Id="rId44" Type="http://schemas.openxmlformats.org/officeDocument/2006/relationships/ctrlProp" Target="../ctrlProps/ctrlProp190.xml"/><Relationship Id="rId52" Type="http://schemas.openxmlformats.org/officeDocument/2006/relationships/ctrlProp" Target="../ctrlProps/ctrlProp198.xml"/><Relationship Id="rId60" Type="http://schemas.openxmlformats.org/officeDocument/2006/relationships/ctrlProp" Target="../ctrlProps/ctrlProp206.xml"/><Relationship Id="rId65" Type="http://schemas.openxmlformats.org/officeDocument/2006/relationships/ctrlProp" Target="../ctrlProps/ctrlProp211.xml"/><Relationship Id="rId73" Type="http://schemas.openxmlformats.org/officeDocument/2006/relationships/ctrlProp" Target="../ctrlProps/ctrlProp219.xml"/><Relationship Id="rId78" Type="http://schemas.openxmlformats.org/officeDocument/2006/relationships/ctrlProp" Target="../ctrlProps/ctrlProp224.xml"/><Relationship Id="rId81" Type="http://schemas.openxmlformats.org/officeDocument/2006/relationships/ctrlProp" Target="../ctrlProps/ctrlProp227.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 Id="rId22" Type="http://schemas.openxmlformats.org/officeDocument/2006/relationships/ctrlProp" Target="../ctrlProps/ctrlProp168.xml"/><Relationship Id="rId27" Type="http://schemas.openxmlformats.org/officeDocument/2006/relationships/ctrlProp" Target="../ctrlProps/ctrlProp173.xml"/><Relationship Id="rId30" Type="http://schemas.openxmlformats.org/officeDocument/2006/relationships/ctrlProp" Target="../ctrlProps/ctrlProp176.xml"/><Relationship Id="rId35" Type="http://schemas.openxmlformats.org/officeDocument/2006/relationships/ctrlProp" Target="../ctrlProps/ctrlProp181.xml"/><Relationship Id="rId43" Type="http://schemas.openxmlformats.org/officeDocument/2006/relationships/ctrlProp" Target="../ctrlProps/ctrlProp189.xml"/><Relationship Id="rId48" Type="http://schemas.openxmlformats.org/officeDocument/2006/relationships/ctrlProp" Target="../ctrlProps/ctrlProp194.xml"/><Relationship Id="rId56" Type="http://schemas.openxmlformats.org/officeDocument/2006/relationships/ctrlProp" Target="../ctrlProps/ctrlProp202.xml"/><Relationship Id="rId64" Type="http://schemas.openxmlformats.org/officeDocument/2006/relationships/ctrlProp" Target="../ctrlProps/ctrlProp210.xml"/><Relationship Id="rId69" Type="http://schemas.openxmlformats.org/officeDocument/2006/relationships/ctrlProp" Target="../ctrlProps/ctrlProp215.xml"/><Relationship Id="rId77" Type="http://schemas.openxmlformats.org/officeDocument/2006/relationships/ctrlProp" Target="../ctrlProps/ctrlProp223.xml"/><Relationship Id="rId8" Type="http://schemas.openxmlformats.org/officeDocument/2006/relationships/ctrlProp" Target="../ctrlProps/ctrlProp154.xml"/><Relationship Id="rId51" Type="http://schemas.openxmlformats.org/officeDocument/2006/relationships/ctrlProp" Target="../ctrlProps/ctrlProp197.xml"/><Relationship Id="rId72" Type="http://schemas.openxmlformats.org/officeDocument/2006/relationships/ctrlProp" Target="../ctrlProps/ctrlProp218.xml"/><Relationship Id="rId80" Type="http://schemas.openxmlformats.org/officeDocument/2006/relationships/ctrlProp" Target="../ctrlProps/ctrlProp226.xml"/><Relationship Id="rId3" Type="http://schemas.openxmlformats.org/officeDocument/2006/relationships/vmlDrawing" Target="../drawings/vmlDrawing5.vml"/><Relationship Id="rId12" Type="http://schemas.openxmlformats.org/officeDocument/2006/relationships/ctrlProp" Target="../ctrlProps/ctrlProp158.xml"/><Relationship Id="rId17" Type="http://schemas.openxmlformats.org/officeDocument/2006/relationships/ctrlProp" Target="../ctrlProps/ctrlProp163.xml"/><Relationship Id="rId25" Type="http://schemas.openxmlformats.org/officeDocument/2006/relationships/ctrlProp" Target="../ctrlProps/ctrlProp171.xml"/><Relationship Id="rId33" Type="http://schemas.openxmlformats.org/officeDocument/2006/relationships/ctrlProp" Target="../ctrlProps/ctrlProp179.xml"/><Relationship Id="rId38" Type="http://schemas.openxmlformats.org/officeDocument/2006/relationships/ctrlProp" Target="../ctrlProps/ctrlProp184.xml"/><Relationship Id="rId46" Type="http://schemas.openxmlformats.org/officeDocument/2006/relationships/ctrlProp" Target="../ctrlProps/ctrlProp192.xml"/><Relationship Id="rId59" Type="http://schemas.openxmlformats.org/officeDocument/2006/relationships/ctrlProp" Target="../ctrlProps/ctrlProp205.xml"/><Relationship Id="rId67" Type="http://schemas.openxmlformats.org/officeDocument/2006/relationships/ctrlProp" Target="../ctrlProps/ctrlProp213.xml"/><Relationship Id="rId20" Type="http://schemas.openxmlformats.org/officeDocument/2006/relationships/ctrlProp" Target="../ctrlProps/ctrlProp166.xml"/><Relationship Id="rId41" Type="http://schemas.openxmlformats.org/officeDocument/2006/relationships/ctrlProp" Target="../ctrlProps/ctrlProp187.xml"/><Relationship Id="rId54" Type="http://schemas.openxmlformats.org/officeDocument/2006/relationships/ctrlProp" Target="../ctrlProps/ctrlProp200.xml"/><Relationship Id="rId62" Type="http://schemas.openxmlformats.org/officeDocument/2006/relationships/ctrlProp" Target="../ctrlProps/ctrlProp208.xml"/><Relationship Id="rId70" Type="http://schemas.openxmlformats.org/officeDocument/2006/relationships/ctrlProp" Target="../ctrlProps/ctrlProp216.xml"/><Relationship Id="rId75" Type="http://schemas.openxmlformats.org/officeDocument/2006/relationships/ctrlProp" Target="../ctrlProps/ctrlProp221.xml"/><Relationship Id="rId83" Type="http://schemas.openxmlformats.org/officeDocument/2006/relationships/ctrlProp" Target="../ctrlProps/ctrlProp229.xml"/><Relationship Id="rId1" Type="http://schemas.openxmlformats.org/officeDocument/2006/relationships/printerSettings" Target="../printerSettings/printerSettings5.bin"/><Relationship Id="rId6" Type="http://schemas.openxmlformats.org/officeDocument/2006/relationships/ctrlProp" Target="../ctrlProps/ctrlProp152.xml"/><Relationship Id="rId15" Type="http://schemas.openxmlformats.org/officeDocument/2006/relationships/ctrlProp" Target="../ctrlProps/ctrlProp161.xml"/><Relationship Id="rId23" Type="http://schemas.openxmlformats.org/officeDocument/2006/relationships/ctrlProp" Target="../ctrlProps/ctrlProp169.xml"/><Relationship Id="rId28" Type="http://schemas.openxmlformats.org/officeDocument/2006/relationships/ctrlProp" Target="../ctrlProps/ctrlProp174.xml"/><Relationship Id="rId36" Type="http://schemas.openxmlformats.org/officeDocument/2006/relationships/ctrlProp" Target="../ctrlProps/ctrlProp182.xml"/><Relationship Id="rId49" Type="http://schemas.openxmlformats.org/officeDocument/2006/relationships/ctrlProp" Target="../ctrlProps/ctrlProp195.xml"/><Relationship Id="rId57" Type="http://schemas.openxmlformats.org/officeDocument/2006/relationships/ctrlProp" Target="../ctrlProps/ctrlProp203.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34" Type="http://schemas.openxmlformats.org/officeDocument/2006/relationships/ctrlProp" Target="../ctrlProps/ctrlProp260.xml"/><Relationship Id="rId42" Type="http://schemas.openxmlformats.org/officeDocument/2006/relationships/ctrlProp" Target="../ctrlProps/ctrlProp268.xml"/><Relationship Id="rId47" Type="http://schemas.openxmlformats.org/officeDocument/2006/relationships/ctrlProp" Target="../ctrlProps/ctrlProp273.xml"/><Relationship Id="rId50" Type="http://schemas.openxmlformats.org/officeDocument/2006/relationships/ctrlProp" Target="../ctrlProps/ctrlProp276.xml"/><Relationship Id="rId55" Type="http://schemas.openxmlformats.org/officeDocument/2006/relationships/ctrlProp" Target="../ctrlProps/ctrlProp281.xml"/><Relationship Id="rId63" Type="http://schemas.openxmlformats.org/officeDocument/2006/relationships/ctrlProp" Target="../ctrlProps/ctrlProp289.xml"/><Relationship Id="rId68" Type="http://schemas.openxmlformats.org/officeDocument/2006/relationships/ctrlProp" Target="../ctrlProps/ctrlProp294.xml"/><Relationship Id="rId76" Type="http://schemas.openxmlformats.org/officeDocument/2006/relationships/ctrlProp" Target="../ctrlProps/ctrlProp302.xml"/><Relationship Id="rId84" Type="http://schemas.openxmlformats.org/officeDocument/2006/relationships/ctrlProp" Target="../ctrlProps/ctrlProp310.xml"/><Relationship Id="rId89" Type="http://schemas.openxmlformats.org/officeDocument/2006/relationships/ctrlProp" Target="../ctrlProps/ctrlProp315.xml"/><Relationship Id="rId97" Type="http://schemas.openxmlformats.org/officeDocument/2006/relationships/ctrlProp" Target="../ctrlProps/ctrlProp323.xml"/><Relationship Id="rId7" Type="http://schemas.openxmlformats.org/officeDocument/2006/relationships/ctrlProp" Target="../ctrlProps/ctrlProp233.xml"/><Relationship Id="rId71" Type="http://schemas.openxmlformats.org/officeDocument/2006/relationships/ctrlProp" Target="../ctrlProps/ctrlProp297.xml"/><Relationship Id="rId92" Type="http://schemas.openxmlformats.org/officeDocument/2006/relationships/ctrlProp" Target="../ctrlProps/ctrlProp318.xml"/><Relationship Id="rId2" Type="http://schemas.openxmlformats.org/officeDocument/2006/relationships/drawing" Target="../drawings/drawing6.xml"/><Relationship Id="rId16" Type="http://schemas.openxmlformats.org/officeDocument/2006/relationships/ctrlProp" Target="../ctrlProps/ctrlProp242.xml"/><Relationship Id="rId29" Type="http://schemas.openxmlformats.org/officeDocument/2006/relationships/ctrlProp" Target="../ctrlProps/ctrlProp255.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3" Type="http://schemas.openxmlformats.org/officeDocument/2006/relationships/ctrlProp" Target="../ctrlProps/ctrlProp279.xml"/><Relationship Id="rId58" Type="http://schemas.openxmlformats.org/officeDocument/2006/relationships/ctrlProp" Target="../ctrlProps/ctrlProp284.xml"/><Relationship Id="rId66" Type="http://schemas.openxmlformats.org/officeDocument/2006/relationships/ctrlProp" Target="../ctrlProps/ctrlProp292.xml"/><Relationship Id="rId74" Type="http://schemas.openxmlformats.org/officeDocument/2006/relationships/ctrlProp" Target="../ctrlProps/ctrlProp300.xml"/><Relationship Id="rId79" Type="http://schemas.openxmlformats.org/officeDocument/2006/relationships/ctrlProp" Target="../ctrlProps/ctrlProp305.xml"/><Relationship Id="rId87" Type="http://schemas.openxmlformats.org/officeDocument/2006/relationships/ctrlProp" Target="../ctrlProps/ctrlProp313.xml"/><Relationship Id="rId5" Type="http://schemas.openxmlformats.org/officeDocument/2006/relationships/ctrlProp" Target="../ctrlProps/ctrlProp231.xml"/><Relationship Id="rId61" Type="http://schemas.openxmlformats.org/officeDocument/2006/relationships/ctrlProp" Target="../ctrlProps/ctrlProp287.xml"/><Relationship Id="rId82" Type="http://schemas.openxmlformats.org/officeDocument/2006/relationships/ctrlProp" Target="../ctrlProps/ctrlProp308.xml"/><Relationship Id="rId90" Type="http://schemas.openxmlformats.org/officeDocument/2006/relationships/ctrlProp" Target="../ctrlProps/ctrlProp316.xml"/><Relationship Id="rId95" Type="http://schemas.openxmlformats.org/officeDocument/2006/relationships/ctrlProp" Target="../ctrlProps/ctrlProp321.xml"/><Relationship Id="rId19" Type="http://schemas.openxmlformats.org/officeDocument/2006/relationships/ctrlProp" Target="../ctrlProps/ctrlProp24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 Id="rId56" Type="http://schemas.openxmlformats.org/officeDocument/2006/relationships/ctrlProp" Target="../ctrlProps/ctrlProp282.xml"/><Relationship Id="rId64" Type="http://schemas.openxmlformats.org/officeDocument/2006/relationships/ctrlProp" Target="../ctrlProps/ctrlProp290.xml"/><Relationship Id="rId69" Type="http://schemas.openxmlformats.org/officeDocument/2006/relationships/ctrlProp" Target="../ctrlProps/ctrlProp295.xml"/><Relationship Id="rId77" Type="http://schemas.openxmlformats.org/officeDocument/2006/relationships/ctrlProp" Target="../ctrlProps/ctrlProp303.xml"/><Relationship Id="rId100" Type="http://schemas.openxmlformats.org/officeDocument/2006/relationships/ctrlProp" Target="../ctrlProps/ctrlProp326.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80" Type="http://schemas.openxmlformats.org/officeDocument/2006/relationships/ctrlProp" Target="../ctrlProps/ctrlProp306.xml"/><Relationship Id="rId85" Type="http://schemas.openxmlformats.org/officeDocument/2006/relationships/ctrlProp" Target="../ctrlProps/ctrlProp311.xml"/><Relationship Id="rId93" Type="http://schemas.openxmlformats.org/officeDocument/2006/relationships/ctrlProp" Target="../ctrlProps/ctrlProp319.xml"/><Relationship Id="rId98" Type="http://schemas.openxmlformats.org/officeDocument/2006/relationships/ctrlProp" Target="../ctrlProps/ctrlProp324.xml"/><Relationship Id="rId3" Type="http://schemas.openxmlformats.org/officeDocument/2006/relationships/vmlDrawing" Target="../drawings/vmlDrawing6.v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59" Type="http://schemas.openxmlformats.org/officeDocument/2006/relationships/ctrlProp" Target="../ctrlProps/ctrlProp285.xml"/><Relationship Id="rId67" Type="http://schemas.openxmlformats.org/officeDocument/2006/relationships/ctrlProp" Target="../ctrlProps/ctrlProp293.xml"/><Relationship Id="rId20" Type="http://schemas.openxmlformats.org/officeDocument/2006/relationships/ctrlProp" Target="../ctrlProps/ctrlProp246.xml"/><Relationship Id="rId41" Type="http://schemas.openxmlformats.org/officeDocument/2006/relationships/ctrlProp" Target="../ctrlProps/ctrlProp267.xml"/><Relationship Id="rId54" Type="http://schemas.openxmlformats.org/officeDocument/2006/relationships/ctrlProp" Target="../ctrlProps/ctrlProp280.xml"/><Relationship Id="rId62" Type="http://schemas.openxmlformats.org/officeDocument/2006/relationships/ctrlProp" Target="../ctrlProps/ctrlProp288.xml"/><Relationship Id="rId70" Type="http://schemas.openxmlformats.org/officeDocument/2006/relationships/ctrlProp" Target="../ctrlProps/ctrlProp296.xml"/><Relationship Id="rId75" Type="http://schemas.openxmlformats.org/officeDocument/2006/relationships/ctrlProp" Target="../ctrlProps/ctrlProp301.xml"/><Relationship Id="rId83" Type="http://schemas.openxmlformats.org/officeDocument/2006/relationships/ctrlProp" Target="../ctrlProps/ctrlProp309.xml"/><Relationship Id="rId88" Type="http://schemas.openxmlformats.org/officeDocument/2006/relationships/ctrlProp" Target="../ctrlProps/ctrlProp314.xml"/><Relationship Id="rId91" Type="http://schemas.openxmlformats.org/officeDocument/2006/relationships/ctrlProp" Target="../ctrlProps/ctrlProp317.xml"/><Relationship Id="rId96" Type="http://schemas.openxmlformats.org/officeDocument/2006/relationships/ctrlProp" Target="../ctrlProps/ctrlProp322.xml"/><Relationship Id="rId1" Type="http://schemas.openxmlformats.org/officeDocument/2006/relationships/printerSettings" Target="../printerSettings/printerSettings6.bin"/><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86" Type="http://schemas.openxmlformats.org/officeDocument/2006/relationships/ctrlProp" Target="../ctrlProps/ctrlProp312.xml"/><Relationship Id="rId94" Type="http://schemas.openxmlformats.org/officeDocument/2006/relationships/ctrlProp" Target="../ctrlProps/ctrlProp320.xml"/><Relationship Id="rId99" Type="http://schemas.openxmlformats.org/officeDocument/2006/relationships/ctrlProp" Target="../ctrlProps/ctrlProp325.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DN183"/>
  <sheetViews>
    <sheetView showGridLines="0" view="pageBreakPreview" zoomScaleNormal="100" zoomScaleSheetLayoutView="100" workbookViewId="0">
      <selection activeCell="W7" sqref="W7:AH7"/>
    </sheetView>
  </sheetViews>
  <sheetFormatPr defaultColWidth="1.625" defaultRowHeight="13.5"/>
  <cols>
    <col min="1" max="5" width="1.625" style="91" customWidth="1"/>
    <col min="6" max="12" width="1.625" style="91"/>
    <col min="13" max="13" width="2.5" style="91" customWidth="1"/>
    <col min="14" max="33" width="1.625" style="91"/>
    <col min="34" max="34" width="1.625" style="91" customWidth="1"/>
    <col min="35" max="68" width="1.625" style="91"/>
    <col min="69" max="69" width="20.625" style="489" customWidth="1"/>
    <col min="70" max="70" width="10.75" style="491" customWidth="1"/>
    <col min="71" max="71" width="12.625" style="491" customWidth="1"/>
    <col min="72" max="72" width="10.125" style="91" customWidth="1"/>
    <col min="73" max="73" width="6.75" style="91" customWidth="1"/>
    <col min="74" max="74" width="7" style="91" customWidth="1"/>
    <col min="75" max="75" width="5.875" style="91" customWidth="1"/>
    <col min="76" max="76" width="6" style="91" customWidth="1"/>
    <col min="77" max="78" width="1.625" style="91"/>
    <col min="79" max="79" width="1.375" style="91" customWidth="1"/>
    <col min="80" max="16384" width="1.625" style="91"/>
  </cols>
  <sheetData>
    <row r="1" spans="1:76" ht="15" customHeight="1">
      <c r="B1" s="1"/>
      <c r="D1" s="91" t="s">
        <v>193</v>
      </c>
    </row>
    <row r="2" spans="1:76" ht="24.75" customHeight="1">
      <c r="A2" s="663" t="s">
        <v>172</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c r="BC2" s="663"/>
      <c r="BD2" s="663"/>
      <c r="BE2" s="663"/>
      <c r="BF2" s="663"/>
      <c r="BG2" s="663"/>
      <c r="BH2" s="663"/>
      <c r="BI2" s="663"/>
      <c r="BJ2" s="663"/>
      <c r="BK2" s="663"/>
    </row>
    <row r="3" spans="1:76" s="265" customFormat="1" ht="24.75" customHeight="1">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Q3" s="489"/>
      <c r="BR3" s="491"/>
      <c r="BS3" s="491"/>
    </row>
    <row r="4" spans="1:76" ht="18" customHeight="1">
      <c r="D4" s="840"/>
      <c r="E4" s="840"/>
      <c r="F4" s="840"/>
      <c r="G4" s="840"/>
      <c r="H4" s="840"/>
      <c r="I4" s="840"/>
      <c r="J4" s="840"/>
      <c r="K4" s="840"/>
      <c r="L4" s="84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row>
    <row r="5" spans="1:76" s="265" customFormat="1" ht="18" customHeight="1">
      <c r="D5" s="841"/>
      <c r="E5" s="841"/>
      <c r="F5" s="841"/>
      <c r="G5" s="841"/>
      <c r="H5" s="841"/>
      <c r="I5" s="841"/>
      <c r="J5" s="841"/>
      <c r="K5" s="841"/>
      <c r="L5" s="841"/>
      <c r="M5" s="619"/>
      <c r="N5" s="619"/>
      <c r="O5" s="619"/>
      <c r="P5" s="619"/>
      <c r="Q5" s="619"/>
      <c r="R5" s="619"/>
      <c r="S5" s="619"/>
      <c r="T5" s="619"/>
      <c r="U5" s="619"/>
      <c r="V5" s="619"/>
      <c r="W5" s="619"/>
      <c r="X5" s="842"/>
      <c r="Y5" s="842"/>
      <c r="Z5" s="842"/>
      <c r="AA5" s="842"/>
      <c r="AB5" s="842"/>
      <c r="AC5" s="842"/>
      <c r="AD5" s="842"/>
      <c r="AE5" s="842"/>
      <c r="AF5" s="842"/>
      <c r="AG5" s="842"/>
      <c r="AH5" s="842"/>
      <c r="AI5" s="842"/>
      <c r="AJ5" s="842"/>
      <c r="AK5" s="842"/>
      <c r="AO5" s="91" t="s">
        <v>158</v>
      </c>
      <c r="AP5" s="91"/>
      <c r="AQ5" s="91"/>
      <c r="AR5" s="660"/>
      <c r="AS5" s="660"/>
      <c r="AT5" s="660"/>
      <c r="AU5" s="91" t="s">
        <v>3</v>
      </c>
      <c r="AV5" s="91"/>
      <c r="AW5" s="660"/>
      <c r="AX5" s="660"/>
      <c r="AY5" s="660"/>
      <c r="AZ5" s="85" t="s">
        <v>4</v>
      </c>
      <c r="BA5" s="91"/>
      <c r="BB5" s="660"/>
      <c r="BC5" s="660"/>
      <c r="BD5" s="660"/>
      <c r="BE5" s="91" t="s">
        <v>5</v>
      </c>
      <c r="BF5" s="91"/>
      <c r="BG5" s="91"/>
      <c r="BH5" s="91"/>
      <c r="BI5" s="91"/>
      <c r="BJ5" s="91"/>
      <c r="BQ5" s="500" t="s">
        <v>486</v>
      </c>
      <c r="BR5" s="500"/>
      <c r="BS5" s="500"/>
      <c r="BT5" s="278">
        <f>①施設基本情報!$D$5</f>
        <v>0</v>
      </c>
    </row>
    <row r="6" spans="1:76" ht="30" customHeight="1">
      <c r="D6" s="2"/>
      <c r="E6" s="618">
        <v>1</v>
      </c>
      <c r="F6" s="618"/>
      <c r="G6" s="627" t="s">
        <v>47</v>
      </c>
      <c r="H6" s="627"/>
      <c r="I6" s="627"/>
      <c r="J6" s="627"/>
      <c r="K6" s="627"/>
      <c r="L6" s="627"/>
      <c r="M6" s="627"/>
      <c r="N6" s="627"/>
      <c r="O6" s="627"/>
      <c r="P6" s="627"/>
      <c r="Q6" s="627"/>
      <c r="R6" s="627"/>
      <c r="S6" s="3"/>
      <c r="T6" s="705"/>
      <c r="U6" s="682"/>
      <c r="V6" s="682"/>
      <c r="W6" s="682"/>
      <c r="X6" s="682"/>
      <c r="Y6" s="682"/>
      <c r="Z6" s="682"/>
      <c r="AA6" s="682"/>
      <c r="AB6" s="682"/>
      <c r="AC6" s="682"/>
      <c r="AD6" s="682"/>
      <c r="AE6" s="682"/>
      <c r="AF6" s="682"/>
      <c r="AG6" s="682"/>
      <c r="AH6" s="682"/>
      <c r="AI6" s="682"/>
      <c r="AJ6" s="682"/>
      <c r="AK6" s="682"/>
      <c r="AL6" s="682"/>
      <c r="AM6" s="682"/>
      <c r="AN6" s="682"/>
      <c r="AO6" s="682"/>
      <c r="AP6" s="682"/>
      <c r="AQ6" s="682"/>
      <c r="AR6" s="682"/>
      <c r="AS6" s="682"/>
      <c r="AT6" s="682"/>
      <c r="AU6" s="682"/>
      <c r="AV6" s="682"/>
      <c r="AW6" s="682"/>
      <c r="AX6" s="682"/>
      <c r="AY6" s="682"/>
      <c r="AZ6" s="682"/>
      <c r="BA6" s="682"/>
      <c r="BB6" s="682"/>
      <c r="BC6" s="682"/>
      <c r="BD6" s="682"/>
      <c r="BE6" s="682"/>
      <c r="BF6" s="682"/>
      <c r="BG6" s="682"/>
      <c r="BH6" s="682"/>
      <c r="BI6" s="682"/>
      <c r="BJ6" s="683"/>
      <c r="BQ6" s="500" t="s">
        <v>513</v>
      </c>
      <c r="BR6" s="500"/>
      <c r="BS6" s="500"/>
      <c r="BT6" s="261">
        <f>①施設基本情報!$T$28</f>
        <v>0</v>
      </c>
      <c r="BU6" s="106"/>
      <c r="BV6"/>
      <c r="BW6"/>
      <c r="BX6"/>
    </row>
    <row r="7" spans="1:76" s="106" customFormat="1" ht="30" customHeight="1">
      <c r="D7" s="4"/>
      <c r="E7" s="640">
        <v>2</v>
      </c>
      <c r="F7" s="640"/>
      <c r="G7" s="715" t="s">
        <v>48</v>
      </c>
      <c r="H7" s="715"/>
      <c r="I7" s="715"/>
      <c r="J7" s="715"/>
      <c r="K7" s="715"/>
      <c r="L7" s="715"/>
      <c r="M7" s="715"/>
      <c r="N7" s="715"/>
      <c r="O7" s="715"/>
      <c r="P7" s="715"/>
      <c r="Q7" s="715"/>
      <c r="R7" s="715"/>
      <c r="S7" s="5"/>
      <c r="T7" s="716" t="s">
        <v>0</v>
      </c>
      <c r="U7" s="717"/>
      <c r="V7" s="718"/>
      <c r="W7" s="719"/>
      <c r="X7" s="720"/>
      <c r="Y7" s="720"/>
      <c r="Z7" s="720"/>
      <c r="AA7" s="640"/>
      <c r="AB7" s="640"/>
      <c r="AC7" s="640"/>
      <c r="AD7" s="640"/>
      <c r="AE7" s="640"/>
      <c r="AF7" s="640"/>
      <c r="AG7" s="640"/>
      <c r="AH7" s="721"/>
      <c r="AI7" s="686"/>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8"/>
      <c r="BQ7" s="501" t="s">
        <v>515</v>
      </c>
      <c r="BR7" s="500"/>
      <c r="BS7" s="500"/>
      <c r="BT7" s="248">
        <f>①施設基本情報!$T$29</f>
        <v>0</v>
      </c>
      <c r="BU7" s="248"/>
      <c r="BV7"/>
      <c r="BW7"/>
      <c r="BX7"/>
    </row>
    <row r="8" spans="1:76" s="106" customFormat="1" ht="33" customHeight="1">
      <c r="D8" s="6"/>
      <c r="E8" s="96"/>
      <c r="F8" s="96"/>
      <c r="G8" s="101"/>
      <c r="H8" s="101"/>
      <c r="I8" s="101"/>
      <c r="J8" s="101"/>
      <c r="K8" s="101"/>
      <c r="L8" s="101"/>
      <c r="M8" s="101"/>
      <c r="N8" s="101"/>
      <c r="O8" s="101"/>
      <c r="P8" s="101"/>
      <c r="Q8" s="101"/>
      <c r="R8" s="101"/>
      <c r="S8" s="7"/>
      <c r="T8" s="689" t="s">
        <v>278</v>
      </c>
      <c r="U8" s="690"/>
      <c r="V8" s="691"/>
      <c r="W8" s="728"/>
      <c r="X8" s="690"/>
      <c r="Y8" s="690"/>
      <c r="Z8" s="690"/>
      <c r="AA8" s="690"/>
      <c r="AB8" s="690"/>
      <c r="AC8" s="690"/>
      <c r="AD8" s="722"/>
      <c r="AE8" s="722"/>
      <c r="AF8" s="722"/>
      <c r="AG8" s="722"/>
      <c r="AH8" s="722"/>
      <c r="AI8" s="722"/>
      <c r="AJ8" s="722"/>
      <c r="AK8" s="722"/>
      <c r="AL8" s="722"/>
      <c r="AM8" s="722"/>
      <c r="AN8" s="722"/>
      <c r="AO8" s="722"/>
      <c r="AP8" s="722"/>
      <c r="AQ8" s="722"/>
      <c r="AR8" s="722"/>
      <c r="AS8" s="723"/>
      <c r="AT8" s="722"/>
      <c r="AU8" s="722"/>
      <c r="AV8" s="722"/>
      <c r="AW8" s="722"/>
      <c r="AX8" s="722"/>
      <c r="AY8" s="722"/>
      <c r="AZ8" s="722"/>
      <c r="BA8" s="722"/>
      <c r="BB8" s="722"/>
      <c r="BC8" s="722"/>
      <c r="BD8" s="722"/>
      <c r="BE8" s="722"/>
      <c r="BF8" s="722"/>
      <c r="BG8" s="722"/>
      <c r="BH8" s="722"/>
      <c r="BI8" s="722"/>
      <c r="BJ8" s="724"/>
      <c r="BQ8" s="500" t="s">
        <v>488</v>
      </c>
      <c r="BR8" s="500"/>
      <c r="BS8" s="500"/>
      <c r="BT8" s="91">
        <f>①施設基本情報!$T$6</f>
        <v>0</v>
      </c>
      <c r="BU8" s="91"/>
      <c r="BV8" s="91"/>
      <c r="BW8" s="91"/>
      <c r="BX8" s="91"/>
    </row>
    <row r="9" spans="1:76" s="106" customFormat="1" ht="20.100000000000001" customHeight="1">
      <c r="D9" s="6"/>
      <c r="E9" s="96"/>
      <c r="F9" s="96"/>
      <c r="G9" s="101"/>
      <c r="H9" s="101"/>
      <c r="I9" s="101"/>
      <c r="J9" s="101"/>
      <c r="K9" s="101"/>
      <c r="L9" s="101"/>
      <c r="M9" s="101"/>
      <c r="N9" s="101"/>
      <c r="O9" s="101"/>
      <c r="P9" s="101"/>
      <c r="Q9" s="101"/>
      <c r="R9" s="101"/>
      <c r="S9" s="7"/>
      <c r="T9" s="725" t="s">
        <v>9</v>
      </c>
      <c r="U9" s="713"/>
      <c r="V9" s="713"/>
      <c r="W9" s="713"/>
      <c r="X9" s="713"/>
      <c r="Y9" s="713"/>
      <c r="Z9" s="726"/>
      <c r="AA9" s="830"/>
      <c r="AB9" s="831"/>
      <c r="AC9" s="831"/>
      <c r="AD9" s="831"/>
      <c r="AE9" s="831"/>
      <c r="AF9" s="831"/>
      <c r="AG9" s="831"/>
      <c r="AH9" s="831"/>
      <c r="AI9" s="831"/>
      <c r="AJ9" s="831"/>
      <c r="AK9" s="831"/>
      <c r="AL9" s="831"/>
      <c r="AM9" s="831"/>
      <c r="AN9" s="831"/>
      <c r="AO9" s="832"/>
      <c r="AP9" s="706" t="s">
        <v>227</v>
      </c>
      <c r="AQ9" s="707"/>
      <c r="AR9" s="708"/>
      <c r="AS9" s="483"/>
      <c r="AT9" s="729" t="s">
        <v>229</v>
      </c>
      <c r="AU9" s="730"/>
      <c r="AV9" s="730"/>
      <c r="AW9" s="730"/>
      <c r="AX9" s="730"/>
      <c r="AY9" s="731"/>
      <c r="AZ9" s="706" t="s">
        <v>228</v>
      </c>
      <c r="BA9" s="707"/>
      <c r="BB9" s="708"/>
      <c r="BC9" s="706"/>
      <c r="BD9" s="707"/>
      <c r="BE9" s="707"/>
      <c r="BF9" s="707"/>
      <c r="BG9" s="708"/>
      <c r="BH9" s="707" t="s">
        <v>174</v>
      </c>
      <c r="BI9" s="707"/>
      <c r="BJ9" s="709"/>
      <c r="BQ9" s="501" t="s">
        <v>487</v>
      </c>
      <c r="BR9" s="500" t="s">
        <v>489</v>
      </c>
      <c r="BS9" s="500"/>
      <c r="BT9" s="106">
        <f>①施設基本情報!$W$7</f>
        <v>0</v>
      </c>
    </row>
    <row r="10" spans="1:76" s="106" customFormat="1" ht="20.100000000000001" customHeight="1">
      <c r="D10" s="6"/>
      <c r="E10" s="96"/>
      <c r="F10" s="96"/>
      <c r="G10" s="101"/>
      <c r="H10" s="101"/>
      <c r="I10" s="101"/>
      <c r="J10" s="101"/>
      <c r="K10" s="101"/>
      <c r="L10" s="101"/>
      <c r="M10" s="101"/>
      <c r="N10" s="101"/>
      <c r="O10" s="101"/>
      <c r="P10" s="101"/>
      <c r="Q10" s="101"/>
      <c r="R10" s="101"/>
      <c r="S10" s="7"/>
      <c r="T10" s="681"/>
      <c r="U10" s="660"/>
      <c r="V10" s="660"/>
      <c r="W10" s="660"/>
      <c r="X10" s="660"/>
      <c r="Y10" s="660"/>
      <c r="Z10" s="727"/>
      <c r="AA10" s="833"/>
      <c r="AB10" s="834"/>
      <c r="AC10" s="834"/>
      <c r="AD10" s="834"/>
      <c r="AE10" s="834"/>
      <c r="AF10" s="834"/>
      <c r="AG10" s="834"/>
      <c r="AH10" s="834"/>
      <c r="AI10" s="834"/>
      <c r="AJ10" s="834"/>
      <c r="AK10" s="834"/>
      <c r="AL10" s="834"/>
      <c r="AM10" s="834"/>
      <c r="AN10" s="834"/>
      <c r="AO10" s="835"/>
      <c r="AP10" s="710" t="s">
        <v>226</v>
      </c>
      <c r="AQ10" s="711"/>
      <c r="AR10" s="712"/>
      <c r="AS10" s="156"/>
      <c r="AT10" s="732"/>
      <c r="AU10" s="733"/>
      <c r="AV10" s="733"/>
      <c r="AW10" s="733"/>
      <c r="AX10" s="733"/>
      <c r="AY10" s="734"/>
      <c r="AZ10" s="710" t="s">
        <v>10</v>
      </c>
      <c r="BA10" s="711"/>
      <c r="BB10" s="712"/>
      <c r="BC10" s="710"/>
      <c r="BD10" s="711"/>
      <c r="BE10" s="711"/>
      <c r="BF10" s="711"/>
      <c r="BG10" s="712"/>
      <c r="BH10" s="713" t="s">
        <v>174</v>
      </c>
      <c r="BI10" s="713"/>
      <c r="BJ10" s="714"/>
      <c r="BQ10" s="502"/>
      <c r="BR10" s="501" t="s">
        <v>490</v>
      </c>
      <c r="BS10" s="500" t="s">
        <v>538</v>
      </c>
      <c r="BT10" s="106">
        <f>①施設基本情報!$W$8</f>
        <v>0</v>
      </c>
    </row>
    <row r="11" spans="1:76" s="106" customFormat="1" ht="34.5" customHeight="1">
      <c r="D11" s="12"/>
      <c r="E11" s="744">
        <v>3</v>
      </c>
      <c r="F11" s="744"/>
      <c r="G11" s="745" t="s">
        <v>175</v>
      </c>
      <c r="H11" s="745"/>
      <c r="I11" s="745"/>
      <c r="J11" s="745"/>
      <c r="K11" s="745"/>
      <c r="L11" s="745"/>
      <c r="M11" s="745"/>
      <c r="N11" s="745"/>
      <c r="O11" s="745"/>
      <c r="P11" s="745"/>
      <c r="Q11" s="745"/>
      <c r="R11" s="745"/>
      <c r="S11" s="13"/>
      <c r="T11" s="813" t="s">
        <v>8</v>
      </c>
      <c r="U11" s="814"/>
      <c r="V11" s="814"/>
      <c r="W11" s="781"/>
      <c r="X11" s="744"/>
      <c r="Y11" s="744"/>
      <c r="Z11" s="744"/>
      <c r="AA11" s="744"/>
      <c r="AB11" s="744"/>
      <c r="AC11" s="744"/>
      <c r="AD11" s="744"/>
      <c r="AE11" s="744"/>
      <c r="AF11" s="744"/>
      <c r="AG11" s="744"/>
      <c r="AH11" s="744"/>
      <c r="AI11" s="744"/>
      <c r="AJ11" s="744"/>
      <c r="AK11" s="744"/>
      <c r="AL11" s="744"/>
      <c r="AM11" s="744"/>
      <c r="AN11" s="744"/>
      <c r="AO11" s="782"/>
      <c r="AP11" s="783" t="s">
        <v>159</v>
      </c>
      <c r="AQ11" s="784"/>
      <c r="AR11" s="784"/>
      <c r="AS11" s="781"/>
      <c r="AT11" s="744"/>
      <c r="AU11" s="744"/>
      <c r="AV11" s="744"/>
      <c r="AW11" s="744"/>
      <c r="AX11" s="744"/>
      <c r="AY11" s="744"/>
      <c r="AZ11" s="744"/>
      <c r="BA11" s="744"/>
      <c r="BB11" s="744"/>
      <c r="BC11" s="744"/>
      <c r="BD11" s="744"/>
      <c r="BE11" s="744"/>
      <c r="BF11" s="744"/>
      <c r="BG11" s="744"/>
      <c r="BH11" s="744"/>
      <c r="BI11" s="744"/>
      <c r="BJ11" s="785"/>
      <c r="BQ11" s="502"/>
      <c r="BR11" s="503"/>
      <c r="BS11" s="500" t="s">
        <v>539</v>
      </c>
      <c r="BT11" s="106">
        <f>①施設基本情報!$AD$8</f>
        <v>0</v>
      </c>
      <c r="BU11" s="499"/>
    </row>
    <row r="12" spans="1:76" s="106" customFormat="1" ht="30" customHeight="1">
      <c r="D12" s="14"/>
      <c r="E12" s="702">
        <v>4</v>
      </c>
      <c r="F12" s="702"/>
      <c r="G12" s="739" t="s">
        <v>123</v>
      </c>
      <c r="H12" s="739"/>
      <c r="I12" s="739"/>
      <c r="J12" s="739"/>
      <c r="K12" s="739"/>
      <c r="L12" s="739"/>
      <c r="M12" s="739"/>
      <c r="N12" s="739"/>
      <c r="O12" s="739"/>
      <c r="P12" s="739"/>
      <c r="Q12" s="739"/>
      <c r="R12" s="739"/>
      <c r="S12" s="15"/>
      <c r="T12" s="740"/>
      <c r="U12" s="702"/>
      <c r="V12" s="702"/>
      <c r="W12" s="703"/>
      <c r="X12" s="741" t="s">
        <v>192</v>
      </c>
      <c r="Y12" s="742"/>
      <c r="Z12" s="742"/>
      <c r="AA12" s="742"/>
      <c r="AB12" s="742"/>
      <c r="AC12" s="742"/>
      <c r="AD12" s="742"/>
      <c r="AE12" s="742"/>
      <c r="AF12" s="742"/>
      <c r="AG12" s="742"/>
      <c r="AH12" s="742"/>
      <c r="AI12" s="742"/>
      <c r="AJ12" s="742"/>
      <c r="AK12" s="742"/>
      <c r="AL12" s="742"/>
      <c r="AM12" s="742"/>
      <c r="AN12" s="742"/>
      <c r="AO12" s="742"/>
      <c r="AP12" s="742"/>
      <c r="AQ12" s="742"/>
      <c r="AR12" s="742"/>
      <c r="AS12" s="742"/>
      <c r="AT12" s="742"/>
      <c r="AU12" s="742"/>
      <c r="AV12" s="742"/>
      <c r="AW12" s="742"/>
      <c r="AX12" s="742"/>
      <c r="AY12" s="742"/>
      <c r="AZ12" s="742"/>
      <c r="BA12" s="742"/>
      <c r="BB12" s="742"/>
      <c r="BC12" s="742"/>
      <c r="BD12" s="742"/>
      <c r="BE12" s="742"/>
      <c r="BF12" s="742"/>
      <c r="BG12" s="742"/>
      <c r="BH12" s="742"/>
      <c r="BI12" s="742"/>
      <c r="BJ12" s="743"/>
      <c r="BQ12" s="502"/>
      <c r="BR12" s="501" t="s">
        <v>491</v>
      </c>
      <c r="BS12" s="500" t="s">
        <v>499</v>
      </c>
      <c r="BT12" s="106">
        <f>①施設基本情報!$AA$9</f>
        <v>0</v>
      </c>
    </row>
    <row r="13" spans="1:76" ht="30" customHeight="1">
      <c r="D13" s="10" t="s">
        <v>6</v>
      </c>
      <c r="E13" s="638">
        <v>5</v>
      </c>
      <c r="F13" s="638"/>
      <c r="G13" s="735" t="s">
        <v>11</v>
      </c>
      <c r="H13" s="735"/>
      <c r="I13" s="735"/>
      <c r="J13" s="735"/>
      <c r="K13" s="735"/>
      <c r="L13" s="735"/>
      <c r="M13" s="735"/>
      <c r="N13" s="735"/>
      <c r="O13" s="735"/>
      <c r="P13" s="735"/>
      <c r="Q13" s="735"/>
      <c r="R13" s="735"/>
      <c r="S13" s="11"/>
      <c r="T13" s="736"/>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c r="AT13" s="737"/>
      <c r="AU13" s="737"/>
      <c r="AV13" s="737"/>
      <c r="AW13" s="737"/>
      <c r="AX13" s="737"/>
      <c r="AY13" s="737"/>
      <c r="AZ13" s="737"/>
      <c r="BA13" s="737"/>
      <c r="BB13" s="737"/>
      <c r="BC13" s="737"/>
      <c r="BD13" s="737"/>
      <c r="BE13" s="737"/>
      <c r="BF13" s="737"/>
      <c r="BG13" s="737"/>
      <c r="BH13" s="737"/>
      <c r="BI13" s="737"/>
      <c r="BJ13" s="738"/>
      <c r="BQ13" s="502"/>
      <c r="BR13" s="503"/>
      <c r="BS13" s="500" t="s">
        <v>500</v>
      </c>
      <c r="BT13" s="491">
        <f>①施設基本情報!$AA$10</f>
        <v>0</v>
      </c>
      <c r="BU13" s="491"/>
      <c r="BV13" s="106"/>
      <c r="BW13" s="106"/>
      <c r="BX13" s="106"/>
    </row>
    <row r="14" spans="1:76" s="106" customFormat="1" ht="30" customHeight="1">
      <c r="D14" s="4"/>
      <c r="E14" s="640">
        <v>6</v>
      </c>
      <c r="F14" s="640"/>
      <c r="G14" s="715" t="s">
        <v>352</v>
      </c>
      <c r="H14" s="715"/>
      <c r="I14" s="715"/>
      <c r="J14" s="715"/>
      <c r="K14" s="715"/>
      <c r="L14" s="715"/>
      <c r="M14" s="715"/>
      <c r="N14" s="715"/>
      <c r="O14" s="715"/>
      <c r="P14" s="715"/>
      <c r="Q14" s="715"/>
      <c r="R14" s="715"/>
      <c r="S14" s="5"/>
      <c r="T14" s="749" t="s">
        <v>0</v>
      </c>
      <c r="U14" s="750"/>
      <c r="V14" s="750"/>
      <c r="W14" s="751"/>
      <c r="X14" s="752"/>
      <c r="Y14" s="752"/>
      <c r="Z14" s="752"/>
      <c r="AA14" s="752"/>
      <c r="AB14" s="752"/>
      <c r="AC14" s="752"/>
      <c r="AD14" s="752"/>
      <c r="AE14" s="752"/>
      <c r="AF14" s="752"/>
      <c r="AG14" s="752"/>
      <c r="AH14" s="753"/>
      <c r="AI14" s="746"/>
      <c r="AJ14" s="747"/>
      <c r="AK14" s="747"/>
      <c r="AL14" s="747"/>
      <c r="AM14" s="747"/>
      <c r="AN14" s="747"/>
      <c r="AO14" s="747"/>
      <c r="AP14" s="747"/>
      <c r="AQ14" s="747"/>
      <c r="AR14" s="747"/>
      <c r="AS14" s="747"/>
      <c r="AT14" s="747"/>
      <c r="AU14" s="747"/>
      <c r="AV14" s="747"/>
      <c r="AW14" s="747"/>
      <c r="AX14" s="747"/>
      <c r="AY14" s="747"/>
      <c r="AZ14" s="747"/>
      <c r="BA14" s="747"/>
      <c r="BB14" s="747"/>
      <c r="BC14" s="747"/>
      <c r="BD14" s="747"/>
      <c r="BE14" s="747"/>
      <c r="BF14" s="747"/>
      <c r="BG14" s="747"/>
      <c r="BH14" s="747"/>
      <c r="BI14" s="747"/>
      <c r="BJ14" s="748"/>
      <c r="BQ14" s="502"/>
      <c r="BR14" s="501" t="s">
        <v>492</v>
      </c>
      <c r="BS14" s="500" t="s">
        <v>501</v>
      </c>
      <c r="BT14" s="106">
        <f>①施設基本情報!$BC$9</f>
        <v>0</v>
      </c>
    </row>
    <row r="15" spans="1:76" s="106" customFormat="1" ht="30" customHeight="1">
      <c r="D15" s="6"/>
      <c r="E15" s="96"/>
      <c r="F15" s="96"/>
      <c r="G15" s="101"/>
      <c r="H15" s="101"/>
      <c r="I15" s="101"/>
      <c r="J15" s="101"/>
      <c r="K15" s="101"/>
      <c r="L15" s="101"/>
      <c r="M15" s="101"/>
      <c r="N15" s="101"/>
      <c r="O15" s="101"/>
      <c r="P15" s="101"/>
      <c r="Q15" s="101"/>
      <c r="R15" s="101"/>
      <c r="S15" s="7"/>
      <c r="T15" s="689" t="s">
        <v>278</v>
      </c>
      <c r="U15" s="690"/>
      <c r="V15" s="691"/>
      <c r="W15" s="850"/>
      <c r="X15" s="851"/>
      <c r="Y15" s="851"/>
      <c r="Z15" s="851"/>
      <c r="AA15" s="851"/>
      <c r="AB15" s="851"/>
      <c r="AC15" s="851"/>
      <c r="AD15" s="851"/>
      <c r="AE15" s="851"/>
      <c r="AF15" s="851"/>
      <c r="AG15" s="851"/>
      <c r="AH15" s="851"/>
      <c r="AI15" s="851"/>
      <c r="AJ15" s="851"/>
      <c r="AK15" s="851"/>
      <c r="AL15" s="851"/>
      <c r="AM15" s="851"/>
      <c r="AN15" s="851"/>
      <c r="AO15" s="851"/>
      <c r="AP15" s="851"/>
      <c r="AQ15" s="851"/>
      <c r="AR15" s="851"/>
      <c r="AS15" s="851"/>
      <c r="AT15" s="851"/>
      <c r="AU15" s="851"/>
      <c r="AV15" s="851"/>
      <c r="AW15" s="851"/>
      <c r="AX15" s="851"/>
      <c r="AY15" s="851"/>
      <c r="AZ15" s="851"/>
      <c r="BA15" s="851"/>
      <c r="BB15" s="851"/>
      <c r="BC15" s="851"/>
      <c r="BD15" s="851"/>
      <c r="BE15" s="851"/>
      <c r="BF15" s="851"/>
      <c r="BG15" s="851"/>
      <c r="BH15" s="851"/>
      <c r="BI15" s="851"/>
      <c r="BJ15" s="852"/>
      <c r="BQ15" s="503"/>
      <c r="BR15" s="503"/>
      <c r="BS15" s="500" t="s">
        <v>502</v>
      </c>
      <c r="BT15" s="106">
        <f>①施設基本情報!$BC$10</f>
        <v>0</v>
      </c>
      <c r="BU15" s="491"/>
      <c r="BV15" s="91"/>
      <c r="BW15" s="91"/>
      <c r="BX15" s="91"/>
    </row>
    <row r="16" spans="1:76" s="106" customFormat="1" ht="30" customHeight="1">
      <c r="D16" s="6"/>
      <c r="E16" s="96"/>
      <c r="F16" s="96"/>
      <c r="G16" s="101"/>
      <c r="H16" s="101"/>
      <c r="I16" s="101"/>
      <c r="J16" s="101"/>
      <c r="K16" s="101"/>
      <c r="L16" s="101"/>
      <c r="M16" s="101"/>
      <c r="N16" s="101"/>
      <c r="O16" s="101"/>
      <c r="P16" s="101"/>
      <c r="Q16" s="101"/>
      <c r="R16" s="101"/>
      <c r="S16" s="7"/>
      <c r="T16" s="754" t="s">
        <v>8</v>
      </c>
      <c r="U16" s="754"/>
      <c r="V16" s="754"/>
      <c r="W16" s="755"/>
      <c r="X16" s="756"/>
      <c r="Y16" s="756"/>
      <c r="Z16" s="756"/>
      <c r="AA16" s="756"/>
      <c r="AB16" s="756"/>
      <c r="AC16" s="756"/>
      <c r="AD16" s="756"/>
      <c r="AE16" s="756"/>
      <c r="AF16" s="756"/>
      <c r="AG16" s="756"/>
      <c r="AH16" s="756"/>
      <c r="AI16" s="756"/>
      <c r="AJ16" s="756"/>
      <c r="AK16" s="756"/>
      <c r="AL16" s="756"/>
      <c r="AM16" s="756"/>
      <c r="AN16" s="756"/>
      <c r="AO16" s="757"/>
      <c r="AP16" s="758" t="s">
        <v>159</v>
      </c>
      <c r="AQ16" s="759"/>
      <c r="AR16" s="759"/>
      <c r="AS16" s="755"/>
      <c r="AT16" s="756"/>
      <c r="AU16" s="756"/>
      <c r="AV16" s="756"/>
      <c r="AW16" s="756"/>
      <c r="AX16" s="756"/>
      <c r="AY16" s="756"/>
      <c r="AZ16" s="756"/>
      <c r="BA16" s="756"/>
      <c r="BB16" s="756"/>
      <c r="BC16" s="756"/>
      <c r="BD16" s="756"/>
      <c r="BE16" s="756"/>
      <c r="BF16" s="756"/>
      <c r="BG16" s="756"/>
      <c r="BH16" s="756"/>
      <c r="BI16" s="756"/>
      <c r="BJ16" s="760"/>
      <c r="BQ16" s="501" t="s">
        <v>493</v>
      </c>
      <c r="BR16" s="500" t="s">
        <v>494</v>
      </c>
      <c r="BS16" s="500"/>
      <c r="BT16" s="106">
        <f>①施設基本情報!$W$11</f>
        <v>0</v>
      </c>
      <c r="BU16" s="91"/>
      <c r="BV16" s="491"/>
      <c r="BW16" s="491"/>
      <c r="BX16" s="491"/>
    </row>
    <row r="17" spans="4:93" ht="30" customHeight="1">
      <c r="D17" s="12" t="s">
        <v>6</v>
      </c>
      <c r="E17" s="744">
        <v>7</v>
      </c>
      <c r="F17" s="744"/>
      <c r="G17" s="745" t="s">
        <v>230</v>
      </c>
      <c r="H17" s="745"/>
      <c r="I17" s="745"/>
      <c r="J17" s="745"/>
      <c r="K17" s="745"/>
      <c r="L17" s="745"/>
      <c r="M17" s="745"/>
      <c r="N17" s="745"/>
      <c r="O17" s="745"/>
      <c r="P17" s="745"/>
      <c r="Q17" s="745"/>
      <c r="R17" s="745"/>
      <c r="S17" s="13"/>
      <c r="T17" s="778" t="s">
        <v>12</v>
      </c>
      <c r="U17" s="744"/>
      <c r="V17" s="744"/>
      <c r="W17" s="744"/>
      <c r="X17" s="744"/>
      <c r="Y17" s="782"/>
      <c r="Z17" s="846"/>
      <c r="AA17" s="847"/>
      <c r="AB17" s="847"/>
      <c r="AC17" s="847"/>
      <c r="AD17" s="847"/>
      <c r="AE17" s="847"/>
      <c r="AF17" s="847"/>
      <c r="AG17" s="847"/>
      <c r="AH17" s="847"/>
      <c r="AI17" s="847"/>
      <c r="AJ17" s="847"/>
      <c r="AK17" s="847"/>
      <c r="AL17" s="847"/>
      <c r="AM17" s="847"/>
      <c r="AN17" s="847"/>
      <c r="AO17" s="848"/>
      <c r="AP17" s="781" t="s">
        <v>13</v>
      </c>
      <c r="AQ17" s="744"/>
      <c r="AR17" s="744"/>
      <c r="AS17" s="744"/>
      <c r="AT17" s="744"/>
      <c r="AU17" s="782"/>
      <c r="AV17" s="781"/>
      <c r="AW17" s="744"/>
      <c r="AX17" s="744"/>
      <c r="AY17" s="744"/>
      <c r="AZ17" s="744"/>
      <c r="BA17" s="744"/>
      <c r="BB17" s="744"/>
      <c r="BC17" s="744"/>
      <c r="BD17" s="744"/>
      <c r="BE17" s="744"/>
      <c r="BF17" s="744"/>
      <c r="BG17" s="744"/>
      <c r="BH17" s="744"/>
      <c r="BI17" s="744"/>
      <c r="BJ17" s="785"/>
      <c r="BQ17" s="503"/>
      <c r="BR17" s="500" t="s">
        <v>495</v>
      </c>
      <c r="BS17" s="500"/>
      <c r="BT17" s="106">
        <f>①施設基本情報!$AS$11</f>
        <v>0</v>
      </c>
      <c r="BU17" s="491"/>
      <c r="BV17" s="106"/>
      <c r="BW17" s="106"/>
      <c r="BX17" s="106"/>
    </row>
    <row r="18" spans="4:93" ht="30" customHeight="1">
      <c r="D18" s="14" t="s">
        <v>6</v>
      </c>
      <c r="E18" s="702">
        <v>8</v>
      </c>
      <c r="F18" s="702"/>
      <c r="G18" s="739" t="s">
        <v>231</v>
      </c>
      <c r="H18" s="739"/>
      <c r="I18" s="739"/>
      <c r="J18" s="739"/>
      <c r="K18" s="739"/>
      <c r="L18" s="739"/>
      <c r="M18" s="739"/>
      <c r="N18" s="739"/>
      <c r="O18" s="739"/>
      <c r="P18" s="739"/>
      <c r="Q18" s="739"/>
      <c r="R18" s="739"/>
      <c r="S18" s="15"/>
      <c r="T18" s="740" t="s">
        <v>12</v>
      </c>
      <c r="U18" s="702"/>
      <c r="V18" s="702"/>
      <c r="W18" s="702"/>
      <c r="X18" s="702"/>
      <c r="Y18" s="703"/>
      <c r="Z18" s="698"/>
      <c r="AA18" s="699"/>
      <c r="AB18" s="699"/>
      <c r="AC18" s="699"/>
      <c r="AD18" s="699"/>
      <c r="AE18" s="699"/>
      <c r="AF18" s="699"/>
      <c r="AG18" s="699"/>
      <c r="AH18" s="699"/>
      <c r="AI18" s="699"/>
      <c r="AJ18" s="699"/>
      <c r="AK18" s="699"/>
      <c r="AL18" s="699"/>
      <c r="AM18" s="699"/>
      <c r="AN18" s="699"/>
      <c r="AO18" s="700"/>
      <c r="AP18" s="701" t="s">
        <v>13</v>
      </c>
      <c r="AQ18" s="702"/>
      <c r="AR18" s="702"/>
      <c r="AS18" s="702"/>
      <c r="AT18" s="702"/>
      <c r="AU18" s="703"/>
      <c r="AV18" s="701"/>
      <c r="AW18" s="702"/>
      <c r="AX18" s="702"/>
      <c r="AY18" s="702"/>
      <c r="AZ18" s="702"/>
      <c r="BA18" s="702"/>
      <c r="BB18" s="702"/>
      <c r="BC18" s="702"/>
      <c r="BD18" s="702"/>
      <c r="BE18" s="702"/>
      <c r="BF18" s="702"/>
      <c r="BG18" s="702"/>
      <c r="BH18" s="702"/>
      <c r="BI18" s="702"/>
      <c r="BJ18" s="704"/>
      <c r="BQ18" s="500" t="s">
        <v>496</v>
      </c>
      <c r="BR18" s="500"/>
      <c r="BS18" s="500"/>
      <c r="BT18" s="106">
        <f>①施設基本情報!$T$12</f>
        <v>0</v>
      </c>
      <c r="BU18" s="106"/>
      <c r="BV18" s="106"/>
      <c r="BW18" s="106"/>
      <c r="BX18" s="106"/>
    </row>
    <row r="19" spans="4:93" s="106" customFormat="1" ht="30" customHeight="1">
      <c r="D19" s="4"/>
      <c r="E19" s="640">
        <v>9</v>
      </c>
      <c r="F19" s="640"/>
      <c r="G19" s="715" t="s">
        <v>353</v>
      </c>
      <c r="H19" s="715"/>
      <c r="I19" s="715"/>
      <c r="J19" s="715"/>
      <c r="K19" s="715"/>
      <c r="L19" s="715"/>
      <c r="M19" s="715"/>
      <c r="N19" s="715"/>
      <c r="O19" s="715"/>
      <c r="P19" s="715"/>
      <c r="Q19" s="715"/>
      <c r="R19" s="715"/>
      <c r="S19" s="5"/>
      <c r="T19" s="749" t="s">
        <v>0</v>
      </c>
      <c r="U19" s="750"/>
      <c r="V19" s="750"/>
      <c r="W19" s="751"/>
      <c r="X19" s="752"/>
      <c r="Y19" s="752"/>
      <c r="Z19" s="752"/>
      <c r="AA19" s="752"/>
      <c r="AB19" s="752"/>
      <c r="AC19" s="752"/>
      <c r="AD19" s="752"/>
      <c r="AE19" s="752"/>
      <c r="AF19" s="752"/>
      <c r="AG19" s="752"/>
      <c r="AH19" s="753"/>
      <c r="AI19" s="746"/>
      <c r="AJ19" s="747"/>
      <c r="AK19" s="747"/>
      <c r="AL19" s="747"/>
      <c r="AM19" s="747"/>
      <c r="AN19" s="747"/>
      <c r="AO19" s="747"/>
      <c r="AP19" s="747"/>
      <c r="AQ19" s="747"/>
      <c r="AR19" s="747"/>
      <c r="AS19" s="747"/>
      <c r="AT19" s="747"/>
      <c r="AU19" s="747"/>
      <c r="AV19" s="747"/>
      <c r="AW19" s="747"/>
      <c r="AX19" s="747"/>
      <c r="AY19" s="747"/>
      <c r="AZ19" s="747"/>
      <c r="BA19" s="747"/>
      <c r="BB19" s="747"/>
      <c r="BC19" s="747"/>
      <c r="BD19" s="747"/>
      <c r="BE19" s="747"/>
      <c r="BF19" s="747"/>
      <c r="BG19" s="747"/>
      <c r="BH19" s="747"/>
      <c r="BI19" s="747"/>
      <c r="BJ19" s="748"/>
      <c r="BQ19" s="500" t="s">
        <v>497</v>
      </c>
      <c r="BR19" s="500"/>
      <c r="BS19" s="500"/>
      <c r="BT19" s="91">
        <f>①施設基本情報!$T$13</f>
        <v>0</v>
      </c>
      <c r="BU19" s="91"/>
    </row>
    <row r="20" spans="4:93" s="106" customFormat="1" ht="30" customHeight="1">
      <c r="D20" s="6"/>
      <c r="E20" s="96"/>
      <c r="F20" s="96"/>
      <c r="G20" s="101"/>
      <c r="H20" s="101"/>
      <c r="I20" s="101"/>
      <c r="J20" s="101"/>
      <c r="K20" s="101"/>
      <c r="L20" s="101"/>
      <c r="M20" s="101"/>
      <c r="N20" s="101"/>
      <c r="O20" s="101"/>
      <c r="P20" s="101"/>
      <c r="Q20" s="101"/>
      <c r="R20" s="101"/>
      <c r="S20" s="7"/>
      <c r="T20" s="689" t="s">
        <v>278</v>
      </c>
      <c r="U20" s="690"/>
      <c r="V20" s="691"/>
      <c r="W20" s="850"/>
      <c r="X20" s="851"/>
      <c r="Y20" s="851"/>
      <c r="Z20" s="851"/>
      <c r="AA20" s="851"/>
      <c r="AB20" s="851"/>
      <c r="AC20" s="851"/>
      <c r="AD20" s="851"/>
      <c r="AE20" s="851"/>
      <c r="AF20" s="851"/>
      <c r="AG20" s="851"/>
      <c r="AH20" s="851"/>
      <c r="AI20" s="851"/>
      <c r="AJ20" s="851"/>
      <c r="AK20" s="851"/>
      <c r="AL20" s="851"/>
      <c r="AM20" s="851"/>
      <c r="AN20" s="851"/>
      <c r="AO20" s="851"/>
      <c r="AP20" s="851"/>
      <c r="AQ20" s="851"/>
      <c r="AR20" s="851"/>
      <c r="AS20" s="851"/>
      <c r="AT20" s="851"/>
      <c r="AU20" s="851"/>
      <c r="AV20" s="851"/>
      <c r="AW20" s="851"/>
      <c r="AX20" s="851"/>
      <c r="AY20" s="851"/>
      <c r="AZ20" s="851"/>
      <c r="BA20" s="851"/>
      <c r="BB20" s="851"/>
      <c r="BC20" s="851"/>
      <c r="BD20" s="851"/>
      <c r="BE20" s="851"/>
      <c r="BF20" s="851"/>
      <c r="BG20" s="851"/>
      <c r="BH20" s="851"/>
      <c r="BI20" s="851"/>
      <c r="BJ20" s="852"/>
      <c r="BQ20" s="501" t="s">
        <v>498</v>
      </c>
      <c r="BR20" s="32" t="s">
        <v>503</v>
      </c>
      <c r="BS20" s="500"/>
      <c r="BT20" s="106">
        <f>①施設基本情報!$W$14</f>
        <v>0</v>
      </c>
      <c r="BV20" s="91"/>
      <c r="BW20" s="91"/>
      <c r="BX20" s="91"/>
    </row>
    <row r="21" spans="4:93" s="106" customFormat="1" ht="30" customHeight="1">
      <c r="D21" s="8"/>
      <c r="E21" s="99"/>
      <c r="F21" s="99"/>
      <c r="G21" s="100"/>
      <c r="H21" s="100"/>
      <c r="I21" s="100"/>
      <c r="J21" s="100"/>
      <c r="K21" s="100"/>
      <c r="L21" s="100"/>
      <c r="M21" s="100"/>
      <c r="N21" s="100"/>
      <c r="O21" s="100"/>
      <c r="P21" s="100"/>
      <c r="Q21" s="100"/>
      <c r="R21" s="100"/>
      <c r="S21" s="9"/>
      <c r="T21" s="813" t="s">
        <v>8</v>
      </c>
      <c r="U21" s="814"/>
      <c r="V21" s="814"/>
      <c r="W21" s="781"/>
      <c r="X21" s="744"/>
      <c r="Y21" s="744"/>
      <c r="Z21" s="744"/>
      <c r="AA21" s="744"/>
      <c r="AB21" s="744"/>
      <c r="AC21" s="744"/>
      <c r="AD21" s="744"/>
      <c r="AE21" s="744"/>
      <c r="AF21" s="744"/>
      <c r="AG21" s="744"/>
      <c r="AH21" s="744"/>
      <c r="AI21" s="744"/>
      <c r="AJ21" s="744"/>
      <c r="AK21" s="744"/>
      <c r="AL21" s="744"/>
      <c r="AM21" s="744"/>
      <c r="AN21" s="744"/>
      <c r="AO21" s="782"/>
      <c r="AP21" s="783" t="s">
        <v>159</v>
      </c>
      <c r="AQ21" s="784"/>
      <c r="AR21" s="784"/>
      <c r="AS21" s="781"/>
      <c r="AT21" s="744"/>
      <c r="AU21" s="744"/>
      <c r="AV21" s="744"/>
      <c r="AW21" s="744"/>
      <c r="AX21" s="744"/>
      <c r="AY21" s="744"/>
      <c r="AZ21" s="744"/>
      <c r="BA21" s="744"/>
      <c r="BB21" s="744"/>
      <c r="BC21" s="744"/>
      <c r="BD21" s="744"/>
      <c r="BE21" s="744"/>
      <c r="BF21" s="744"/>
      <c r="BG21" s="744"/>
      <c r="BH21" s="744"/>
      <c r="BI21" s="744"/>
      <c r="BJ21" s="785"/>
      <c r="BQ21" s="502"/>
      <c r="BR21" s="500" t="s">
        <v>504</v>
      </c>
      <c r="BS21" s="500"/>
      <c r="BT21" s="106">
        <f>①施設基本情報!$W$15</f>
        <v>0</v>
      </c>
      <c r="BV21" s="91"/>
      <c r="BW21" s="91"/>
      <c r="BX21" s="91"/>
    </row>
    <row r="22" spans="4:93" s="112" customFormat="1" ht="30" customHeight="1">
      <c r="D22" s="6"/>
      <c r="E22" s="618">
        <v>10</v>
      </c>
      <c r="F22" s="618"/>
      <c r="G22" s="627" t="s">
        <v>195</v>
      </c>
      <c r="H22" s="627"/>
      <c r="I22" s="627"/>
      <c r="J22" s="627"/>
      <c r="K22" s="627"/>
      <c r="L22" s="627"/>
      <c r="M22" s="627"/>
      <c r="N22" s="627"/>
      <c r="O22" s="627"/>
      <c r="P22" s="627"/>
      <c r="Q22" s="627"/>
      <c r="R22" s="627"/>
      <c r="S22" s="3"/>
      <c r="T22" s="740"/>
      <c r="U22" s="702"/>
      <c r="V22" s="702"/>
      <c r="W22" s="703"/>
      <c r="X22" s="801" t="s">
        <v>351</v>
      </c>
      <c r="Y22" s="801"/>
      <c r="Z22" s="801"/>
      <c r="AA22" s="801"/>
      <c r="AB22" s="801"/>
      <c r="AC22" s="801"/>
      <c r="AD22" s="801"/>
      <c r="AE22" s="801"/>
      <c r="AF22" s="801"/>
      <c r="AG22" s="801"/>
      <c r="AH22" s="801"/>
      <c r="AI22" s="801"/>
      <c r="AJ22" s="801"/>
      <c r="AK22" s="801"/>
      <c r="AL22" s="801"/>
      <c r="AM22" s="801"/>
      <c r="AN22" s="801"/>
      <c r="AO22" s="801"/>
      <c r="AP22" s="801"/>
      <c r="AQ22" s="801"/>
      <c r="AR22" s="801"/>
      <c r="AS22" s="801"/>
      <c r="AT22" s="801"/>
      <c r="AU22" s="801"/>
      <c r="AV22" s="801"/>
      <c r="AW22" s="801"/>
      <c r="AX22" s="801"/>
      <c r="AY22" s="801"/>
      <c r="AZ22" s="801"/>
      <c r="BA22" s="801"/>
      <c r="BB22" s="801"/>
      <c r="BC22" s="801"/>
      <c r="BD22" s="801"/>
      <c r="BE22" s="801"/>
      <c r="BF22" s="801"/>
      <c r="BG22" s="801"/>
      <c r="BH22" s="801"/>
      <c r="BI22" s="801"/>
      <c r="BJ22" s="802"/>
      <c r="BQ22" s="502"/>
      <c r="BR22" s="500" t="s">
        <v>505</v>
      </c>
      <c r="BS22" s="500"/>
      <c r="BT22" s="106">
        <f>①施設基本情報!$W$16</f>
        <v>0</v>
      </c>
      <c r="BU22" s="106"/>
      <c r="BV22" s="499"/>
      <c r="BW22" s="499"/>
      <c r="BX22" s="499"/>
    </row>
    <row r="23" spans="4:93" s="112" customFormat="1" ht="30" customHeight="1">
      <c r="D23" s="10"/>
      <c r="E23" s="756">
        <v>11</v>
      </c>
      <c r="F23" s="756"/>
      <c r="G23" s="735" t="s">
        <v>196</v>
      </c>
      <c r="H23" s="735"/>
      <c r="I23" s="735"/>
      <c r="J23" s="735"/>
      <c r="K23" s="735"/>
      <c r="L23" s="735"/>
      <c r="M23" s="735"/>
      <c r="N23" s="735"/>
      <c r="O23" s="735"/>
      <c r="P23" s="735"/>
      <c r="Q23" s="735"/>
      <c r="R23" s="735"/>
      <c r="S23" s="11"/>
      <c r="T23" s="777"/>
      <c r="U23" s="756"/>
      <c r="V23" s="756"/>
      <c r="W23" s="756"/>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c r="AW23" s="756"/>
      <c r="AX23" s="756"/>
      <c r="AY23" s="756"/>
      <c r="AZ23" s="756"/>
      <c r="BA23" s="756"/>
      <c r="BB23" s="756"/>
      <c r="BC23" s="756"/>
      <c r="BD23" s="756"/>
      <c r="BE23" s="756"/>
      <c r="BF23" s="756"/>
      <c r="BG23" s="756"/>
      <c r="BH23" s="756"/>
      <c r="BI23" s="756"/>
      <c r="BJ23" s="760"/>
      <c r="BQ23" s="503"/>
      <c r="BR23" s="500" t="s">
        <v>506</v>
      </c>
      <c r="BS23" s="500"/>
      <c r="BT23" s="106">
        <f>①施設基本情報!$AS$16</f>
        <v>0</v>
      </c>
      <c r="BU23" s="499"/>
      <c r="BV23" s="106"/>
      <c r="BW23" s="106"/>
      <c r="BX23" s="106"/>
    </row>
    <row r="24" spans="4:93" s="112" customFormat="1" ht="30" customHeight="1">
      <c r="D24" s="6"/>
      <c r="E24" s="660">
        <v>12</v>
      </c>
      <c r="F24" s="660"/>
      <c r="G24" s="786" t="s">
        <v>354</v>
      </c>
      <c r="H24" s="786"/>
      <c r="I24" s="786"/>
      <c r="J24" s="786"/>
      <c r="K24" s="786"/>
      <c r="L24" s="786"/>
      <c r="M24" s="786"/>
      <c r="N24" s="786"/>
      <c r="O24" s="786"/>
      <c r="P24" s="786"/>
      <c r="Q24" s="786"/>
      <c r="R24" s="786"/>
      <c r="S24" s="7"/>
      <c r="T24" s="749" t="s">
        <v>0</v>
      </c>
      <c r="U24" s="750"/>
      <c r="V24" s="750"/>
      <c r="W24" s="751"/>
      <c r="X24" s="752"/>
      <c r="Y24" s="752"/>
      <c r="Z24" s="752"/>
      <c r="AA24" s="752"/>
      <c r="AB24" s="752"/>
      <c r="AC24" s="752"/>
      <c r="AD24" s="752"/>
      <c r="AE24" s="752"/>
      <c r="AF24" s="752"/>
      <c r="AG24" s="752"/>
      <c r="AH24" s="753"/>
      <c r="AI24" s="746"/>
      <c r="AJ24" s="747"/>
      <c r="AK24" s="747"/>
      <c r="AL24" s="747"/>
      <c r="AM24" s="747"/>
      <c r="AN24" s="747"/>
      <c r="AO24" s="747"/>
      <c r="AP24" s="747"/>
      <c r="AQ24" s="747"/>
      <c r="AR24" s="747"/>
      <c r="AS24" s="747"/>
      <c r="AT24" s="747"/>
      <c r="AU24" s="747"/>
      <c r="AV24" s="747"/>
      <c r="AW24" s="747"/>
      <c r="AX24" s="747"/>
      <c r="AY24" s="747"/>
      <c r="AZ24" s="747"/>
      <c r="BA24" s="747"/>
      <c r="BB24" s="747"/>
      <c r="BC24" s="747"/>
      <c r="BD24" s="747"/>
      <c r="BE24" s="747"/>
      <c r="BF24" s="747"/>
      <c r="BG24" s="747"/>
      <c r="BH24" s="747"/>
      <c r="BI24" s="747"/>
      <c r="BJ24" s="748"/>
      <c r="BQ24" s="500" t="s">
        <v>507</v>
      </c>
      <c r="BR24" s="500"/>
      <c r="BS24" s="500"/>
      <c r="BT24" s="489" t="str">
        <f>①施設基本情報!$AV$17&amp;①施設基本情報!$Z$17</f>
        <v/>
      </c>
      <c r="BU24" s="489"/>
      <c r="BV24" s="106"/>
      <c r="BW24" s="106"/>
      <c r="BX24" s="106"/>
    </row>
    <row r="25" spans="4:93" s="112" customFormat="1" ht="30" customHeight="1">
      <c r="D25" s="6"/>
      <c r="E25" s="202"/>
      <c r="F25" s="202"/>
      <c r="G25" s="204"/>
      <c r="H25" s="204"/>
      <c r="I25" s="204"/>
      <c r="J25" s="204"/>
      <c r="K25" s="204"/>
      <c r="L25" s="204"/>
      <c r="M25" s="204"/>
      <c r="N25" s="204"/>
      <c r="O25" s="204"/>
      <c r="P25" s="204"/>
      <c r="Q25" s="204"/>
      <c r="R25" s="204"/>
      <c r="S25" s="7"/>
      <c r="T25" s="689" t="s">
        <v>278</v>
      </c>
      <c r="U25" s="690"/>
      <c r="V25" s="691"/>
      <c r="W25" s="850"/>
      <c r="X25" s="851"/>
      <c r="Y25" s="851"/>
      <c r="Z25" s="851"/>
      <c r="AA25" s="851"/>
      <c r="AB25" s="851"/>
      <c r="AC25" s="851"/>
      <c r="AD25" s="851"/>
      <c r="AE25" s="851"/>
      <c r="AF25" s="851"/>
      <c r="AG25" s="851"/>
      <c r="AH25" s="851"/>
      <c r="AI25" s="851"/>
      <c r="AJ25" s="851"/>
      <c r="AK25" s="851"/>
      <c r="AL25" s="851"/>
      <c r="AM25" s="851"/>
      <c r="AN25" s="851"/>
      <c r="AO25" s="851"/>
      <c r="AP25" s="851"/>
      <c r="AQ25" s="851"/>
      <c r="AR25" s="851"/>
      <c r="AS25" s="851"/>
      <c r="AT25" s="851"/>
      <c r="AU25" s="851"/>
      <c r="AV25" s="851"/>
      <c r="AW25" s="851"/>
      <c r="AX25" s="851"/>
      <c r="AY25" s="851"/>
      <c r="AZ25" s="851"/>
      <c r="BA25" s="851"/>
      <c r="BB25" s="851"/>
      <c r="BC25" s="851"/>
      <c r="BD25" s="851"/>
      <c r="BE25" s="851"/>
      <c r="BF25" s="851"/>
      <c r="BG25" s="851"/>
      <c r="BH25" s="851"/>
      <c r="BI25" s="851"/>
      <c r="BJ25" s="852"/>
      <c r="BQ25" s="500" t="s">
        <v>508</v>
      </c>
      <c r="BR25" s="500"/>
      <c r="BS25" s="500"/>
      <c r="BT25" s="489" t="str">
        <f>①施設基本情報!$AV$18&amp;①施設基本情報!$Z$18</f>
        <v/>
      </c>
      <c r="BU25" s="489"/>
      <c r="BV25" s="106"/>
      <c r="BW25" s="106"/>
      <c r="BX25" s="106"/>
    </row>
    <row r="26" spans="4:93" s="205" customFormat="1" ht="30" customHeight="1">
      <c r="D26" s="8"/>
      <c r="E26" s="203"/>
      <c r="F26" s="203"/>
      <c r="G26" s="206"/>
      <c r="H26" s="206"/>
      <c r="I26" s="206"/>
      <c r="J26" s="206"/>
      <c r="K26" s="206"/>
      <c r="L26" s="206"/>
      <c r="M26" s="206"/>
      <c r="N26" s="206"/>
      <c r="O26" s="206"/>
      <c r="P26" s="206"/>
      <c r="Q26" s="206"/>
      <c r="R26" s="206"/>
      <c r="S26" s="9"/>
      <c r="T26" s="754" t="s">
        <v>8</v>
      </c>
      <c r="U26" s="754"/>
      <c r="V26" s="754"/>
      <c r="W26" s="755"/>
      <c r="X26" s="756"/>
      <c r="Y26" s="756"/>
      <c r="Z26" s="756"/>
      <c r="AA26" s="756"/>
      <c r="AB26" s="756"/>
      <c r="AC26" s="756"/>
      <c r="AD26" s="756"/>
      <c r="AE26" s="756"/>
      <c r="AF26" s="756"/>
      <c r="AG26" s="756"/>
      <c r="AH26" s="756"/>
      <c r="AI26" s="756"/>
      <c r="AJ26" s="756"/>
      <c r="AK26" s="756"/>
      <c r="AL26" s="756"/>
      <c r="AM26" s="756"/>
      <c r="AN26" s="756"/>
      <c r="AO26" s="757"/>
      <c r="AP26" s="758" t="s">
        <v>159</v>
      </c>
      <c r="AQ26" s="759"/>
      <c r="AR26" s="759"/>
      <c r="AS26" s="755"/>
      <c r="AT26" s="756"/>
      <c r="AU26" s="756"/>
      <c r="AV26" s="756"/>
      <c r="AW26" s="756"/>
      <c r="AX26" s="756"/>
      <c r="AY26" s="756"/>
      <c r="AZ26" s="756"/>
      <c r="BA26" s="756"/>
      <c r="BB26" s="756"/>
      <c r="BC26" s="756"/>
      <c r="BD26" s="756"/>
      <c r="BE26" s="756"/>
      <c r="BF26" s="756"/>
      <c r="BG26" s="756"/>
      <c r="BH26" s="756"/>
      <c r="BI26" s="756"/>
      <c r="BJ26" s="760"/>
      <c r="BQ26" s="501" t="s">
        <v>509</v>
      </c>
      <c r="BR26" s="32" t="s">
        <v>503</v>
      </c>
      <c r="BS26" s="500"/>
      <c r="BT26" s="106">
        <f>①施設基本情報!$W$19</f>
        <v>0</v>
      </c>
      <c r="BU26" s="106"/>
      <c r="BV26" s="112"/>
      <c r="BW26" s="112"/>
      <c r="BX26" s="112"/>
    </row>
    <row r="27" spans="4:93" ht="30" customHeight="1">
      <c r="D27" s="8" t="s">
        <v>6</v>
      </c>
      <c r="E27" s="619">
        <v>13</v>
      </c>
      <c r="F27" s="619"/>
      <c r="G27" s="849" t="s">
        <v>7</v>
      </c>
      <c r="H27" s="849"/>
      <c r="I27" s="849"/>
      <c r="J27" s="849"/>
      <c r="K27" s="849"/>
      <c r="L27" s="849"/>
      <c r="M27" s="849"/>
      <c r="N27" s="849"/>
      <c r="O27" s="849"/>
      <c r="P27" s="849"/>
      <c r="Q27" s="849"/>
      <c r="R27" s="849"/>
      <c r="S27" s="9"/>
      <c r="T27" s="790" t="s">
        <v>258</v>
      </c>
      <c r="U27" s="791"/>
      <c r="V27" s="791"/>
      <c r="W27" s="791"/>
      <c r="X27" s="791"/>
      <c r="Y27" s="791"/>
      <c r="Z27" s="791"/>
      <c r="AA27" s="791"/>
      <c r="AB27" s="791"/>
      <c r="AC27" s="791"/>
      <c r="AD27" s="791"/>
      <c r="AE27" s="791"/>
      <c r="AF27" s="791"/>
      <c r="AG27" s="791"/>
      <c r="AH27" s="791"/>
      <c r="AI27" s="791"/>
      <c r="AJ27" s="791"/>
      <c r="AK27" s="791"/>
      <c r="AL27" s="791"/>
      <c r="AM27" s="791"/>
      <c r="AN27" s="803"/>
      <c r="AO27" s="804"/>
      <c r="AP27" s="804"/>
      <c r="AQ27" s="804"/>
      <c r="AR27" s="804"/>
      <c r="AS27" s="804"/>
      <c r="AT27" s="804"/>
      <c r="AU27" s="804"/>
      <c r="AV27" s="804"/>
      <c r="AW27" s="804"/>
      <c r="AX27" s="804"/>
      <c r="AY27" s="804"/>
      <c r="AZ27" s="804"/>
      <c r="BA27" s="804"/>
      <c r="BB27" s="804"/>
      <c r="BC27" s="804"/>
      <c r="BD27" s="804"/>
      <c r="BE27" s="804"/>
      <c r="BF27" s="804"/>
      <c r="BG27" s="804"/>
      <c r="BH27" s="804"/>
      <c r="BI27" s="804"/>
      <c r="BJ27" s="805"/>
      <c r="BQ27" s="502"/>
      <c r="BR27" s="500" t="s">
        <v>504</v>
      </c>
      <c r="BS27" s="500"/>
      <c r="BT27" s="489">
        <f>①施設基本情報!$W$20</f>
        <v>0</v>
      </c>
      <c r="BU27" s="106"/>
      <c r="BV27" s="112"/>
      <c r="BW27" s="112"/>
      <c r="BX27" s="112"/>
    </row>
    <row r="28" spans="4:93" s="106" customFormat="1" ht="30" customHeight="1">
      <c r="D28" s="6"/>
      <c r="E28" s="660">
        <v>14</v>
      </c>
      <c r="F28" s="660"/>
      <c r="G28" s="786" t="s">
        <v>173</v>
      </c>
      <c r="H28" s="786"/>
      <c r="I28" s="786"/>
      <c r="J28" s="786"/>
      <c r="K28" s="786"/>
      <c r="L28" s="786"/>
      <c r="M28" s="786"/>
      <c r="N28" s="786"/>
      <c r="O28" s="786"/>
      <c r="P28" s="786"/>
      <c r="Q28" s="786"/>
      <c r="R28" s="786"/>
      <c r="S28" s="7"/>
      <c r="T28" s="652"/>
      <c r="U28" s="623"/>
      <c r="V28" s="623"/>
      <c r="W28" s="843"/>
      <c r="X28" s="844" t="s">
        <v>275</v>
      </c>
      <c r="Y28" s="844"/>
      <c r="Z28" s="844"/>
      <c r="AA28" s="844"/>
      <c r="AB28" s="844"/>
      <c r="AC28" s="844"/>
      <c r="AD28" s="844"/>
      <c r="AE28" s="844"/>
      <c r="AF28" s="844"/>
      <c r="AG28" s="844"/>
      <c r="AH28" s="844"/>
      <c r="AI28" s="844"/>
      <c r="AJ28" s="844"/>
      <c r="AK28" s="844"/>
      <c r="AL28" s="844"/>
      <c r="AM28" s="844"/>
      <c r="AN28" s="844"/>
      <c r="AO28" s="844"/>
      <c r="AP28" s="844"/>
      <c r="AQ28" s="844"/>
      <c r="AR28" s="844"/>
      <c r="AS28" s="844"/>
      <c r="AT28" s="844"/>
      <c r="AU28" s="844"/>
      <c r="AV28" s="844"/>
      <c r="AW28" s="844"/>
      <c r="AX28" s="844"/>
      <c r="AY28" s="844"/>
      <c r="AZ28" s="844"/>
      <c r="BA28" s="844"/>
      <c r="BB28" s="844"/>
      <c r="BC28" s="844"/>
      <c r="BD28" s="844"/>
      <c r="BE28" s="844"/>
      <c r="BF28" s="844"/>
      <c r="BG28" s="844"/>
      <c r="BH28" s="844"/>
      <c r="BI28" s="844"/>
      <c r="BJ28" s="845"/>
      <c r="BQ28" s="502"/>
      <c r="BR28" s="500" t="s">
        <v>505</v>
      </c>
      <c r="BS28" s="500"/>
      <c r="BT28" s="489">
        <f>①施設基本情報!$W$21</f>
        <v>0</v>
      </c>
      <c r="BU28" s="112"/>
      <c r="BV28" s="499"/>
      <c r="BW28" s="499"/>
      <c r="BX28" s="499"/>
      <c r="BY28"/>
      <c r="BZ28"/>
      <c r="CA28"/>
      <c r="CB28"/>
      <c r="CC28"/>
      <c r="CD28"/>
      <c r="CE28"/>
      <c r="CF28"/>
      <c r="CG28"/>
      <c r="CH28"/>
      <c r="CI28"/>
      <c r="CJ28"/>
      <c r="CK28"/>
      <c r="CL28"/>
      <c r="CM28"/>
      <c r="CN28"/>
      <c r="CO28"/>
    </row>
    <row r="29" spans="4:93" s="248" customFormat="1" ht="23.25" customHeight="1">
      <c r="D29" s="607"/>
      <c r="E29" s="618">
        <v>15</v>
      </c>
      <c r="F29" s="618"/>
      <c r="G29" s="824" t="s">
        <v>257</v>
      </c>
      <c r="H29" s="824"/>
      <c r="I29" s="824"/>
      <c r="J29" s="824"/>
      <c r="K29" s="824"/>
      <c r="L29" s="824"/>
      <c r="M29" s="824"/>
      <c r="N29" s="824"/>
      <c r="O29" s="824"/>
      <c r="P29" s="824"/>
      <c r="Q29" s="824"/>
      <c r="R29" s="824"/>
      <c r="S29" s="493"/>
      <c r="T29" s="620"/>
      <c r="U29" s="621"/>
      <c r="V29" s="621"/>
      <c r="W29" s="622"/>
      <c r="X29" s="623" t="s">
        <v>276</v>
      </c>
      <c r="Y29" s="623"/>
      <c r="Z29" s="623"/>
      <c r="AA29" s="623"/>
      <c r="AB29" s="623"/>
      <c r="AC29" s="623"/>
      <c r="AD29" s="623"/>
      <c r="AE29" s="623"/>
      <c r="AF29" s="359"/>
      <c r="AG29" s="359"/>
      <c r="AH29" s="359"/>
      <c r="AI29" s="359"/>
      <c r="AJ29" s="359"/>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231"/>
      <c r="BK29" s="390"/>
      <c r="BL29" s="390"/>
      <c r="BM29" s="390"/>
      <c r="BN29" s="390"/>
      <c r="BQ29" s="503"/>
      <c r="BR29" s="500" t="s">
        <v>506</v>
      </c>
      <c r="BS29" s="500"/>
      <c r="BT29" s="106">
        <f>①施設基本情報!$AS$21</f>
        <v>0</v>
      </c>
      <c r="BU29" s="499"/>
      <c r="BV29" s="112"/>
      <c r="BW29" s="112"/>
      <c r="BX29" s="112"/>
      <c r="BY29"/>
      <c r="BZ29"/>
      <c r="CA29"/>
      <c r="CB29"/>
      <c r="CC29"/>
      <c r="CD29"/>
      <c r="CE29"/>
      <c r="CF29"/>
      <c r="CG29"/>
      <c r="CH29"/>
      <c r="CI29"/>
      <c r="CJ29"/>
      <c r="CK29"/>
      <c r="CL29"/>
      <c r="CM29"/>
      <c r="CN29"/>
      <c r="CO29"/>
    </row>
    <row r="30" spans="4:93" s="248" customFormat="1" ht="23.25" customHeight="1">
      <c r="D30" s="608"/>
      <c r="E30" s="619"/>
      <c r="F30" s="619"/>
      <c r="G30" s="825"/>
      <c r="H30" s="825"/>
      <c r="I30" s="825"/>
      <c r="J30" s="825"/>
      <c r="K30" s="825"/>
      <c r="L30" s="825"/>
      <c r="M30" s="825"/>
      <c r="N30" s="825"/>
      <c r="O30" s="825"/>
      <c r="P30" s="825"/>
      <c r="Q30" s="825"/>
      <c r="R30" s="825"/>
      <c r="S30" s="454"/>
      <c r="T30" s="652" t="s">
        <v>277</v>
      </c>
      <c r="U30" s="623"/>
      <c r="V30" s="623"/>
      <c r="W30" s="623"/>
      <c r="X30" s="623"/>
      <c r="Y30" s="623"/>
      <c r="Z30" s="623"/>
      <c r="AA30" s="623"/>
      <c r="AB30" s="623"/>
      <c r="AC30" s="609" t="s">
        <v>259</v>
      </c>
      <c r="AD30" s="609"/>
      <c r="AE30" s="609"/>
      <c r="AF30" s="609"/>
      <c r="AG30" s="609"/>
      <c r="AH30" s="609"/>
      <c r="AI30" s="609"/>
      <c r="AJ30" s="609"/>
      <c r="AK30" s="609"/>
      <c r="AL30" s="610"/>
      <c r="AM30" s="611" t="s">
        <v>258</v>
      </c>
      <c r="AN30" s="612"/>
      <c r="AO30" s="612"/>
      <c r="AP30" s="612"/>
      <c r="AQ30" s="612"/>
      <c r="AR30" s="612"/>
      <c r="AS30" s="612"/>
      <c r="AT30" s="612"/>
      <c r="AU30" s="612"/>
      <c r="AV30" s="612"/>
      <c r="AW30" s="612"/>
      <c r="AX30" s="612"/>
      <c r="AY30" s="612"/>
      <c r="AZ30" s="615"/>
      <c r="BA30" s="616"/>
      <c r="BB30" s="616"/>
      <c r="BC30" s="616"/>
      <c r="BD30" s="616"/>
      <c r="BE30" s="616"/>
      <c r="BF30" s="616"/>
      <c r="BG30" s="616"/>
      <c r="BH30" s="616"/>
      <c r="BI30" s="616"/>
      <c r="BJ30" s="617"/>
      <c r="BK30" s="6"/>
      <c r="BL30" s="390"/>
      <c r="BM30" s="390"/>
      <c r="BN30" s="390"/>
      <c r="BQ30" s="500" t="s">
        <v>510</v>
      </c>
      <c r="BR30" s="500"/>
      <c r="BS30" s="500"/>
      <c r="BT30" s="261">
        <f>①施設基本情報!$T$22</f>
        <v>0</v>
      </c>
      <c r="BU30" s="112"/>
      <c r="BV30" s="112"/>
      <c r="BW30" s="112"/>
      <c r="BX30" s="112"/>
    </row>
    <row r="31" spans="4:93" s="93" customFormat="1" ht="30" customHeight="1">
      <c r="D31" s="2" t="s">
        <v>6</v>
      </c>
      <c r="E31" s="619">
        <v>16</v>
      </c>
      <c r="F31" s="619"/>
      <c r="G31" s="627" t="s">
        <v>49</v>
      </c>
      <c r="H31" s="627"/>
      <c r="I31" s="627"/>
      <c r="J31" s="627"/>
      <c r="K31" s="627"/>
      <c r="L31" s="627"/>
      <c r="M31" s="627"/>
      <c r="N31" s="627"/>
      <c r="O31" s="627"/>
      <c r="P31" s="627"/>
      <c r="Q31" s="627"/>
      <c r="R31" s="627"/>
      <c r="S31" s="3"/>
      <c r="T31" s="620"/>
      <c r="U31" s="621"/>
      <c r="V31" s="621"/>
      <c r="W31" s="622"/>
      <c r="X31" s="624" t="s">
        <v>276</v>
      </c>
      <c r="Y31" s="623"/>
      <c r="Z31" s="623"/>
      <c r="AA31" s="623"/>
      <c r="AB31" s="623"/>
      <c r="AC31" s="623"/>
      <c r="AD31" s="623"/>
      <c r="AE31" s="625"/>
      <c r="AF31" s="623" t="s">
        <v>277</v>
      </c>
      <c r="AG31" s="623"/>
      <c r="AH31" s="623"/>
      <c r="AI31" s="623"/>
      <c r="AJ31" s="623"/>
      <c r="AK31" s="623"/>
      <c r="AL31" s="623"/>
      <c r="AM31" s="623"/>
      <c r="AN31" s="623"/>
      <c r="AO31" s="823" t="s">
        <v>267</v>
      </c>
      <c r="AP31" s="823"/>
      <c r="AQ31" s="823"/>
      <c r="AR31" s="823"/>
      <c r="AS31" s="823"/>
      <c r="AT31" s="626"/>
      <c r="AU31" s="621"/>
      <c r="AV31" s="622"/>
      <c r="AW31" s="359" t="s">
        <v>260</v>
      </c>
      <c r="AX31" s="359"/>
      <c r="AY31" s="359"/>
      <c r="AZ31" s="613" t="s">
        <v>261</v>
      </c>
      <c r="BA31" s="614"/>
      <c r="BB31" s="614"/>
      <c r="BC31" s="614"/>
      <c r="BD31" s="626"/>
      <c r="BE31" s="621"/>
      <c r="BF31" s="622"/>
      <c r="BG31" s="792" t="s">
        <v>260</v>
      </c>
      <c r="BH31" s="792"/>
      <c r="BI31" s="792"/>
      <c r="BJ31" s="231"/>
      <c r="BK31" s="128"/>
      <c r="BL31" s="390"/>
      <c r="BM31" s="322"/>
      <c r="BN31" s="344"/>
      <c r="BQ31" s="500" t="s">
        <v>511</v>
      </c>
      <c r="BR31" s="500"/>
      <c r="BS31" s="500"/>
      <c r="BT31" s="261">
        <f>①施設基本情報!$T$23</f>
        <v>0</v>
      </c>
      <c r="BU31" s="112"/>
      <c r="BV31" s="205"/>
      <c r="BW31" s="205"/>
      <c r="BX31" s="205"/>
      <c r="BY31"/>
      <c r="BZ31"/>
      <c r="CA31"/>
      <c r="CB31"/>
      <c r="CC31"/>
      <c r="CD31"/>
      <c r="CE31"/>
      <c r="CF31"/>
      <c r="CG31"/>
      <c r="CH31"/>
      <c r="CI31"/>
      <c r="CJ31"/>
      <c r="CK31"/>
      <c r="CL31"/>
      <c r="CM31"/>
      <c r="CN31"/>
      <c r="CO31"/>
    </row>
    <row r="32" spans="4:93" s="205" customFormat="1" ht="21" customHeight="1">
      <c r="D32" s="389"/>
      <c r="E32" s="320"/>
      <c r="F32" s="320"/>
      <c r="G32" s="339"/>
      <c r="H32" s="339"/>
      <c r="I32" s="339"/>
      <c r="J32" s="339"/>
      <c r="K32" s="339"/>
      <c r="L32" s="339"/>
      <c r="M32" s="339"/>
      <c r="N32" s="339"/>
      <c r="O32" s="339"/>
      <c r="P32" s="339"/>
      <c r="Q32" s="339"/>
      <c r="R32" s="339"/>
      <c r="S32" s="389"/>
      <c r="T32" s="207"/>
      <c r="U32" s="207"/>
      <c r="V32" s="207"/>
      <c r="W32" s="207"/>
      <c r="X32" s="207"/>
      <c r="Y32" s="207"/>
      <c r="Z32" s="207"/>
      <c r="AA32" s="207"/>
      <c r="AB32" s="207"/>
      <c r="AC32" s="207"/>
      <c r="AD32" s="207"/>
      <c r="AE32" s="207"/>
      <c r="AF32" s="207"/>
      <c r="AG32" s="207"/>
      <c r="AH32" s="207"/>
      <c r="AI32" s="207"/>
      <c r="AJ32" s="207"/>
      <c r="AK32" s="207"/>
      <c r="AL32" s="50"/>
      <c r="AM32" s="50"/>
      <c r="AN32" s="50"/>
      <c r="AO32" s="50"/>
      <c r="AP32" s="50"/>
      <c r="AQ32" s="207"/>
      <c r="AR32" s="207"/>
      <c r="AS32" s="207"/>
      <c r="AT32" s="207"/>
      <c r="AU32" s="207"/>
      <c r="AV32" s="207"/>
      <c r="AW32" s="207"/>
      <c r="AX32" s="207"/>
      <c r="AY32" s="207"/>
      <c r="AZ32" s="207"/>
      <c r="BA32" s="207"/>
      <c r="BB32" s="207"/>
      <c r="BC32" s="207"/>
      <c r="BD32" s="50"/>
      <c r="BE32" s="50"/>
      <c r="BF32" s="50"/>
      <c r="BG32" s="50"/>
      <c r="BH32" s="50"/>
      <c r="BI32" s="50"/>
      <c r="BJ32" s="50"/>
      <c r="BK32" s="128"/>
      <c r="BL32" s="390"/>
      <c r="BM32" s="322"/>
      <c r="BN32" s="344"/>
      <c r="BQ32" s="501" t="s">
        <v>512</v>
      </c>
      <c r="BR32" s="491" t="s">
        <v>503</v>
      </c>
      <c r="BS32" s="491"/>
      <c r="BT32" s="261">
        <f>①施設基本情報!$W$24</f>
        <v>0</v>
      </c>
      <c r="BU32" s="112"/>
      <c r="BV32" s="91"/>
      <c r="BW32" s="91"/>
      <c r="BX32" s="91"/>
      <c r="BY32"/>
      <c r="BZ32"/>
      <c r="CA32"/>
      <c r="CB32"/>
      <c r="CC32"/>
      <c r="CD32"/>
      <c r="CE32"/>
      <c r="CF32"/>
      <c r="CG32"/>
      <c r="CH32"/>
      <c r="CI32"/>
      <c r="CJ32"/>
      <c r="CK32"/>
      <c r="CL32"/>
      <c r="CM32"/>
      <c r="CN32"/>
      <c r="CO32"/>
    </row>
    <row r="33" spans="4:113" s="205" customFormat="1" ht="18.75" customHeight="1">
      <c r="D33" s="392"/>
      <c r="E33" s="317"/>
      <c r="F33" s="317"/>
      <c r="G33" s="355"/>
      <c r="H33" s="355"/>
      <c r="I33" s="355"/>
      <c r="J33" s="355"/>
      <c r="K33" s="355"/>
      <c r="L33" s="355"/>
      <c r="M33" s="355"/>
      <c r="N33" s="355"/>
      <c r="O33" s="355"/>
      <c r="P33" s="355"/>
      <c r="Q33" s="355"/>
      <c r="R33" s="355"/>
      <c r="S33" s="392"/>
      <c r="T33" s="250"/>
      <c r="U33" s="250"/>
      <c r="V33" s="250"/>
      <c r="W33" s="250"/>
      <c r="X33" s="250"/>
      <c r="Y33" s="250"/>
      <c r="Z33" s="250"/>
      <c r="AA33" s="250"/>
      <c r="AB33" s="250"/>
      <c r="AC33" s="250"/>
      <c r="AD33" s="250"/>
      <c r="AE33" s="250"/>
      <c r="AF33" s="250"/>
      <c r="AG33" s="250"/>
      <c r="AH33" s="250"/>
      <c r="AI33" s="250"/>
      <c r="AJ33" s="250"/>
      <c r="AK33" s="250"/>
      <c r="AL33" s="51"/>
      <c r="AM33" s="51"/>
      <c r="AN33" s="51"/>
      <c r="AO33" s="51"/>
      <c r="AP33" s="51"/>
      <c r="AQ33" s="250"/>
      <c r="AR33" s="250"/>
      <c r="AS33" s="250"/>
      <c r="AT33" s="250"/>
      <c r="AU33" s="250"/>
      <c r="AV33" s="250"/>
      <c r="AW33" s="250"/>
      <c r="AX33" s="250"/>
      <c r="AY33" s="250"/>
      <c r="AZ33" s="250"/>
      <c r="BA33" s="250"/>
      <c r="BB33" s="250"/>
      <c r="BC33" s="250"/>
      <c r="BD33" s="51"/>
      <c r="BE33" s="51"/>
      <c r="BF33" s="51"/>
      <c r="BG33" s="51"/>
      <c r="BH33" s="51"/>
      <c r="BI33" s="51"/>
      <c r="BJ33" s="51"/>
      <c r="BK33" s="128"/>
      <c r="BL33" s="390"/>
      <c r="BM33" s="322"/>
      <c r="BN33" s="344"/>
      <c r="BQ33" s="502"/>
      <c r="BR33" s="491" t="s">
        <v>504</v>
      </c>
      <c r="BS33" s="491"/>
      <c r="BT33" s="489">
        <f>①施設基本情報!$W$25</f>
        <v>0</v>
      </c>
      <c r="BU33" s="112"/>
      <c r="BV33"/>
      <c r="BW33"/>
      <c r="BX33"/>
      <c r="BY33"/>
      <c r="BZ33"/>
      <c r="CA33"/>
      <c r="CB33"/>
      <c r="CC33"/>
      <c r="CD33"/>
      <c r="CE33"/>
      <c r="CF33"/>
      <c r="CG33"/>
      <c r="CH33"/>
      <c r="CI33"/>
      <c r="CJ33"/>
      <c r="CK33"/>
      <c r="CL33"/>
      <c r="CM33"/>
      <c r="CN33"/>
      <c r="CO33"/>
    </row>
    <row r="34" spans="4:113" s="106" customFormat="1" ht="30" customHeight="1">
      <c r="D34" s="2" t="s">
        <v>6</v>
      </c>
      <c r="E34" s="618">
        <v>17</v>
      </c>
      <c r="F34" s="618"/>
      <c r="G34" s="627" t="s">
        <v>60</v>
      </c>
      <c r="H34" s="627"/>
      <c r="I34" s="627"/>
      <c r="J34" s="627"/>
      <c r="K34" s="627"/>
      <c r="L34" s="627"/>
      <c r="M34" s="627"/>
      <c r="N34" s="627"/>
      <c r="O34" s="627"/>
      <c r="P34" s="627"/>
      <c r="Q34" s="627"/>
      <c r="R34" s="627"/>
      <c r="S34" s="3"/>
      <c r="T34" s="740" t="s">
        <v>61</v>
      </c>
      <c r="U34" s="702"/>
      <c r="V34" s="702"/>
      <c r="W34" s="702"/>
      <c r="X34" s="702"/>
      <c r="Y34" s="702"/>
      <c r="Z34" s="702"/>
      <c r="AA34" s="702"/>
      <c r="AB34" s="702"/>
      <c r="AC34" s="702"/>
      <c r="AD34" s="702"/>
      <c r="AE34" s="702"/>
      <c r="AF34" s="702"/>
      <c r="AG34" s="702"/>
      <c r="AH34" s="702"/>
      <c r="AI34" s="702"/>
      <c r="AJ34" s="702"/>
      <c r="AK34" s="704"/>
      <c r="AL34" s="740" t="s">
        <v>161</v>
      </c>
      <c r="AM34" s="702"/>
      <c r="AN34" s="702"/>
      <c r="AO34" s="702"/>
      <c r="AP34" s="702"/>
      <c r="AQ34" s="702"/>
      <c r="AR34" s="702"/>
      <c r="AS34" s="702"/>
      <c r="AT34" s="702"/>
      <c r="AU34" s="702"/>
      <c r="AV34" s="702"/>
      <c r="AW34" s="702"/>
      <c r="AX34" s="702"/>
      <c r="AY34" s="702"/>
      <c r="AZ34" s="702"/>
      <c r="BA34" s="702"/>
      <c r="BB34" s="702"/>
      <c r="BC34" s="704"/>
      <c r="BD34" s="740" t="s">
        <v>160</v>
      </c>
      <c r="BE34" s="702"/>
      <c r="BF34" s="702"/>
      <c r="BG34" s="702"/>
      <c r="BH34" s="702"/>
      <c r="BI34" s="702"/>
      <c r="BJ34" s="704"/>
      <c r="BK34" s="390"/>
      <c r="BL34" s="390"/>
      <c r="BM34" s="390"/>
      <c r="BN34" s="390"/>
      <c r="BQ34" s="502"/>
      <c r="BR34" s="491" t="s">
        <v>505</v>
      </c>
      <c r="BS34" s="491"/>
      <c r="BT34" s="205">
        <f>①施設基本情報!$W$26</f>
        <v>0</v>
      </c>
      <c r="BU34" s="93"/>
      <c r="BV34"/>
      <c r="BW34"/>
      <c r="BX34"/>
      <c r="BY34"/>
      <c r="BZ34"/>
      <c r="CA34"/>
      <c r="CB34"/>
      <c r="CC34"/>
      <c r="CD34"/>
      <c r="CE34"/>
      <c r="CF34"/>
      <c r="CG34"/>
    </row>
    <row r="35" spans="4:113" s="106" customFormat="1" ht="30" customHeight="1">
      <c r="D35" s="6"/>
      <c r="E35" s="322"/>
      <c r="F35" s="322"/>
      <c r="G35" s="103"/>
      <c r="H35" s="761" t="s">
        <v>15</v>
      </c>
      <c r="I35" s="756"/>
      <c r="J35" s="756"/>
      <c r="K35" s="756"/>
      <c r="L35" s="756"/>
      <c r="M35" s="756"/>
      <c r="N35" s="756"/>
      <c r="O35" s="756"/>
      <c r="P35" s="756"/>
      <c r="Q35" s="756"/>
      <c r="R35" s="756"/>
      <c r="S35" s="760"/>
      <c r="T35" s="762"/>
      <c r="U35" s="763"/>
      <c r="V35" s="763"/>
      <c r="W35" s="763"/>
      <c r="X35" s="763"/>
      <c r="Y35" s="763"/>
      <c r="Z35" s="763"/>
      <c r="AA35" s="764"/>
      <c r="AB35" s="765" t="s">
        <v>180</v>
      </c>
      <c r="AC35" s="765"/>
      <c r="AD35" s="766"/>
      <c r="AE35" s="763"/>
      <c r="AF35" s="763"/>
      <c r="AG35" s="763"/>
      <c r="AH35" s="763"/>
      <c r="AI35" s="763"/>
      <c r="AJ35" s="763"/>
      <c r="AK35" s="767"/>
      <c r="AL35" s="793"/>
      <c r="AM35" s="794"/>
      <c r="AN35" s="794"/>
      <c r="AO35" s="794"/>
      <c r="AP35" s="794"/>
      <c r="AQ35" s="794"/>
      <c r="AR35" s="794"/>
      <c r="AS35" s="794"/>
      <c r="AT35" s="795" t="s">
        <v>180</v>
      </c>
      <c r="AU35" s="795"/>
      <c r="AV35" s="794"/>
      <c r="AW35" s="794"/>
      <c r="AX35" s="794"/>
      <c r="AY35" s="794"/>
      <c r="AZ35" s="794"/>
      <c r="BA35" s="794"/>
      <c r="BB35" s="794"/>
      <c r="BC35" s="796"/>
      <c r="BD35" s="777"/>
      <c r="BE35" s="797"/>
      <c r="BF35" s="797"/>
      <c r="BG35" s="797"/>
      <c r="BH35" s="797"/>
      <c r="BI35" s="797"/>
      <c r="BJ35" s="798"/>
      <c r="BK35" s="390"/>
      <c r="BL35" s="390"/>
      <c r="BM35" s="390"/>
      <c r="BN35" s="390"/>
      <c r="BQ35" s="502"/>
      <c r="BR35" s="491" t="s">
        <v>506</v>
      </c>
      <c r="BS35" s="491"/>
      <c r="BT35" s="205">
        <f>①施設基本情報!$AS$26</f>
        <v>0</v>
      </c>
      <c r="BU35" s="499"/>
      <c r="BV35"/>
      <c r="BW35"/>
      <c r="BX35"/>
      <c r="BY35"/>
      <c r="BZ35"/>
      <c r="CA35"/>
      <c r="CB35"/>
      <c r="CC35"/>
      <c r="CD35"/>
      <c r="CE35"/>
      <c r="CF35"/>
      <c r="CG35"/>
    </row>
    <row r="36" spans="4:113" s="106" customFormat="1" ht="30" customHeight="1">
      <c r="D36" s="6"/>
      <c r="E36" s="322"/>
      <c r="F36" s="322"/>
      <c r="G36" s="103"/>
      <c r="H36" s="761" t="s">
        <v>16</v>
      </c>
      <c r="I36" s="756"/>
      <c r="J36" s="756"/>
      <c r="K36" s="756"/>
      <c r="L36" s="756"/>
      <c r="M36" s="756"/>
      <c r="N36" s="756"/>
      <c r="O36" s="756"/>
      <c r="P36" s="756"/>
      <c r="Q36" s="756"/>
      <c r="R36" s="756"/>
      <c r="S36" s="760"/>
      <c r="T36" s="762"/>
      <c r="U36" s="763"/>
      <c r="V36" s="763"/>
      <c r="W36" s="763"/>
      <c r="X36" s="763"/>
      <c r="Y36" s="763"/>
      <c r="Z36" s="763"/>
      <c r="AA36" s="764"/>
      <c r="AB36" s="765" t="s">
        <v>180</v>
      </c>
      <c r="AC36" s="765"/>
      <c r="AD36" s="766"/>
      <c r="AE36" s="763"/>
      <c r="AF36" s="763"/>
      <c r="AG36" s="763"/>
      <c r="AH36" s="763"/>
      <c r="AI36" s="763"/>
      <c r="AJ36" s="763"/>
      <c r="AK36" s="767"/>
      <c r="AL36" s="793"/>
      <c r="AM36" s="794"/>
      <c r="AN36" s="794"/>
      <c r="AO36" s="794"/>
      <c r="AP36" s="794"/>
      <c r="AQ36" s="794"/>
      <c r="AR36" s="794"/>
      <c r="AS36" s="794"/>
      <c r="AT36" s="795" t="s">
        <v>180</v>
      </c>
      <c r="AU36" s="795"/>
      <c r="AV36" s="794"/>
      <c r="AW36" s="794"/>
      <c r="AX36" s="794"/>
      <c r="AY36" s="794"/>
      <c r="AZ36" s="794"/>
      <c r="BA36" s="794"/>
      <c r="BB36" s="794"/>
      <c r="BC36" s="796"/>
      <c r="BD36" s="777"/>
      <c r="BE36" s="797"/>
      <c r="BF36" s="797"/>
      <c r="BG36" s="797"/>
      <c r="BH36" s="797"/>
      <c r="BI36" s="797"/>
      <c r="BJ36" s="798"/>
      <c r="BK36" s="390"/>
      <c r="BL36" s="390"/>
      <c r="BM36" s="390"/>
      <c r="BN36" s="390"/>
      <c r="BP36" s="107"/>
      <c r="BQ36" s="500" t="s">
        <v>514</v>
      </c>
      <c r="BR36" s="500"/>
      <c r="BS36" s="500"/>
      <c r="BT36" s="261" t="str">
        <f>①施設基本情報!$T$27</f>
        <v>年　　月　　日</v>
      </c>
      <c r="BU36" s="91"/>
      <c r="BV36" s="248"/>
      <c r="BW36" s="248"/>
      <c r="BX36" s="248"/>
      <c r="BY36"/>
      <c r="BZ36"/>
      <c r="CA36"/>
      <c r="CB36"/>
      <c r="CC36"/>
      <c r="CD36"/>
      <c r="CE36"/>
      <c r="CF36"/>
      <c r="CG36"/>
    </row>
    <row r="37" spans="4:113" s="106" customFormat="1" ht="29.25" customHeight="1">
      <c r="D37" s="8"/>
      <c r="E37" s="317"/>
      <c r="F37" s="317"/>
      <c r="G37" s="16"/>
      <c r="H37" s="815" t="s">
        <v>17</v>
      </c>
      <c r="I37" s="744"/>
      <c r="J37" s="744"/>
      <c r="K37" s="744"/>
      <c r="L37" s="744"/>
      <c r="M37" s="744"/>
      <c r="N37" s="744"/>
      <c r="O37" s="744"/>
      <c r="P37" s="744"/>
      <c r="Q37" s="744"/>
      <c r="R37" s="744"/>
      <c r="S37" s="785"/>
      <c r="T37" s="816"/>
      <c r="U37" s="817"/>
      <c r="V37" s="817"/>
      <c r="W37" s="817"/>
      <c r="X37" s="817"/>
      <c r="Y37" s="817"/>
      <c r="Z37" s="817"/>
      <c r="AA37" s="818"/>
      <c r="AB37" s="819" t="s">
        <v>180</v>
      </c>
      <c r="AC37" s="819"/>
      <c r="AD37" s="820"/>
      <c r="AE37" s="817"/>
      <c r="AF37" s="817"/>
      <c r="AG37" s="817"/>
      <c r="AH37" s="817"/>
      <c r="AI37" s="817"/>
      <c r="AJ37" s="817"/>
      <c r="AK37" s="821"/>
      <c r="AL37" s="822"/>
      <c r="AM37" s="769"/>
      <c r="AN37" s="769"/>
      <c r="AO37" s="769"/>
      <c r="AP37" s="769"/>
      <c r="AQ37" s="769"/>
      <c r="AR37" s="769"/>
      <c r="AS37" s="769"/>
      <c r="AT37" s="768" t="s">
        <v>180</v>
      </c>
      <c r="AU37" s="768"/>
      <c r="AV37" s="769"/>
      <c r="AW37" s="769"/>
      <c r="AX37" s="769"/>
      <c r="AY37" s="769"/>
      <c r="AZ37" s="769"/>
      <c r="BA37" s="769"/>
      <c r="BB37" s="769"/>
      <c r="BC37" s="770"/>
      <c r="BD37" s="778"/>
      <c r="BE37" s="779"/>
      <c r="BF37" s="779"/>
      <c r="BG37" s="779"/>
      <c r="BH37" s="779"/>
      <c r="BI37" s="779"/>
      <c r="BJ37" s="780"/>
      <c r="BK37" s="390"/>
      <c r="BL37" s="107"/>
      <c r="BM37" s="107"/>
      <c r="BN37" s="107"/>
      <c r="BO37" s="107"/>
      <c r="BP37" s="107"/>
      <c r="BQ37" s="503" t="s">
        <v>516</v>
      </c>
      <c r="BR37" s="500"/>
      <c r="BS37" s="500"/>
      <c r="BT37" s="259" t="str">
        <f>①施設基本情報!$AM$30</f>
        <v>年　　月　　日</v>
      </c>
      <c r="BU37" s="248"/>
      <c r="BW37"/>
      <c r="BX37"/>
      <c r="BY37"/>
      <c r="BZ37"/>
      <c r="CA37"/>
      <c r="CB37"/>
      <c r="CC37"/>
      <c r="CD37"/>
      <c r="CE37"/>
      <c r="CF37"/>
      <c r="CG37"/>
    </row>
    <row r="38" spans="4:113" s="106" customFormat="1" ht="21.75" customHeight="1">
      <c r="D38" s="2" t="s">
        <v>6</v>
      </c>
      <c r="E38" s="618">
        <v>18</v>
      </c>
      <c r="F38" s="618"/>
      <c r="G38" s="682" t="s">
        <v>355</v>
      </c>
      <c r="H38" s="682"/>
      <c r="I38" s="682"/>
      <c r="J38" s="682"/>
      <c r="K38" s="682"/>
      <c r="L38" s="682"/>
      <c r="M38" s="682"/>
      <c r="N38" s="682"/>
      <c r="O38" s="682"/>
      <c r="P38" s="682"/>
      <c r="Q38" s="682"/>
      <c r="R38" s="682"/>
      <c r="S38" s="683"/>
      <c r="T38" s="697"/>
      <c r="U38" s="641"/>
      <c r="V38" s="629" t="s">
        <v>456</v>
      </c>
      <c r="W38" s="629"/>
      <c r="X38" s="629"/>
      <c r="Y38" s="629"/>
      <c r="Z38" s="629"/>
      <c r="AA38" s="629"/>
      <c r="AB38" s="629"/>
      <c r="AC38" s="629"/>
      <c r="AD38" s="826"/>
      <c r="AE38" s="618" t="s">
        <v>177</v>
      </c>
      <c r="AF38" s="618"/>
      <c r="AG38" s="618"/>
      <c r="AH38" s="618"/>
      <c r="AI38" s="618"/>
      <c r="AJ38" s="811"/>
      <c r="AK38" s="799"/>
      <c r="AL38" s="800"/>
      <c r="AM38" s="641" t="s">
        <v>21</v>
      </c>
      <c r="AN38" s="806"/>
      <c r="AO38" s="807"/>
      <c r="AP38" s="641"/>
      <c r="AQ38" s="641"/>
      <c r="AR38" s="641" t="s">
        <v>178</v>
      </c>
      <c r="AS38" s="806"/>
      <c r="AT38" s="807" t="s">
        <v>18</v>
      </c>
      <c r="AU38" s="806"/>
      <c r="AV38" s="807"/>
      <c r="AW38" s="641"/>
      <c r="AX38" s="641" t="s">
        <v>179</v>
      </c>
      <c r="AY38" s="642"/>
      <c r="AZ38" s="17" t="s">
        <v>22</v>
      </c>
      <c r="BA38" s="36"/>
      <c r="BB38" s="18"/>
      <c r="BC38" s="643" t="s">
        <v>46</v>
      </c>
      <c r="BD38" s="643"/>
      <c r="BE38" s="643"/>
      <c r="BF38" s="643"/>
      <c r="BG38" s="643"/>
      <c r="BH38" s="643"/>
      <c r="BI38" s="643"/>
      <c r="BJ38" s="644"/>
      <c r="BK38" s="107"/>
      <c r="BL38" s="107"/>
      <c r="BM38" s="390"/>
      <c r="BN38" s="390"/>
      <c r="BP38" s="97"/>
      <c r="BQ38" s="501" t="s">
        <v>517</v>
      </c>
      <c r="BR38" s="500" t="s">
        <v>518</v>
      </c>
      <c r="BS38" s="500"/>
      <c r="BT38" s="248">
        <f>①施設基本情報!$T$31</f>
        <v>0</v>
      </c>
      <c r="BV38"/>
      <c r="BW38"/>
      <c r="BX38"/>
    </row>
    <row r="39" spans="4:113" s="106" customFormat="1" ht="21.75" customHeight="1">
      <c r="D39" s="6"/>
      <c r="E39" s="660"/>
      <c r="F39" s="660"/>
      <c r="G39" s="684"/>
      <c r="H39" s="684"/>
      <c r="I39" s="684"/>
      <c r="J39" s="684"/>
      <c r="K39" s="684"/>
      <c r="L39" s="684"/>
      <c r="M39" s="684"/>
      <c r="N39" s="684"/>
      <c r="O39" s="684"/>
      <c r="P39" s="684"/>
      <c r="Q39" s="684"/>
      <c r="R39" s="684"/>
      <c r="S39" s="685"/>
      <c r="T39" s="808"/>
      <c r="U39" s="647"/>
      <c r="V39" s="809" t="s">
        <v>457</v>
      </c>
      <c r="W39" s="809"/>
      <c r="X39" s="809"/>
      <c r="Y39" s="809"/>
      <c r="Z39" s="809"/>
      <c r="AA39" s="809"/>
      <c r="AB39" s="809"/>
      <c r="AC39" s="809"/>
      <c r="AD39" s="810"/>
      <c r="AE39" s="660"/>
      <c r="AF39" s="660"/>
      <c r="AG39" s="660"/>
      <c r="AH39" s="660"/>
      <c r="AI39" s="660"/>
      <c r="AJ39" s="727"/>
      <c r="AK39" s="728"/>
      <c r="AL39" s="690"/>
      <c r="AM39" s="647" t="s">
        <v>21</v>
      </c>
      <c r="AN39" s="656"/>
      <c r="AO39" s="654"/>
      <c r="AP39" s="647"/>
      <c r="AQ39" s="647"/>
      <c r="AR39" s="647" t="s">
        <v>178</v>
      </c>
      <c r="AS39" s="656"/>
      <c r="AT39" s="654" t="s">
        <v>18</v>
      </c>
      <c r="AU39" s="656"/>
      <c r="AV39" s="654"/>
      <c r="AW39" s="647"/>
      <c r="AX39" s="647" t="s">
        <v>179</v>
      </c>
      <c r="AY39" s="648"/>
      <c r="AZ39" s="40"/>
      <c r="BA39" s="41"/>
      <c r="BB39" s="102"/>
      <c r="BC39" s="645"/>
      <c r="BD39" s="645"/>
      <c r="BE39" s="645"/>
      <c r="BF39" s="645"/>
      <c r="BG39" s="645"/>
      <c r="BH39" s="645"/>
      <c r="BI39" s="645"/>
      <c r="BJ39" s="646"/>
      <c r="BK39" s="390"/>
      <c r="BL39" s="390"/>
      <c r="BM39" s="390"/>
      <c r="BN39" s="390"/>
      <c r="BQ39" s="502"/>
      <c r="BR39" s="500" t="s">
        <v>519</v>
      </c>
      <c r="BS39" s="500"/>
      <c r="BT39" s="93">
        <f>①施設基本情報!$AT$31</f>
        <v>0</v>
      </c>
      <c r="BU39" s="205"/>
      <c r="BV39"/>
      <c r="BW39"/>
      <c r="BX39"/>
      <c r="BY39" s="104"/>
      <c r="BZ39" s="104"/>
    </row>
    <row r="40" spans="4:113" s="106" customFormat="1" ht="21.75" customHeight="1">
      <c r="D40" s="6"/>
      <c r="E40" s="390"/>
      <c r="F40" s="390"/>
      <c r="G40" s="390"/>
      <c r="H40" s="390"/>
      <c r="I40" s="390"/>
      <c r="J40" s="390"/>
      <c r="K40" s="390"/>
      <c r="L40" s="390"/>
      <c r="M40" s="390"/>
      <c r="N40" s="390"/>
      <c r="O40" s="390"/>
      <c r="P40" s="20"/>
      <c r="Q40" s="20"/>
      <c r="R40" s="20"/>
      <c r="S40" s="20"/>
      <c r="T40" s="808"/>
      <c r="U40" s="647"/>
      <c r="V40" s="809" t="s">
        <v>458</v>
      </c>
      <c r="W40" s="809"/>
      <c r="X40" s="809"/>
      <c r="Y40" s="809"/>
      <c r="Z40" s="809"/>
      <c r="AA40" s="809"/>
      <c r="AB40" s="809"/>
      <c r="AC40" s="809"/>
      <c r="AD40" s="810"/>
      <c r="AE40" s="660"/>
      <c r="AF40" s="660"/>
      <c r="AG40" s="660"/>
      <c r="AH40" s="660"/>
      <c r="AI40" s="660"/>
      <c r="AJ40" s="727"/>
      <c r="AK40" s="728"/>
      <c r="AL40" s="690"/>
      <c r="AM40" s="647" t="s">
        <v>21</v>
      </c>
      <c r="AN40" s="656"/>
      <c r="AO40" s="654"/>
      <c r="AP40" s="647"/>
      <c r="AQ40" s="647"/>
      <c r="AR40" s="647" t="s">
        <v>178</v>
      </c>
      <c r="AS40" s="656"/>
      <c r="AT40" s="654" t="s">
        <v>18</v>
      </c>
      <c r="AU40" s="656"/>
      <c r="AV40" s="654"/>
      <c r="AW40" s="647"/>
      <c r="AX40" s="647" t="s">
        <v>179</v>
      </c>
      <c r="AY40" s="648"/>
      <c r="AZ40" s="35" t="s">
        <v>23</v>
      </c>
      <c r="BA40" s="1"/>
      <c r="BB40" s="102"/>
      <c r="BC40" s="645" t="s">
        <v>24</v>
      </c>
      <c r="BD40" s="645"/>
      <c r="BE40" s="645"/>
      <c r="BF40" s="645"/>
      <c r="BG40" s="645"/>
      <c r="BH40" s="645"/>
      <c r="BI40" s="645"/>
      <c r="BJ40" s="646"/>
      <c r="BK40" s="390"/>
      <c r="BL40" s="390"/>
      <c r="BM40" s="390"/>
      <c r="BN40" s="390"/>
      <c r="BP40" s="107"/>
      <c r="BQ40" s="495"/>
      <c r="BR40" s="504" t="s">
        <v>520</v>
      </c>
      <c r="BS40" s="504"/>
      <c r="BT40" s="492">
        <f>①施設基本情報!$BD$31</f>
        <v>0</v>
      </c>
      <c r="BU40" s="205"/>
    </row>
    <row r="41" spans="4:113" s="106" customFormat="1" ht="21.75" customHeight="1">
      <c r="D41" s="6"/>
      <c r="E41" s="390"/>
      <c r="F41" s="390"/>
      <c r="G41" s="390"/>
      <c r="H41" s="390"/>
      <c r="I41" s="390"/>
      <c r="J41" s="390"/>
      <c r="K41" s="390"/>
      <c r="L41" s="390"/>
      <c r="M41" s="390"/>
      <c r="N41" s="390"/>
      <c r="O41" s="390"/>
      <c r="P41" s="390"/>
      <c r="Q41" s="390"/>
      <c r="R41" s="390"/>
      <c r="S41" s="390"/>
      <c r="T41" s="808"/>
      <c r="U41" s="647"/>
      <c r="V41" s="809" t="s">
        <v>459</v>
      </c>
      <c r="W41" s="809"/>
      <c r="X41" s="809"/>
      <c r="Y41" s="809"/>
      <c r="Z41" s="809"/>
      <c r="AA41" s="809"/>
      <c r="AB41" s="809"/>
      <c r="AC41" s="809"/>
      <c r="AD41" s="810"/>
      <c r="AE41" s="660"/>
      <c r="AF41" s="660"/>
      <c r="AG41" s="660"/>
      <c r="AH41" s="660"/>
      <c r="AI41" s="660"/>
      <c r="AJ41" s="727"/>
      <c r="AK41" s="728"/>
      <c r="AL41" s="690"/>
      <c r="AM41" s="647" t="s">
        <v>21</v>
      </c>
      <c r="AN41" s="656"/>
      <c r="AO41" s="654"/>
      <c r="AP41" s="647"/>
      <c r="AQ41" s="647"/>
      <c r="AR41" s="647" t="s">
        <v>178</v>
      </c>
      <c r="AS41" s="656"/>
      <c r="AT41" s="654" t="s">
        <v>18</v>
      </c>
      <c r="AU41" s="656"/>
      <c r="AV41" s="654"/>
      <c r="AW41" s="647"/>
      <c r="AX41" s="647" t="s">
        <v>179</v>
      </c>
      <c r="AY41" s="648"/>
      <c r="AZ41" s="39"/>
      <c r="BA41" s="1"/>
      <c r="BB41" s="102"/>
      <c r="BC41" s="645"/>
      <c r="BD41" s="645"/>
      <c r="BE41" s="645"/>
      <c r="BF41" s="645"/>
      <c r="BG41" s="645"/>
      <c r="BH41" s="645"/>
      <c r="BI41" s="645"/>
      <c r="BJ41" s="646"/>
      <c r="BK41" s="390"/>
      <c r="BL41" s="107"/>
      <c r="BM41" s="107"/>
      <c r="BN41" s="107"/>
      <c r="BO41" s="107"/>
      <c r="BP41" s="107"/>
      <c r="BQ41" s="505" t="s">
        <v>521</v>
      </c>
      <c r="BR41" s="497" t="s">
        <v>524</v>
      </c>
      <c r="BS41" s="509" t="s">
        <v>522</v>
      </c>
      <c r="BT41" s="106">
        <f>①施設基本情報!$T$35</f>
        <v>0</v>
      </c>
      <c r="BV41" s="499"/>
      <c r="BW41" s="499"/>
      <c r="BX41" s="492"/>
    </row>
    <row r="42" spans="4:113" s="106" customFormat="1" ht="21.75" customHeight="1">
      <c r="D42" s="22"/>
      <c r="E42" s="23"/>
      <c r="F42" s="23"/>
      <c r="G42" s="23"/>
      <c r="H42" s="23"/>
      <c r="I42" s="23"/>
      <c r="J42" s="23"/>
      <c r="K42" s="23"/>
      <c r="L42" s="23"/>
      <c r="M42" s="23"/>
      <c r="N42" s="23"/>
      <c r="O42" s="23"/>
      <c r="P42" s="392"/>
      <c r="Q42" s="392"/>
      <c r="R42" s="392"/>
      <c r="S42" s="392"/>
      <c r="T42" s="631"/>
      <c r="U42" s="632"/>
      <c r="V42" s="157" t="s">
        <v>183</v>
      </c>
      <c r="W42" s="636"/>
      <c r="X42" s="636"/>
      <c r="Y42" s="636"/>
      <c r="Z42" s="636"/>
      <c r="AA42" s="636"/>
      <c r="AB42" s="636"/>
      <c r="AC42" s="636"/>
      <c r="AD42" s="476" t="s">
        <v>208</v>
      </c>
      <c r="AE42" s="619"/>
      <c r="AF42" s="619"/>
      <c r="AG42" s="619"/>
      <c r="AH42" s="619"/>
      <c r="AI42" s="619"/>
      <c r="AJ42" s="812"/>
      <c r="AK42" s="649"/>
      <c r="AL42" s="632"/>
      <c r="AM42" s="632" t="s">
        <v>21</v>
      </c>
      <c r="AN42" s="633"/>
      <c r="AO42" s="649"/>
      <c r="AP42" s="632"/>
      <c r="AQ42" s="632"/>
      <c r="AR42" s="632" t="s">
        <v>178</v>
      </c>
      <c r="AS42" s="633"/>
      <c r="AT42" s="649" t="s">
        <v>18</v>
      </c>
      <c r="AU42" s="633"/>
      <c r="AV42" s="649"/>
      <c r="AW42" s="632"/>
      <c r="AX42" s="632" t="s">
        <v>179</v>
      </c>
      <c r="AY42" s="655"/>
      <c r="AZ42" s="42"/>
      <c r="BA42" s="43"/>
      <c r="BB42" s="19"/>
      <c r="BC42" s="775"/>
      <c r="BD42" s="775"/>
      <c r="BE42" s="775"/>
      <c r="BF42" s="775"/>
      <c r="BG42" s="775"/>
      <c r="BH42" s="775"/>
      <c r="BI42" s="775"/>
      <c r="BJ42" s="776"/>
      <c r="BK42" s="390"/>
      <c r="BL42" s="107"/>
      <c r="BM42" s="107"/>
      <c r="BN42" s="107"/>
      <c r="BO42" s="107"/>
      <c r="BP42" s="107"/>
      <c r="BQ42" s="502"/>
      <c r="BR42" s="498"/>
      <c r="BS42" s="500" t="s">
        <v>523</v>
      </c>
      <c r="BT42" s="106">
        <f>①施設基本情報!$AD$35</f>
        <v>0</v>
      </c>
      <c r="BU42" s="499"/>
      <c r="BV42" s="499"/>
      <c r="BW42" s="499"/>
      <c r="BX42" s="492"/>
      <c r="BY42" s="267"/>
      <c r="BZ42" s="267"/>
      <c r="CA42" s="267"/>
      <c r="CB42" s="267"/>
    </row>
    <row r="43" spans="4:113" ht="21.75" customHeight="1">
      <c r="D43" s="2" t="s">
        <v>6</v>
      </c>
      <c r="E43" s="618">
        <v>19</v>
      </c>
      <c r="F43" s="618"/>
      <c r="G43" s="627" t="s">
        <v>126</v>
      </c>
      <c r="H43" s="627"/>
      <c r="I43" s="627"/>
      <c r="J43" s="627"/>
      <c r="K43" s="627"/>
      <c r="L43" s="627"/>
      <c r="M43" s="627"/>
      <c r="N43" s="627"/>
      <c r="O43" s="627"/>
      <c r="P43" s="627"/>
      <c r="Q43" s="627"/>
      <c r="R43" s="627"/>
      <c r="S43" s="3"/>
      <c r="T43" s="856"/>
      <c r="U43" s="774"/>
      <c r="V43" s="629" t="s">
        <v>465</v>
      </c>
      <c r="W43" s="629"/>
      <c r="X43" s="629"/>
      <c r="Y43" s="629"/>
      <c r="Z43" s="477"/>
      <c r="AA43" s="773"/>
      <c r="AB43" s="774"/>
      <c r="AC43" s="629" t="s">
        <v>466</v>
      </c>
      <c r="AD43" s="629"/>
      <c r="AE43" s="629"/>
      <c r="AF43" s="629"/>
      <c r="AG43" s="477"/>
      <c r="AH43" s="772"/>
      <c r="AI43" s="772"/>
      <c r="AJ43" s="771" t="s">
        <v>467</v>
      </c>
      <c r="AK43" s="771"/>
      <c r="AL43" s="771"/>
      <c r="AM43" s="771"/>
      <c r="AN43" s="478"/>
      <c r="AO43" s="772"/>
      <c r="AP43" s="772"/>
      <c r="AQ43" s="771" t="s">
        <v>468</v>
      </c>
      <c r="AR43" s="771"/>
      <c r="AS43" s="771"/>
      <c r="AT43" s="771"/>
      <c r="AU43" s="771"/>
      <c r="AV43" s="771"/>
      <c r="AW43" s="361"/>
      <c r="AX43" s="773"/>
      <c r="AY43" s="774"/>
      <c r="AZ43" s="629" t="s">
        <v>469</v>
      </c>
      <c r="BA43" s="629"/>
      <c r="BB43" s="629"/>
      <c r="BC43" s="629"/>
      <c r="BD43" s="629"/>
      <c r="BE43" s="629"/>
      <c r="BF43" s="629"/>
      <c r="BG43" s="629"/>
      <c r="BH43" s="479"/>
      <c r="BI43" s="479"/>
      <c r="BJ43" s="480"/>
      <c r="BK43" s="390"/>
      <c r="BL43" s="107"/>
      <c r="BM43" s="107"/>
      <c r="BN43" s="107"/>
      <c r="BO43" s="66"/>
      <c r="BP43" s="66"/>
      <c r="BQ43" s="506"/>
      <c r="BR43" s="494" t="s">
        <v>525</v>
      </c>
      <c r="BS43" s="504" t="s">
        <v>522</v>
      </c>
      <c r="BT43" s="106">
        <f>①施設基本情報!$AL$35</f>
        <v>0</v>
      </c>
      <c r="BU43" s="499"/>
      <c r="BV43" s="499"/>
      <c r="BW43" s="499"/>
      <c r="BX43" s="492"/>
      <c r="BY43" s="267"/>
      <c r="BZ43" s="267"/>
      <c r="CA43" s="267"/>
      <c r="CB43" s="261"/>
      <c r="CC43" s="258"/>
      <c r="CD43" s="261"/>
      <c r="CE43" s="259"/>
      <c r="CF43" s="261"/>
      <c r="CG43" s="260"/>
      <c r="CH43" s="261"/>
      <c r="CI43" s="260"/>
      <c r="CJ43" s="260"/>
      <c r="CK43" s="260"/>
      <c r="CL43" s="258"/>
      <c r="CM43" s="258"/>
      <c r="CN43" s="258"/>
      <c r="CO43" s="261"/>
      <c r="CP43" s="260"/>
      <c r="CQ43" s="261"/>
      <c r="CR43" s="260"/>
      <c r="CS43" s="258"/>
      <c r="CT43" s="258"/>
      <c r="CU43" s="258"/>
      <c r="CV43" s="261"/>
      <c r="CW43" s="260"/>
      <c r="CX43" s="261"/>
      <c r="CY43" s="41"/>
      <c r="CZ43" s="41"/>
      <c r="DA43" s="102"/>
      <c r="DB43" s="257"/>
      <c r="DC43" s="257"/>
      <c r="DD43" s="257"/>
      <c r="DE43" s="257"/>
      <c r="DF43" s="257"/>
      <c r="DG43" s="257"/>
      <c r="DH43" s="257"/>
      <c r="DI43" s="257"/>
    </row>
    <row r="44" spans="4:113" ht="21.75" customHeight="1">
      <c r="D44" s="8"/>
      <c r="E44" s="317"/>
      <c r="F44" s="317"/>
      <c r="G44" s="355"/>
      <c r="H44" s="355"/>
      <c r="I44" s="355"/>
      <c r="J44" s="355"/>
      <c r="K44" s="355"/>
      <c r="L44" s="355"/>
      <c r="M44" s="355"/>
      <c r="N44" s="355"/>
      <c r="O44" s="355"/>
      <c r="P44" s="355"/>
      <c r="Q44" s="355"/>
      <c r="R44" s="355"/>
      <c r="S44" s="9"/>
      <c r="T44" s="853"/>
      <c r="U44" s="854"/>
      <c r="V44" s="619" t="s">
        <v>470</v>
      </c>
      <c r="W44" s="619"/>
      <c r="X44" s="619"/>
      <c r="Y44" s="619"/>
      <c r="Z44" s="355"/>
      <c r="AA44" s="855"/>
      <c r="AB44" s="854"/>
      <c r="AC44" s="619" t="s">
        <v>462</v>
      </c>
      <c r="AD44" s="619"/>
      <c r="AE44" s="619"/>
      <c r="AF44" s="619"/>
      <c r="AG44" s="433" t="s">
        <v>279</v>
      </c>
      <c r="AH44" s="636"/>
      <c r="AI44" s="636"/>
      <c r="AJ44" s="636"/>
      <c r="AK44" s="636"/>
      <c r="AL44" s="636"/>
      <c r="AM44" s="636"/>
      <c r="AN44" s="636"/>
      <c r="AO44" s="636"/>
      <c r="AP44" s="636"/>
      <c r="AQ44" s="636"/>
      <c r="AR44" s="636"/>
      <c r="AS44" s="636"/>
      <c r="AT44" s="636"/>
      <c r="AU44" s="636"/>
      <c r="AV44" s="636"/>
      <c r="AW44" s="481" t="s">
        <v>280</v>
      </c>
      <c r="AX44" s="355"/>
      <c r="AY44" s="317"/>
      <c r="AZ44" s="43"/>
      <c r="BA44" s="43"/>
      <c r="BB44" s="19"/>
      <c r="BC44" s="365"/>
      <c r="BD44" s="365"/>
      <c r="BE44" s="365"/>
      <c r="BF44" s="365"/>
      <c r="BG44" s="365"/>
      <c r="BH44" s="365"/>
      <c r="BI44" s="365"/>
      <c r="BJ44" s="366"/>
      <c r="BK44" s="390"/>
      <c r="BL44" s="107"/>
      <c r="BM44" s="107"/>
      <c r="BN44" s="107"/>
      <c r="BO44" s="66"/>
      <c r="BP44" s="66"/>
      <c r="BQ44" s="506"/>
      <c r="BR44" s="495"/>
      <c r="BS44" s="504" t="s">
        <v>523</v>
      </c>
      <c r="BT44" s="106">
        <f>①施設基本情報!$AV$35</f>
        <v>0</v>
      </c>
      <c r="BU44" s="499"/>
      <c r="BV44" s="499"/>
      <c r="BW44" s="499"/>
      <c r="BX44" s="492"/>
      <c r="BY44" s="90"/>
      <c r="BZ44" s="90"/>
      <c r="CA44" s="90"/>
      <c r="CB44" s="90"/>
      <c r="CC44" s="258"/>
      <c r="CD44" s="261"/>
      <c r="CE44" s="259"/>
      <c r="CF44" s="261"/>
      <c r="CG44" s="260"/>
      <c r="CH44" s="261"/>
      <c r="CI44" s="260"/>
      <c r="CJ44" s="260"/>
      <c r="CK44" s="260"/>
      <c r="CL44" s="258"/>
      <c r="CM44" s="258"/>
      <c r="CN44" s="258"/>
      <c r="CO44" s="261"/>
      <c r="CP44" s="260"/>
      <c r="CQ44" s="261"/>
      <c r="CR44" s="260"/>
      <c r="CS44" s="258"/>
      <c r="CT44" s="258"/>
      <c r="CU44" s="258"/>
      <c r="CV44" s="261"/>
      <c r="CW44" s="260"/>
      <c r="CX44" s="261"/>
      <c r="CY44" s="41"/>
      <c r="CZ44" s="41"/>
      <c r="DA44" s="102"/>
      <c r="DB44" s="257"/>
      <c r="DC44" s="257"/>
      <c r="DD44" s="257"/>
      <c r="DE44" s="257"/>
      <c r="DF44" s="257"/>
      <c r="DG44" s="257"/>
      <c r="DH44" s="257"/>
      <c r="DI44" s="257"/>
    </row>
    <row r="45" spans="4:113" ht="20.100000000000001" customHeight="1">
      <c r="D45" s="57"/>
      <c r="E45" s="58"/>
      <c r="F45" s="58"/>
      <c r="G45" s="59"/>
      <c r="H45" s="665"/>
      <c r="I45" s="666"/>
      <c r="J45" s="666"/>
      <c r="K45" s="666"/>
      <c r="L45" s="666"/>
      <c r="M45" s="667"/>
      <c r="N45" s="607" t="s">
        <v>26</v>
      </c>
      <c r="O45" s="618"/>
      <c r="P45" s="618"/>
      <c r="Q45" s="618"/>
      <c r="R45" s="618"/>
      <c r="S45" s="618"/>
      <c r="T45" s="618"/>
      <c r="U45" s="618"/>
      <c r="V45" s="634"/>
      <c r="W45" s="607" t="s">
        <v>19</v>
      </c>
      <c r="X45" s="618"/>
      <c r="Y45" s="618"/>
      <c r="Z45" s="618"/>
      <c r="AA45" s="618"/>
      <c r="AB45" s="618"/>
      <c r="AC45" s="618"/>
      <c r="AD45" s="618"/>
      <c r="AE45" s="634"/>
      <c r="AF45" s="607" t="s">
        <v>194</v>
      </c>
      <c r="AG45" s="618"/>
      <c r="AH45" s="618"/>
      <c r="AI45" s="618"/>
      <c r="AJ45" s="618"/>
      <c r="AK45" s="618"/>
      <c r="AL45" s="618"/>
      <c r="AM45" s="618"/>
      <c r="AN45" s="634"/>
      <c r="AO45" s="319" t="s">
        <v>183</v>
      </c>
      <c r="AP45" s="678"/>
      <c r="AQ45" s="678"/>
      <c r="AR45" s="678"/>
      <c r="AS45" s="678"/>
      <c r="AT45" s="678"/>
      <c r="AU45" s="678"/>
      <c r="AV45" s="678"/>
      <c r="AW45" s="335" t="s">
        <v>199</v>
      </c>
      <c r="AX45" s="607" t="s">
        <v>31</v>
      </c>
      <c r="AY45" s="618"/>
      <c r="AZ45" s="618"/>
      <c r="BA45" s="618"/>
      <c r="BB45" s="618"/>
      <c r="BC45" s="618"/>
      <c r="BD45" s="618"/>
      <c r="BE45" s="618"/>
      <c r="BF45" s="618"/>
      <c r="BG45" s="618"/>
      <c r="BH45" s="618"/>
      <c r="BI45" s="618"/>
      <c r="BJ45" s="634"/>
      <c r="BK45" s="352"/>
      <c r="BL45" s="390"/>
      <c r="BM45" s="390"/>
      <c r="BN45" s="390"/>
      <c r="BQ45" s="507"/>
      <c r="BR45" s="504" t="s">
        <v>526</v>
      </c>
      <c r="BS45" s="504"/>
      <c r="BT45" s="492">
        <f>①施設基本情報!$BD$35</f>
        <v>0</v>
      </c>
      <c r="BU45" s="499"/>
      <c r="BY45" s="90"/>
      <c r="BZ45" s="90"/>
      <c r="CA45" s="90"/>
      <c r="CB45" s="90"/>
    </row>
    <row r="46" spans="4:113" ht="20.100000000000001" customHeight="1">
      <c r="D46" s="60"/>
      <c r="E46" s="61"/>
      <c r="F46" s="61"/>
      <c r="G46" s="62"/>
      <c r="H46" s="668"/>
      <c r="I46" s="669"/>
      <c r="J46" s="669"/>
      <c r="K46" s="669"/>
      <c r="L46" s="669"/>
      <c r="M46" s="670"/>
      <c r="N46" s="787" t="s">
        <v>27</v>
      </c>
      <c r="O46" s="788"/>
      <c r="P46" s="788"/>
      <c r="Q46" s="788"/>
      <c r="R46" s="788"/>
      <c r="S46" s="788"/>
      <c r="T46" s="788"/>
      <c r="U46" s="788"/>
      <c r="V46" s="789"/>
      <c r="W46" s="787" t="s">
        <v>28</v>
      </c>
      <c r="X46" s="788"/>
      <c r="Y46" s="788"/>
      <c r="Z46" s="788"/>
      <c r="AA46" s="788"/>
      <c r="AB46" s="788"/>
      <c r="AC46" s="788"/>
      <c r="AD46" s="788"/>
      <c r="AE46" s="789"/>
      <c r="AF46" s="827" t="s">
        <v>28</v>
      </c>
      <c r="AG46" s="828"/>
      <c r="AH46" s="828"/>
      <c r="AI46" s="828"/>
      <c r="AJ46" s="828"/>
      <c r="AK46" s="828"/>
      <c r="AL46" s="828"/>
      <c r="AM46" s="828"/>
      <c r="AN46" s="829"/>
      <c r="AO46" s="787" t="s">
        <v>200</v>
      </c>
      <c r="AP46" s="788"/>
      <c r="AQ46" s="788"/>
      <c r="AR46" s="788"/>
      <c r="AS46" s="114" t="s">
        <v>198</v>
      </c>
      <c r="AT46" s="828"/>
      <c r="AU46" s="828"/>
      <c r="AV46" s="828"/>
      <c r="AW46" s="115" t="s">
        <v>199</v>
      </c>
      <c r="AX46" s="608"/>
      <c r="AY46" s="619"/>
      <c r="AZ46" s="619"/>
      <c r="BA46" s="619"/>
      <c r="BB46" s="619"/>
      <c r="BC46" s="619"/>
      <c r="BD46" s="619"/>
      <c r="BE46" s="619"/>
      <c r="BF46" s="619"/>
      <c r="BG46" s="619"/>
      <c r="BH46" s="619"/>
      <c r="BI46" s="619"/>
      <c r="BJ46" s="635"/>
      <c r="BK46" s="352"/>
      <c r="BL46" s="390"/>
      <c r="BM46" s="390"/>
      <c r="BN46" s="390"/>
      <c r="BQ46" s="505" t="s">
        <v>527</v>
      </c>
      <c r="BR46" s="497" t="s">
        <v>524</v>
      </c>
      <c r="BS46" s="509" t="s">
        <v>522</v>
      </c>
      <c r="BT46" s="489">
        <f>①施設基本情報!$T$36</f>
        <v>0</v>
      </c>
      <c r="BX46" s="492"/>
      <c r="BY46" s="90"/>
      <c r="BZ46" s="90"/>
      <c r="CA46" s="90"/>
      <c r="CB46" s="90"/>
    </row>
    <row r="47" spans="4:113" ht="20.100000000000001" customHeight="1">
      <c r="D47" s="60"/>
      <c r="E47" s="61"/>
      <c r="F47" s="61"/>
      <c r="G47" s="62"/>
      <c r="H47" s="607" t="s">
        <v>32</v>
      </c>
      <c r="I47" s="618"/>
      <c r="J47" s="618"/>
      <c r="K47" s="618"/>
      <c r="L47" s="618"/>
      <c r="M47" s="634"/>
      <c r="N47" s="607"/>
      <c r="O47" s="618"/>
      <c r="P47" s="618"/>
      <c r="Q47" s="618"/>
      <c r="R47" s="618"/>
      <c r="S47" s="618"/>
      <c r="T47" s="618"/>
      <c r="U47" s="618" t="s">
        <v>25</v>
      </c>
      <c r="V47" s="634"/>
      <c r="W47" s="607"/>
      <c r="X47" s="618"/>
      <c r="Y47" s="618"/>
      <c r="Z47" s="618"/>
      <c r="AA47" s="618"/>
      <c r="AB47" s="618"/>
      <c r="AC47" s="618"/>
      <c r="AD47" s="618" t="s">
        <v>25</v>
      </c>
      <c r="AE47" s="634"/>
      <c r="AF47" s="607"/>
      <c r="AG47" s="618"/>
      <c r="AH47" s="618"/>
      <c r="AI47" s="618"/>
      <c r="AJ47" s="618"/>
      <c r="AK47" s="618"/>
      <c r="AL47" s="618"/>
      <c r="AM47" s="618" t="s">
        <v>25</v>
      </c>
      <c r="AN47" s="634"/>
      <c r="AO47" s="618"/>
      <c r="AP47" s="618"/>
      <c r="AQ47" s="618"/>
      <c r="AR47" s="618"/>
      <c r="AS47" s="618"/>
      <c r="AT47" s="618"/>
      <c r="AU47" s="618"/>
      <c r="AV47" s="702" t="s">
        <v>25</v>
      </c>
      <c r="AW47" s="704"/>
      <c r="AX47" s="628" t="s">
        <v>29</v>
      </c>
      <c r="AY47" s="629"/>
      <c r="AZ47" s="629"/>
      <c r="BA47" s="629"/>
      <c r="BB47" s="629"/>
      <c r="BC47" s="629"/>
      <c r="BD47" s="629"/>
      <c r="BE47" s="629"/>
      <c r="BF47" s="629"/>
      <c r="BG47" s="629"/>
      <c r="BH47" s="629"/>
      <c r="BI47" s="629"/>
      <c r="BJ47" s="630"/>
      <c r="BK47" s="352"/>
      <c r="BL47" s="390"/>
      <c r="BM47" s="390"/>
      <c r="BN47" s="390"/>
      <c r="BQ47" s="502"/>
      <c r="BR47" s="498"/>
      <c r="BS47" s="500" t="s">
        <v>523</v>
      </c>
      <c r="BT47" s="489">
        <f>①施設基本情報!$AD$36</f>
        <v>0</v>
      </c>
      <c r="BV47" s="499"/>
      <c r="BW47" s="499"/>
      <c r="BX47" s="492"/>
      <c r="BY47" s="90"/>
      <c r="BZ47" s="90"/>
      <c r="CA47" s="90"/>
      <c r="CB47" s="90"/>
    </row>
    <row r="48" spans="4:113" ht="17.25" customHeight="1">
      <c r="D48" s="60"/>
      <c r="E48" s="61"/>
      <c r="F48" s="61"/>
      <c r="G48" s="62"/>
      <c r="H48" s="637"/>
      <c r="I48" s="638"/>
      <c r="J48" s="638"/>
      <c r="K48" s="638"/>
      <c r="L48" s="638"/>
      <c r="M48" s="664"/>
      <c r="N48" s="637"/>
      <c r="O48" s="638"/>
      <c r="P48" s="638"/>
      <c r="Q48" s="638"/>
      <c r="R48" s="638"/>
      <c r="S48" s="638"/>
      <c r="T48" s="638"/>
      <c r="U48" s="638"/>
      <c r="V48" s="664"/>
      <c r="W48" s="637"/>
      <c r="X48" s="638"/>
      <c r="Y48" s="638"/>
      <c r="Z48" s="638"/>
      <c r="AA48" s="638"/>
      <c r="AB48" s="638"/>
      <c r="AC48" s="638"/>
      <c r="AD48" s="638"/>
      <c r="AE48" s="664"/>
      <c r="AF48" s="637"/>
      <c r="AG48" s="638"/>
      <c r="AH48" s="638"/>
      <c r="AI48" s="638"/>
      <c r="AJ48" s="638"/>
      <c r="AK48" s="638"/>
      <c r="AL48" s="638"/>
      <c r="AM48" s="638"/>
      <c r="AN48" s="664"/>
      <c r="AO48" s="638"/>
      <c r="AP48" s="638"/>
      <c r="AQ48" s="638"/>
      <c r="AR48" s="638"/>
      <c r="AS48" s="638"/>
      <c r="AT48" s="638"/>
      <c r="AU48" s="638"/>
      <c r="AV48" s="756"/>
      <c r="AW48" s="760"/>
      <c r="AX48" s="631"/>
      <c r="AY48" s="632"/>
      <c r="AZ48" s="632"/>
      <c r="BA48" s="632"/>
      <c r="BB48" s="632"/>
      <c r="BC48" s="632"/>
      <c r="BD48" s="632"/>
      <c r="BE48" s="632"/>
      <c r="BF48" s="632"/>
      <c r="BG48" s="632"/>
      <c r="BH48" s="633"/>
      <c r="BI48" s="649" t="s">
        <v>25</v>
      </c>
      <c r="BJ48" s="657"/>
      <c r="BK48" s="352"/>
      <c r="BL48" s="390"/>
      <c r="BM48" s="390"/>
      <c r="BN48" s="390"/>
      <c r="BQ48" s="506"/>
      <c r="BR48" s="494" t="s">
        <v>525</v>
      </c>
      <c r="BS48" s="504" t="s">
        <v>522</v>
      </c>
      <c r="BT48" s="489">
        <f>①施設基本情報!$AL$36</f>
        <v>0</v>
      </c>
      <c r="BU48" s="499"/>
      <c r="BV48" s="499"/>
      <c r="BW48" s="499"/>
      <c r="BX48" s="492"/>
      <c r="BY48" s="66"/>
      <c r="BZ48" s="66"/>
      <c r="CA48" s="66"/>
    </row>
    <row r="49" spans="4:118" ht="20.100000000000001" customHeight="1">
      <c r="D49" s="60"/>
      <c r="E49" s="737">
        <v>20</v>
      </c>
      <c r="F49" s="737"/>
      <c r="G49" s="738"/>
      <c r="H49" s="639" t="s">
        <v>33</v>
      </c>
      <c r="I49" s="640"/>
      <c r="J49" s="640"/>
      <c r="K49" s="640"/>
      <c r="L49" s="640"/>
      <c r="M49" s="671"/>
      <c r="N49" s="639"/>
      <c r="O49" s="640"/>
      <c r="P49" s="640"/>
      <c r="Q49" s="640"/>
      <c r="R49" s="640"/>
      <c r="S49" s="640"/>
      <c r="T49" s="640"/>
      <c r="U49" s="640" t="s">
        <v>25</v>
      </c>
      <c r="V49" s="671"/>
      <c r="W49" s="639"/>
      <c r="X49" s="640"/>
      <c r="Y49" s="640"/>
      <c r="Z49" s="640"/>
      <c r="AA49" s="640"/>
      <c r="AB49" s="640"/>
      <c r="AC49" s="640"/>
      <c r="AD49" s="640" t="s">
        <v>25</v>
      </c>
      <c r="AE49" s="671"/>
      <c r="AF49" s="639"/>
      <c r="AG49" s="640"/>
      <c r="AH49" s="640"/>
      <c r="AI49" s="640"/>
      <c r="AJ49" s="640"/>
      <c r="AK49" s="640"/>
      <c r="AL49" s="640"/>
      <c r="AM49" s="640" t="s">
        <v>25</v>
      </c>
      <c r="AN49" s="671"/>
      <c r="AO49" s="640"/>
      <c r="AP49" s="640"/>
      <c r="AQ49" s="640"/>
      <c r="AR49" s="640"/>
      <c r="AS49" s="640"/>
      <c r="AT49" s="640"/>
      <c r="AU49" s="640"/>
      <c r="AV49" s="756" t="s">
        <v>25</v>
      </c>
      <c r="AW49" s="760"/>
      <c r="AX49" s="628" t="s">
        <v>165</v>
      </c>
      <c r="AY49" s="629"/>
      <c r="AZ49" s="629"/>
      <c r="BA49" s="629"/>
      <c r="BB49" s="629"/>
      <c r="BC49" s="629"/>
      <c r="BD49" s="629"/>
      <c r="BE49" s="629"/>
      <c r="BF49" s="629"/>
      <c r="BG49" s="629"/>
      <c r="BH49" s="629"/>
      <c r="BI49" s="629"/>
      <c r="BJ49" s="630"/>
      <c r="BK49" s="107"/>
      <c r="BL49" s="107"/>
      <c r="BM49" s="107"/>
      <c r="BN49" s="107"/>
      <c r="BO49" s="66"/>
      <c r="BP49" s="66"/>
      <c r="BQ49" s="506"/>
      <c r="BR49" s="495"/>
      <c r="BS49" s="504" t="s">
        <v>523</v>
      </c>
      <c r="BT49" s="489">
        <f>①施設基本情報!$AV$36</f>
        <v>0</v>
      </c>
      <c r="BU49" s="499"/>
      <c r="BV49" s="499"/>
      <c r="BW49" s="499"/>
      <c r="BX49" s="492"/>
      <c r="BY49" s="66"/>
      <c r="BZ49" s="66"/>
      <c r="CA49" s="66"/>
    </row>
    <row r="50" spans="4:118" ht="16.5" customHeight="1">
      <c r="D50" s="60"/>
      <c r="E50" s="737"/>
      <c r="F50" s="737"/>
      <c r="G50" s="738"/>
      <c r="H50" s="637"/>
      <c r="I50" s="638"/>
      <c r="J50" s="638"/>
      <c r="K50" s="638"/>
      <c r="L50" s="638"/>
      <c r="M50" s="664"/>
      <c r="N50" s="637"/>
      <c r="O50" s="638"/>
      <c r="P50" s="638"/>
      <c r="Q50" s="638"/>
      <c r="R50" s="638"/>
      <c r="S50" s="638"/>
      <c r="T50" s="638"/>
      <c r="U50" s="638"/>
      <c r="V50" s="664"/>
      <c r="W50" s="637"/>
      <c r="X50" s="638"/>
      <c r="Y50" s="638"/>
      <c r="Z50" s="638"/>
      <c r="AA50" s="638"/>
      <c r="AB50" s="638"/>
      <c r="AC50" s="638"/>
      <c r="AD50" s="638"/>
      <c r="AE50" s="664"/>
      <c r="AF50" s="637"/>
      <c r="AG50" s="638"/>
      <c r="AH50" s="638"/>
      <c r="AI50" s="638"/>
      <c r="AJ50" s="638"/>
      <c r="AK50" s="638"/>
      <c r="AL50" s="638"/>
      <c r="AM50" s="638"/>
      <c r="AN50" s="664"/>
      <c r="AO50" s="638"/>
      <c r="AP50" s="638"/>
      <c r="AQ50" s="638"/>
      <c r="AR50" s="638"/>
      <c r="AS50" s="638"/>
      <c r="AT50" s="638"/>
      <c r="AU50" s="638"/>
      <c r="AV50" s="756"/>
      <c r="AW50" s="760"/>
      <c r="AX50" s="631"/>
      <c r="AY50" s="632"/>
      <c r="AZ50" s="632"/>
      <c r="BA50" s="632"/>
      <c r="BB50" s="632"/>
      <c r="BC50" s="632"/>
      <c r="BD50" s="632"/>
      <c r="BE50" s="632"/>
      <c r="BF50" s="632"/>
      <c r="BG50" s="632"/>
      <c r="BH50" s="633"/>
      <c r="BI50" s="649" t="s">
        <v>25</v>
      </c>
      <c r="BJ50" s="657"/>
      <c r="BK50" s="107"/>
      <c r="BL50" s="107"/>
      <c r="BM50" s="107"/>
      <c r="BN50" s="107"/>
      <c r="BO50" s="66"/>
      <c r="BP50" s="66"/>
      <c r="BQ50" s="507"/>
      <c r="BR50" s="504" t="s">
        <v>526</v>
      </c>
      <c r="BS50" s="504"/>
      <c r="BT50" s="492">
        <f>①施設基本情報!$BD$36</f>
        <v>0</v>
      </c>
      <c r="BU50" s="499"/>
    </row>
    <row r="51" spans="4:118" ht="20.100000000000001" customHeight="1">
      <c r="D51" s="60"/>
      <c r="E51" s="836" t="s">
        <v>187</v>
      </c>
      <c r="F51" s="836"/>
      <c r="G51" s="837"/>
      <c r="H51" s="639" t="s">
        <v>34</v>
      </c>
      <c r="I51" s="640"/>
      <c r="J51" s="640"/>
      <c r="K51" s="640"/>
      <c r="L51" s="640"/>
      <c r="M51" s="671"/>
      <c r="N51" s="639"/>
      <c r="O51" s="640"/>
      <c r="P51" s="640"/>
      <c r="Q51" s="640"/>
      <c r="R51" s="640"/>
      <c r="S51" s="640"/>
      <c r="T51" s="640"/>
      <c r="U51" s="640" t="s">
        <v>25</v>
      </c>
      <c r="V51" s="671"/>
      <c r="W51" s="639"/>
      <c r="X51" s="640"/>
      <c r="Y51" s="640"/>
      <c r="Z51" s="640"/>
      <c r="AA51" s="640"/>
      <c r="AB51" s="640"/>
      <c r="AC51" s="640"/>
      <c r="AD51" s="640" t="s">
        <v>25</v>
      </c>
      <c r="AE51" s="671"/>
      <c r="AF51" s="639"/>
      <c r="AG51" s="640"/>
      <c r="AH51" s="640"/>
      <c r="AI51" s="640"/>
      <c r="AJ51" s="640"/>
      <c r="AK51" s="640"/>
      <c r="AL51" s="640"/>
      <c r="AM51" s="640" t="s">
        <v>25</v>
      </c>
      <c r="AN51" s="671"/>
      <c r="AO51" s="640"/>
      <c r="AP51" s="640"/>
      <c r="AQ51" s="640"/>
      <c r="AR51" s="640"/>
      <c r="AS51" s="640"/>
      <c r="AT51" s="640"/>
      <c r="AU51" s="640"/>
      <c r="AV51" s="756" t="s">
        <v>25</v>
      </c>
      <c r="AW51" s="760"/>
      <c r="AX51" s="628" t="s">
        <v>30</v>
      </c>
      <c r="AY51" s="629"/>
      <c r="AZ51" s="629"/>
      <c r="BA51" s="629"/>
      <c r="BB51" s="629"/>
      <c r="BC51" s="629"/>
      <c r="BD51" s="629"/>
      <c r="BE51" s="629"/>
      <c r="BF51" s="629"/>
      <c r="BG51" s="629"/>
      <c r="BH51" s="629"/>
      <c r="BI51" s="629"/>
      <c r="BJ51" s="630"/>
      <c r="BK51" s="107"/>
      <c r="BL51" s="107"/>
      <c r="BM51" s="107"/>
      <c r="BN51" s="107"/>
      <c r="BO51" s="66"/>
      <c r="BP51" s="66"/>
      <c r="BQ51" s="505" t="s">
        <v>528</v>
      </c>
      <c r="BR51" s="497" t="s">
        <v>524</v>
      </c>
      <c r="BS51" s="509" t="s">
        <v>522</v>
      </c>
      <c r="BT51" s="489">
        <f>①施設基本情報!$T$37</f>
        <v>0</v>
      </c>
      <c r="BV51" s="499"/>
      <c r="BW51" s="499"/>
      <c r="BX51" s="492"/>
    </row>
    <row r="52" spans="4:118" ht="16.5" customHeight="1">
      <c r="D52" s="60"/>
      <c r="E52" s="836"/>
      <c r="F52" s="836"/>
      <c r="G52" s="837"/>
      <c r="H52" s="637"/>
      <c r="I52" s="638"/>
      <c r="J52" s="638"/>
      <c r="K52" s="638"/>
      <c r="L52" s="638"/>
      <c r="M52" s="664"/>
      <c r="N52" s="637"/>
      <c r="O52" s="638"/>
      <c r="P52" s="638"/>
      <c r="Q52" s="638"/>
      <c r="R52" s="638"/>
      <c r="S52" s="638"/>
      <c r="T52" s="638"/>
      <c r="U52" s="638"/>
      <c r="V52" s="664"/>
      <c r="W52" s="637"/>
      <c r="X52" s="638"/>
      <c r="Y52" s="638"/>
      <c r="Z52" s="638"/>
      <c r="AA52" s="638"/>
      <c r="AB52" s="638"/>
      <c r="AC52" s="638"/>
      <c r="AD52" s="638"/>
      <c r="AE52" s="664"/>
      <c r="AF52" s="637"/>
      <c r="AG52" s="638"/>
      <c r="AH52" s="638"/>
      <c r="AI52" s="638"/>
      <c r="AJ52" s="638"/>
      <c r="AK52" s="638"/>
      <c r="AL52" s="638"/>
      <c r="AM52" s="638"/>
      <c r="AN52" s="664"/>
      <c r="AO52" s="638"/>
      <c r="AP52" s="638"/>
      <c r="AQ52" s="638"/>
      <c r="AR52" s="638"/>
      <c r="AS52" s="638"/>
      <c r="AT52" s="638"/>
      <c r="AU52" s="638"/>
      <c r="AV52" s="756"/>
      <c r="AW52" s="760"/>
      <c r="AX52" s="631"/>
      <c r="AY52" s="632"/>
      <c r="AZ52" s="632"/>
      <c r="BA52" s="632"/>
      <c r="BB52" s="632"/>
      <c r="BC52" s="632"/>
      <c r="BD52" s="632"/>
      <c r="BE52" s="632"/>
      <c r="BF52" s="632"/>
      <c r="BG52" s="632"/>
      <c r="BH52" s="633"/>
      <c r="BI52" s="649" t="s">
        <v>25</v>
      </c>
      <c r="BJ52" s="657"/>
      <c r="BK52" s="107"/>
      <c r="BL52" s="107"/>
      <c r="BM52" s="107"/>
      <c r="BN52" s="107"/>
      <c r="BO52" s="66"/>
      <c r="BP52" s="66"/>
      <c r="BQ52" s="502"/>
      <c r="BR52" s="498"/>
      <c r="BS52" s="500" t="s">
        <v>523</v>
      </c>
      <c r="BT52" s="489">
        <f>①施設基本情報!$AD$37</f>
        <v>0</v>
      </c>
      <c r="BU52" s="499"/>
      <c r="BV52" s="499"/>
      <c r="BW52" s="499"/>
      <c r="BX52" s="492"/>
    </row>
    <row r="53" spans="4:118" ht="20.100000000000001" customHeight="1">
      <c r="D53" s="60"/>
      <c r="E53" s="836"/>
      <c r="F53" s="836"/>
      <c r="G53" s="837"/>
      <c r="H53" s="639" t="s">
        <v>35</v>
      </c>
      <c r="I53" s="640"/>
      <c r="J53" s="640"/>
      <c r="K53" s="640"/>
      <c r="L53" s="640"/>
      <c r="M53" s="671"/>
      <c r="N53" s="639"/>
      <c r="O53" s="640"/>
      <c r="P53" s="640"/>
      <c r="Q53" s="640"/>
      <c r="R53" s="640"/>
      <c r="S53" s="640"/>
      <c r="T53" s="640"/>
      <c r="U53" s="640" t="s">
        <v>25</v>
      </c>
      <c r="V53" s="671"/>
      <c r="W53" s="639"/>
      <c r="X53" s="640"/>
      <c r="Y53" s="640"/>
      <c r="Z53" s="640"/>
      <c r="AA53" s="640"/>
      <c r="AB53" s="640"/>
      <c r="AC53" s="640"/>
      <c r="AD53" s="640" t="s">
        <v>25</v>
      </c>
      <c r="AE53" s="671"/>
      <c r="AF53" s="639"/>
      <c r="AG53" s="640"/>
      <c r="AH53" s="640"/>
      <c r="AI53" s="640"/>
      <c r="AJ53" s="640"/>
      <c r="AK53" s="640"/>
      <c r="AL53" s="640"/>
      <c r="AM53" s="640" t="s">
        <v>25</v>
      </c>
      <c r="AN53" s="671"/>
      <c r="AO53" s="640"/>
      <c r="AP53" s="640"/>
      <c r="AQ53" s="640"/>
      <c r="AR53" s="640"/>
      <c r="AS53" s="640"/>
      <c r="AT53" s="640"/>
      <c r="AU53" s="640"/>
      <c r="AV53" s="756" t="s">
        <v>25</v>
      </c>
      <c r="AW53" s="760"/>
      <c r="AX53" s="628" t="s">
        <v>162</v>
      </c>
      <c r="AY53" s="629"/>
      <c r="AZ53" s="629"/>
      <c r="BA53" s="629"/>
      <c r="BB53" s="629"/>
      <c r="BC53" s="629"/>
      <c r="BD53" s="629"/>
      <c r="BE53" s="629"/>
      <c r="BF53" s="629"/>
      <c r="BG53" s="629"/>
      <c r="BH53" s="629"/>
      <c r="BI53" s="629"/>
      <c r="BJ53" s="630"/>
      <c r="BK53" s="107"/>
      <c r="BL53" s="107"/>
      <c r="BM53" s="107"/>
      <c r="BN53" s="107"/>
      <c r="BO53" s="66"/>
      <c r="BP53" s="66"/>
      <c r="BQ53" s="506"/>
      <c r="BR53" s="494" t="s">
        <v>525</v>
      </c>
      <c r="BS53" s="504" t="s">
        <v>522</v>
      </c>
      <c r="BT53" s="489">
        <f>①施設基本情報!$AL$37</f>
        <v>0</v>
      </c>
      <c r="BU53" s="499"/>
      <c r="BV53" s="499"/>
      <c r="BW53" s="499"/>
      <c r="BX53" s="492"/>
    </row>
    <row r="54" spans="4:118" ht="16.5" customHeight="1">
      <c r="D54" s="60"/>
      <c r="E54" s="836"/>
      <c r="F54" s="836"/>
      <c r="G54" s="837"/>
      <c r="H54" s="637"/>
      <c r="I54" s="638"/>
      <c r="J54" s="638"/>
      <c r="K54" s="638"/>
      <c r="L54" s="638"/>
      <c r="M54" s="664"/>
      <c r="N54" s="637"/>
      <c r="O54" s="638"/>
      <c r="P54" s="638"/>
      <c r="Q54" s="638"/>
      <c r="R54" s="638"/>
      <c r="S54" s="638"/>
      <c r="T54" s="638"/>
      <c r="U54" s="638"/>
      <c r="V54" s="664"/>
      <c r="W54" s="637"/>
      <c r="X54" s="638"/>
      <c r="Y54" s="638"/>
      <c r="Z54" s="638"/>
      <c r="AA54" s="638"/>
      <c r="AB54" s="638"/>
      <c r="AC54" s="638"/>
      <c r="AD54" s="638"/>
      <c r="AE54" s="664"/>
      <c r="AF54" s="637"/>
      <c r="AG54" s="638"/>
      <c r="AH54" s="638"/>
      <c r="AI54" s="638"/>
      <c r="AJ54" s="638"/>
      <c r="AK54" s="638"/>
      <c r="AL54" s="638"/>
      <c r="AM54" s="638"/>
      <c r="AN54" s="664"/>
      <c r="AO54" s="638"/>
      <c r="AP54" s="638"/>
      <c r="AQ54" s="638"/>
      <c r="AR54" s="638"/>
      <c r="AS54" s="638"/>
      <c r="AT54" s="638"/>
      <c r="AU54" s="638"/>
      <c r="AV54" s="756"/>
      <c r="AW54" s="760"/>
      <c r="AX54" s="631"/>
      <c r="AY54" s="632"/>
      <c r="AZ54" s="632"/>
      <c r="BA54" s="632"/>
      <c r="BB54" s="632"/>
      <c r="BC54" s="632"/>
      <c r="BD54" s="632"/>
      <c r="BE54" s="632"/>
      <c r="BF54" s="632"/>
      <c r="BG54" s="632"/>
      <c r="BH54" s="633"/>
      <c r="BI54" s="649" t="s">
        <v>25</v>
      </c>
      <c r="BJ54" s="657"/>
      <c r="BK54" s="107"/>
      <c r="BL54" s="107"/>
      <c r="BM54" s="107"/>
      <c r="BN54" s="107"/>
      <c r="BO54" s="66"/>
      <c r="BP54" s="66"/>
      <c r="BQ54" s="506"/>
      <c r="BR54" s="495"/>
      <c r="BS54" s="504" t="s">
        <v>523</v>
      </c>
      <c r="BT54" s="489">
        <f>①施設基本情報!$AV$37</f>
        <v>0</v>
      </c>
      <c r="BU54" s="499"/>
      <c r="BV54" s="499"/>
      <c r="BW54" s="499"/>
      <c r="BX54" s="492"/>
    </row>
    <row r="55" spans="4:118" ht="20.100000000000001" customHeight="1">
      <c r="D55" s="60"/>
      <c r="E55" s="836"/>
      <c r="F55" s="836"/>
      <c r="G55" s="837"/>
      <c r="H55" s="639" t="s">
        <v>130</v>
      </c>
      <c r="I55" s="640"/>
      <c r="J55" s="640"/>
      <c r="K55" s="640"/>
      <c r="L55" s="640"/>
      <c r="M55" s="671"/>
      <c r="N55" s="639"/>
      <c r="O55" s="640"/>
      <c r="P55" s="640"/>
      <c r="Q55" s="640"/>
      <c r="R55" s="640"/>
      <c r="S55" s="640"/>
      <c r="T55" s="640"/>
      <c r="U55" s="640" t="s">
        <v>25</v>
      </c>
      <c r="V55" s="671"/>
      <c r="W55" s="639"/>
      <c r="X55" s="640"/>
      <c r="Y55" s="640"/>
      <c r="Z55" s="640"/>
      <c r="AA55" s="640"/>
      <c r="AB55" s="640"/>
      <c r="AC55" s="640"/>
      <c r="AD55" s="640" t="s">
        <v>25</v>
      </c>
      <c r="AE55" s="671"/>
      <c r="AF55" s="639"/>
      <c r="AG55" s="640"/>
      <c r="AH55" s="640"/>
      <c r="AI55" s="640"/>
      <c r="AJ55" s="640"/>
      <c r="AK55" s="640"/>
      <c r="AL55" s="640"/>
      <c r="AM55" s="640" t="s">
        <v>25</v>
      </c>
      <c r="AN55" s="671"/>
      <c r="AO55" s="640"/>
      <c r="AP55" s="640"/>
      <c r="AQ55" s="640"/>
      <c r="AR55" s="640"/>
      <c r="AS55" s="640"/>
      <c r="AT55" s="640"/>
      <c r="AU55" s="640"/>
      <c r="AV55" s="756" t="s">
        <v>25</v>
      </c>
      <c r="AW55" s="760"/>
      <c r="AX55" s="628" t="s">
        <v>163</v>
      </c>
      <c r="AY55" s="629"/>
      <c r="AZ55" s="629"/>
      <c r="BA55" s="629"/>
      <c r="BB55" s="629"/>
      <c r="BC55" s="629"/>
      <c r="BD55" s="629"/>
      <c r="BE55" s="629"/>
      <c r="BF55" s="629"/>
      <c r="BG55" s="629"/>
      <c r="BH55" s="629"/>
      <c r="BI55" s="629"/>
      <c r="BJ55" s="630"/>
      <c r="BK55" s="107"/>
      <c r="BL55" s="107"/>
      <c r="BM55" s="107"/>
      <c r="BN55" s="107"/>
      <c r="BO55" s="66"/>
      <c r="BP55" s="66"/>
      <c r="BQ55" s="507"/>
      <c r="BR55" s="504" t="s">
        <v>526</v>
      </c>
      <c r="BS55" s="504"/>
      <c r="BT55" s="492">
        <f>①施設基本情報!$BD$37</f>
        <v>0</v>
      </c>
      <c r="BU55" s="499"/>
      <c r="BX55" s="489"/>
    </row>
    <row r="56" spans="4:118" ht="16.5" customHeight="1">
      <c r="D56" s="60"/>
      <c r="E56" s="836"/>
      <c r="F56" s="836"/>
      <c r="G56" s="837"/>
      <c r="H56" s="637"/>
      <c r="I56" s="638"/>
      <c r="J56" s="638"/>
      <c r="K56" s="638"/>
      <c r="L56" s="638"/>
      <c r="M56" s="664"/>
      <c r="N56" s="637"/>
      <c r="O56" s="638"/>
      <c r="P56" s="638"/>
      <c r="Q56" s="638"/>
      <c r="R56" s="638"/>
      <c r="S56" s="638"/>
      <c r="T56" s="638"/>
      <c r="U56" s="638"/>
      <c r="V56" s="664"/>
      <c r="W56" s="637"/>
      <c r="X56" s="638"/>
      <c r="Y56" s="638"/>
      <c r="Z56" s="638"/>
      <c r="AA56" s="638"/>
      <c r="AB56" s="638"/>
      <c r="AC56" s="638"/>
      <c r="AD56" s="638"/>
      <c r="AE56" s="664"/>
      <c r="AF56" s="637"/>
      <c r="AG56" s="638"/>
      <c r="AH56" s="638"/>
      <c r="AI56" s="638"/>
      <c r="AJ56" s="638"/>
      <c r="AK56" s="638"/>
      <c r="AL56" s="638"/>
      <c r="AM56" s="638"/>
      <c r="AN56" s="664"/>
      <c r="AO56" s="638"/>
      <c r="AP56" s="638"/>
      <c r="AQ56" s="638"/>
      <c r="AR56" s="638"/>
      <c r="AS56" s="638"/>
      <c r="AT56" s="638"/>
      <c r="AU56" s="638"/>
      <c r="AV56" s="756"/>
      <c r="AW56" s="760"/>
      <c r="AX56" s="631"/>
      <c r="AY56" s="632"/>
      <c r="AZ56" s="632"/>
      <c r="BA56" s="632"/>
      <c r="BB56" s="632"/>
      <c r="BC56" s="632"/>
      <c r="BD56" s="632"/>
      <c r="BE56" s="632"/>
      <c r="BF56" s="632"/>
      <c r="BG56" s="632"/>
      <c r="BH56" s="633"/>
      <c r="BI56" s="649" t="s">
        <v>25</v>
      </c>
      <c r="BJ56" s="657"/>
      <c r="BK56" s="107"/>
      <c r="BL56" s="107"/>
      <c r="BM56" s="107"/>
      <c r="BN56" s="107"/>
      <c r="BO56" s="66"/>
      <c r="BP56" s="66"/>
      <c r="BQ56" s="508" t="s">
        <v>529</v>
      </c>
      <c r="BR56" s="504" t="s">
        <v>530</v>
      </c>
      <c r="BS56" s="504"/>
      <c r="BT56" s="116" t="b">
        <v>0</v>
      </c>
      <c r="BV56" s="499"/>
      <c r="BW56" s="499"/>
      <c r="BX56" s="104"/>
    </row>
    <row r="57" spans="4:118" ht="20.100000000000001" customHeight="1">
      <c r="D57" s="60"/>
      <c r="E57" s="836"/>
      <c r="F57" s="836"/>
      <c r="G57" s="837"/>
      <c r="H57" s="639" t="s">
        <v>131</v>
      </c>
      <c r="I57" s="640"/>
      <c r="J57" s="640"/>
      <c r="K57" s="640"/>
      <c r="L57" s="640"/>
      <c r="M57" s="671"/>
      <c r="N57" s="639"/>
      <c r="O57" s="640"/>
      <c r="P57" s="640"/>
      <c r="Q57" s="640"/>
      <c r="R57" s="640"/>
      <c r="S57" s="640"/>
      <c r="T57" s="640"/>
      <c r="U57" s="640" t="s">
        <v>25</v>
      </c>
      <c r="V57" s="671"/>
      <c r="W57" s="639"/>
      <c r="X57" s="640"/>
      <c r="Y57" s="640"/>
      <c r="Z57" s="640"/>
      <c r="AA57" s="640"/>
      <c r="AB57" s="640"/>
      <c r="AC57" s="640"/>
      <c r="AD57" s="640" t="s">
        <v>25</v>
      </c>
      <c r="AE57" s="671"/>
      <c r="AF57" s="639"/>
      <c r="AG57" s="640"/>
      <c r="AH57" s="640"/>
      <c r="AI57" s="640"/>
      <c r="AJ57" s="640"/>
      <c r="AK57" s="640"/>
      <c r="AL57" s="640"/>
      <c r="AM57" s="640" t="s">
        <v>25</v>
      </c>
      <c r="AN57" s="671"/>
      <c r="AO57" s="640"/>
      <c r="AP57" s="640"/>
      <c r="AQ57" s="640"/>
      <c r="AR57" s="640"/>
      <c r="AS57" s="640"/>
      <c r="AT57" s="640"/>
      <c r="AU57" s="640"/>
      <c r="AV57" s="756" t="s">
        <v>25</v>
      </c>
      <c r="AW57" s="760"/>
      <c r="AX57" s="628" t="s">
        <v>164</v>
      </c>
      <c r="AY57" s="629"/>
      <c r="AZ57" s="629"/>
      <c r="BA57" s="629"/>
      <c r="BB57" s="629"/>
      <c r="BC57" s="629"/>
      <c r="BD57" s="629"/>
      <c r="BE57" s="629"/>
      <c r="BF57" s="629"/>
      <c r="BG57" s="629"/>
      <c r="BH57" s="629"/>
      <c r="BI57" s="629"/>
      <c r="BJ57" s="630"/>
      <c r="BK57" s="107"/>
      <c r="BL57" s="107"/>
      <c r="BM57" s="107"/>
      <c r="BN57" s="107"/>
      <c r="BO57" s="66"/>
      <c r="BP57" s="66"/>
      <c r="BQ57" s="506"/>
      <c r="BR57" s="508" t="s">
        <v>533</v>
      </c>
      <c r="BS57" s="504" t="s">
        <v>531</v>
      </c>
      <c r="BT57" s="489">
        <f>①施設基本情報!$AK$38</f>
        <v>0</v>
      </c>
      <c r="BU57" s="499"/>
      <c r="BV57" s="499"/>
      <c r="BW57" s="499"/>
      <c r="BX57" s="106"/>
    </row>
    <row r="58" spans="4:118" ht="16.5" customHeight="1">
      <c r="D58" s="60"/>
      <c r="E58" s="836"/>
      <c r="F58" s="836"/>
      <c r="G58" s="837"/>
      <c r="H58" s="637"/>
      <c r="I58" s="638"/>
      <c r="J58" s="638"/>
      <c r="K58" s="638"/>
      <c r="L58" s="638"/>
      <c r="M58" s="664"/>
      <c r="N58" s="637"/>
      <c r="O58" s="638"/>
      <c r="P58" s="638"/>
      <c r="Q58" s="638"/>
      <c r="R58" s="638"/>
      <c r="S58" s="638"/>
      <c r="T58" s="638"/>
      <c r="U58" s="638"/>
      <c r="V58" s="664"/>
      <c r="W58" s="637"/>
      <c r="X58" s="638"/>
      <c r="Y58" s="638"/>
      <c r="Z58" s="638"/>
      <c r="AA58" s="638"/>
      <c r="AB58" s="638"/>
      <c r="AC58" s="638"/>
      <c r="AD58" s="638"/>
      <c r="AE58" s="664"/>
      <c r="AF58" s="637"/>
      <c r="AG58" s="638"/>
      <c r="AH58" s="638"/>
      <c r="AI58" s="638"/>
      <c r="AJ58" s="638"/>
      <c r="AK58" s="638"/>
      <c r="AL58" s="638"/>
      <c r="AM58" s="638"/>
      <c r="AN58" s="664"/>
      <c r="AO58" s="638"/>
      <c r="AP58" s="638"/>
      <c r="AQ58" s="638"/>
      <c r="AR58" s="638"/>
      <c r="AS58" s="638"/>
      <c r="AT58" s="638"/>
      <c r="AU58" s="638"/>
      <c r="AV58" s="756"/>
      <c r="AW58" s="760"/>
      <c r="AX58" s="631"/>
      <c r="AY58" s="632"/>
      <c r="AZ58" s="632"/>
      <c r="BA58" s="632"/>
      <c r="BB58" s="632"/>
      <c r="BC58" s="632"/>
      <c r="BD58" s="632"/>
      <c r="BE58" s="632"/>
      <c r="BF58" s="632"/>
      <c r="BG58" s="632"/>
      <c r="BH58" s="633"/>
      <c r="BI58" s="649" t="s">
        <v>25</v>
      </c>
      <c r="BJ58" s="657"/>
      <c r="BK58" s="107"/>
      <c r="BL58" s="107"/>
      <c r="BM58" s="107"/>
      <c r="BN58" s="107"/>
      <c r="BO58" s="66"/>
      <c r="BP58" s="66"/>
      <c r="BQ58" s="506"/>
      <c r="BR58" s="507"/>
      <c r="BS58" s="504" t="s">
        <v>532</v>
      </c>
      <c r="BT58" s="489">
        <f>①施設基本情報!$AO$38</f>
        <v>0</v>
      </c>
      <c r="BU58" s="499"/>
      <c r="BV58" s="499"/>
      <c r="BW58" s="499"/>
      <c r="BX58" s="106"/>
    </row>
    <row r="59" spans="4:118" ht="20.100000000000001" customHeight="1">
      <c r="D59" s="60"/>
      <c r="E59" s="836"/>
      <c r="F59" s="836"/>
      <c r="G59" s="837"/>
      <c r="H59" s="672" t="s">
        <v>140</v>
      </c>
      <c r="I59" s="673"/>
      <c r="J59" s="673"/>
      <c r="K59" s="673"/>
      <c r="L59" s="673"/>
      <c r="M59" s="674"/>
      <c r="N59" s="639"/>
      <c r="O59" s="640"/>
      <c r="P59" s="640"/>
      <c r="Q59" s="640"/>
      <c r="R59" s="640"/>
      <c r="S59" s="640"/>
      <c r="T59" s="640"/>
      <c r="U59" s="640" t="s">
        <v>25</v>
      </c>
      <c r="V59" s="671"/>
      <c r="W59" s="639"/>
      <c r="X59" s="640"/>
      <c r="Y59" s="640"/>
      <c r="Z59" s="640"/>
      <c r="AA59" s="640"/>
      <c r="AB59" s="640"/>
      <c r="AC59" s="640"/>
      <c r="AD59" s="640" t="s">
        <v>25</v>
      </c>
      <c r="AE59" s="671"/>
      <c r="AF59" s="639"/>
      <c r="AG59" s="640"/>
      <c r="AH59" s="640"/>
      <c r="AI59" s="640"/>
      <c r="AJ59" s="640"/>
      <c r="AK59" s="640"/>
      <c r="AL59" s="640"/>
      <c r="AM59" s="640" t="s">
        <v>25</v>
      </c>
      <c r="AN59" s="671"/>
      <c r="AO59" s="640"/>
      <c r="AP59" s="640"/>
      <c r="AQ59" s="640"/>
      <c r="AR59" s="640"/>
      <c r="AS59" s="640"/>
      <c r="AT59" s="640"/>
      <c r="AU59" s="640"/>
      <c r="AV59" s="756" t="s">
        <v>25</v>
      </c>
      <c r="AW59" s="760"/>
      <c r="AX59" s="628"/>
      <c r="AY59" s="629"/>
      <c r="AZ59" s="629"/>
      <c r="BA59" s="629"/>
      <c r="BB59" s="629"/>
      <c r="BC59" s="629"/>
      <c r="BD59" s="629"/>
      <c r="BE59" s="629"/>
      <c r="BF59" s="629"/>
      <c r="BG59" s="629"/>
      <c r="BH59" s="629" t="s">
        <v>14</v>
      </c>
      <c r="BI59" s="629"/>
      <c r="BJ59" s="630"/>
      <c r="BK59" s="107"/>
      <c r="BL59" s="107"/>
      <c r="BM59" s="107"/>
      <c r="BN59" s="107"/>
      <c r="BO59" s="66"/>
      <c r="BP59" s="66"/>
      <c r="BQ59" s="507"/>
      <c r="BR59" s="504" t="s">
        <v>534</v>
      </c>
      <c r="BS59" s="504" t="s">
        <v>531</v>
      </c>
      <c r="BT59" s="489">
        <f>①施設基本情報!$AV$38</f>
        <v>0</v>
      </c>
      <c r="BU59" s="499"/>
      <c r="BX59" s="106"/>
    </row>
    <row r="60" spans="4:118" ht="16.5" customHeight="1">
      <c r="D60" s="60"/>
      <c r="E60" s="836"/>
      <c r="F60" s="836"/>
      <c r="G60" s="837"/>
      <c r="H60" s="675"/>
      <c r="I60" s="676"/>
      <c r="J60" s="676"/>
      <c r="K60" s="676"/>
      <c r="L60" s="676"/>
      <c r="M60" s="677"/>
      <c r="N60" s="637"/>
      <c r="O60" s="638"/>
      <c r="P60" s="638"/>
      <c r="Q60" s="638"/>
      <c r="R60" s="638"/>
      <c r="S60" s="638"/>
      <c r="T60" s="638"/>
      <c r="U60" s="638"/>
      <c r="V60" s="664"/>
      <c r="W60" s="637"/>
      <c r="X60" s="638"/>
      <c r="Y60" s="638"/>
      <c r="Z60" s="638"/>
      <c r="AA60" s="638"/>
      <c r="AB60" s="638"/>
      <c r="AC60" s="638"/>
      <c r="AD60" s="638"/>
      <c r="AE60" s="664"/>
      <c r="AF60" s="637"/>
      <c r="AG60" s="638"/>
      <c r="AH60" s="638"/>
      <c r="AI60" s="638"/>
      <c r="AJ60" s="638"/>
      <c r="AK60" s="638"/>
      <c r="AL60" s="638"/>
      <c r="AM60" s="638"/>
      <c r="AN60" s="664"/>
      <c r="AO60" s="638"/>
      <c r="AP60" s="638"/>
      <c r="AQ60" s="638"/>
      <c r="AR60" s="638"/>
      <c r="AS60" s="638"/>
      <c r="AT60" s="638"/>
      <c r="AU60" s="638"/>
      <c r="AV60" s="756"/>
      <c r="AW60" s="760"/>
      <c r="AX60" s="631"/>
      <c r="AY60" s="632"/>
      <c r="AZ60" s="632"/>
      <c r="BA60" s="632"/>
      <c r="BB60" s="632"/>
      <c r="BC60" s="632"/>
      <c r="BD60" s="632"/>
      <c r="BE60" s="632"/>
      <c r="BF60" s="632"/>
      <c r="BG60" s="632"/>
      <c r="BH60" s="633"/>
      <c r="BI60" s="649" t="s">
        <v>25</v>
      </c>
      <c r="BJ60" s="657"/>
      <c r="BK60" s="107"/>
      <c r="BL60" s="107"/>
      <c r="BM60" s="107"/>
      <c r="BN60" s="107"/>
      <c r="BO60" s="66"/>
      <c r="BP60" s="66"/>
      <c r="BQ60" s="508" t="s">
        <v>535</v>
      </c>
      <c r="BR60" s="504" t="s">
        <v>530</v>
      </c>
      <c r="BS60" s="504"/>
      <c r="BT60" s="128" t="b">
        <v>0</v>
      </c>
      <c r="BV60" s="499"/>
      <c r="BW60" s="499"/>
      <c r="BX60" s="267"/>
    </row>
    <row r="61" spans="4:118" ht="16.5" customHeight="1">
      <c r="D61" s="60"/>
      <c r="E61" s="836"/>
      <c r="F61" s="836"/>
      <c r="G61" s="837"/>
      <c r="H61" s="639" t="s">
        <v>37</v>
      </c>
      <c r="I61" s="640"/>
      <c r="J61" s="640"/>
      <c r="K61" s="640"/>
      <c r="L61" s="640"/>
      <c r="M61" s="671"/>
      <c r="N61" s="639"/>
      <c r="O61" s="640"/>
      <c r="P61" s="640"/>
      <c r="Q61" s="640"/>
      <c r="R61" s="640"/>
      <c r="S61" s="640"/>
      <c r="T61" s="640"/>
      <c r="U61" s="640" t="s">
        <v>25</v>
      </c>
      <c r="V61" s="671"/>
      <c r="W61" s="639"/>
      <c r="X61" s="640"/>
      <c r="Y61" s="640"/>
      <c r="Z61" s="640"/>
      <c r="AA61" s="640"/>
      <c r="AB61" s="640"/>
      <c r="AC61" s="640"/>
      <c r="AD61" s="640" t="s">
        <v>25</v>
      </c>
      <c r="AE61" s="671"/>
      <c r="AF61" s="639"/>
      <c r="AG61" s="640"/>
      <c r="AH61" s="640"/>
      <c r="AI61" s="640"/>
      <c r="AJ61" s="640"/>
      <c r="AK61" s="640"/>
      <c r="AL61" s="640"/>
      <c r="AM61" s="640" t="s">
        <v>25</v>
      </c>
      <c r="AN61" s="671"/>
      <c r="AO61" s="640"/>
      <c r="AP61" s="640"/>
      <c r="AQ61" s="640"/>
      <c r="AR61" s="640"/>
      <c r="AS61" s="640"/>
      <c r="AT61" s="640"/>
      <c r="AU61" s="640"/>
      <c r="AV61" s="756" t="s">
        <v>25</v>
      </c>
      <c r="AW61" s="760"/>
      <c r="AX61" s="628"/>
      <c r="AY61" s="629"/>
      <c r="AZ61" s="629"/>
      <c r="BA61" s="629"/>
      <c r="BB61" s="629"/>
      <c r="BC61" s="629"/>
      <c r="BD61" s="629"/>
      <c r="BE61" s="629"/>
      <c r="BF61" s="629"/>
      <c r="BG61" s="629"/>
      <c r="BH61" s="629" t="s">
        <v>14</v>
      </c>
      <c r="BI61" s="629"/>
      <c r="BJ61" s="630"/>
      <c r="BK61" s="107"/>
      <c r="BL61" s="107"/>
      <c r="BM61" s="107"/>
      <c r="BN61" s="107"/>
      <c r="BO61" s="66"/>
      <c r="BP61" s="66"/>
      <c r="BQ61" s="506"/>
      <c r="BR61" s="508" t="s">
        <v>533</v>
      </c>
      <c r="BS61" s="504" t="s">
        <v>531</v>
      </c>
      <c r="BT61" s="489">
        <f>①施設基本情報!$AK$39</f>
        <v>0</v>
      </c>
      <c r="BU61" s="499"/>
      <c r="BV61" s="499"/>
      <c r="BW61" s="499"/>
      <c r="BX61" s="267"/>
    </row>
    <row r="62" spans="4:118" ht="16.5" customHeight="1">
      <c r="D62" s="108"/>
      <c r="E62" s="838"/>
      <c r="F62" s="838"/>
      <c r="G62" s="839"/>
      <c r="H62" s="608"/>
      <c r="I62" s="619"/>
      <c r="J62" s="619"/>
      <c r="K62" s="619"/>
      <c r="L62" s="619"/>
      <c r="M62" s="635"/>
      <c r="N62" s="608"/>
      <c r="O62" s="619"/>
      <c r="P62" s="619"/>
      <c r="Q62" s="619"/>
      <c r="R62" s="619"/>
      <c r="S62" s="619"/>
      <c r="T62" s="619"/>
      <c r="U62" s="619"/>
      <c r="V62" s="635"/>
      <c r="W62" s="608"/>
      <c r="X62" s="619"/>
      <c r="Y62" s="619"/>
      <c r="Z62" s="619"/>
      <c r="AA62" s="619"/>
      <c r="AB62" s="619"/>
      <c r="AC62" s="619"/>
      <c r="AD62" s="619"/>
      <c r="AE62" s="635"/>
      <c r="AF62" s="608"/>
      <c r="AG62" s="619"/>
      <c r="AH62" s="619"/>
      <c r="AI62" s="619"/>
      <c r="AJ62" s="619"/>
      <c r="AK62" s="619"/>
      <c r="AL62" s="619"/>
      <c r="AM62" s="619"/>
      <c r="AN62" s="635"/>
      <c r="AO62" s="619"/>
      <c r="AP62" s="619"/>
      <c r="AQ62" s="619"/>
      <c r="AR62" s="619"/>
      <c r="AS62" s="619"/>
      <c r="AT62" s="619"/>
      <c r="AU62" s="619"/>
      <c r="AV62" s="744"/>
      <c r="AW62" s="785"/>
      <c r="AX62" s="631"/>
      <c r="AY62" s="632"/>
      <c r="AZ62" s="632"/>
      <c r="BA62" s="632"/>
      <c r="BB62" s="632"/>
      <c r="BC62" s="632"/>
      <c r="BD62" s="632"/>
      <c r="BE62" s="632"/>
      <c r="BF62" s="632"/>
      <c r="BG62" s="632"/>
      <c r="BH62" s="633"/>
      <c r="BI62" s="649" t="s">
        <v>25</v>
      </c>
      <c r="BJ62" s="657"/>
      <c r="BK62" s="107"/>
      <c r="BL62" s="107"/>
      <c r="BM62" s="107"/>
      <c r="BN62" s="107"/>
      <c r="BO62" s="66"/>
      <c r="BP62" s="66"/>
      <c r="BQ62" s="506"/>
      <c r="BR62" s="507"/>
      <c r="BS62" s="504" t="s">
        <v>532</v>
      </c>
      <c r="BT62" s="489">
        <f>①施設基本情報!$AO$39</f>
        <v>0</v>
      </c>
      <c r="BU62" s="499"/>
      <c r="BV62" s="499"/>
      <c r="BW62" s="499"/>
      <c r="BX62" s="90"/>
      <c r="BY62" s="183"/>
      <c r="BZ62" s="183"/>
      <c r="CA62" s="183"/>
      <c r="CB62" s="183"/>
    </row>
    <row r="63" spans="4:118" s="183" customFormat="1" ht="16.5" customHeight="1">
      <c r="D63" s="233"/>
      <c r="E63" s="234"/>
      <c r="F63" s="234"/>
      <c r="G63" s="234"/>
      <c r="H63" s="324"/>
      <c r="I63" s="324"/>
      <c r="J63" s="324"/>
      <c r="K63" s="324"/>
      <c r="L63" s="324"/>
      <c r="M63" s="324"/>
      <c r="N63" s="324"/>
      <c r="O63" s="324"/>
      <c r="P63" s="324"/>
      <c r="Q63" s="324"/>
      <c r="R63" s="324"/>
      <c r="S63" s="324"/>
      <c r="T63" s="324"/>
      <c r="U63" s="324"/>
      <c r="V63" s="324"/>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7"/>
      <c r="AX63" s="317"/>
      <c r="AY63" s="317"/>
      <c r="AZ63" s="317"/>
      <c r="BA63" s="317"/>
      <c r="BB63" s="317"/>
      <c r="BC63" s="317"/>
      <c r="BD63" s="317"/>
      <c r="BE63" s="317"/>
      <c r="BF63" s="317"/>
      <c r="BG63" s="317"/>
      <c r="BH63" s="317"/>
      <c r="BI63" s="317"/>
      <c r="BJ63" s="317"/>
      <c r="BK63" s="107"/>
      <c r="BL63" s="107"/>
      <c r="BM63" s="107"/>
      <c r="BN63" s="107"/>
      <c r="BO63" s="107"/>
      <c r="BP63" s="107"/>
      <c r="BQ63" s="507"/>
      <c r="BR63" s="504" t="s">
        <v>534</v>
      </c>
      <c r="BS63" s="504" t="s">
        <v>531</v>
      </c>
      <c r="BT63" s="489">
        <f>①施設基本情報!$AV$39</f>
        <v>0</v>
      </c>
      <c r="BU63" s="499"/>
      <c r="BX63" s="90"/>
    </row>
    <row r="64" spans="4:118" s="183" customFormat="1" ht="30" customHeight="1">
      <c r="D64" s="607">
        <v>21</v>
      </c>
      <c r="E64" s="618"/>
      <c r="F64" s="618"/>
      <c r="G64" s="682" t="s">
        <v>188</v>
      </c>
      <c r="H64" s="682"/>
      <c r="I64" s="682"/>
      <c r="J64" s="682"/>
      <c r="K64" s="682"/>
      <c r="L64" s="682"/>
      <c r="M64" s="682"/>
      <c r="N64" s="683"/>
      <c r="O64" s="652" t="s">
        <v>38</v>
      </c>
      <c r="P64" s="623"/>
      <c r="Q64" s="623"/>
      <c r="R64" s="623"/>
      <c r="S64" s="623"/>
      <c r="T64" s="623"/>
      <c r="U64" s="623"/>
      <c r="V64" s="653"/>
      <c r="W64" s="697"/>
      <c r="X64" s="641"/>
      <c r="Y64" s="650" t="s">
        <v>460</v>
      </c>
      <c r="Z64" s="650"/>
      <c r="AA64" s="650"/>
      <c r="AB64" s="650"/>
      <c r="AC64" s="650"/>
      <c r="AD64" s="650"/>
      <c r="AE64" s="650"/>
      <c r="AF64" s="650"/>
      <c r="AG64" s="624"/>
      <c r="AH64" s="623"/>
      <c r="AI64" s="650" t="s">
        <v>461</v>
      </c>
      <c r="AJ64" s="650"/>
      <c r="AK64" s="650"/>
      <c r="AL64" s="650"/>
      <c r="AM64" s="650"/>
      <c r="AN64" s="650"/>
      <c r="AO64" s="650"/>
      <c r="AP64" s="651"/>
      <c r="AQ64" s="641"/>
      <c r="AR64" s="641"/>
      <c r="AS64" s="650" t="s">
        <v>462</v>
      </c>
      <c r="AT64" s="650"/>
      <c r="AU64" s="650"/>
      <c r="AV64" s="650"/>
      <c r="AW64" s="650"/>
      <c r="AX64" s="453" t="s">
        <v>463</v>
      </c>
      <c r="AY64" s="650"/>
      <c r="AZ64" s="650"/>
      <c r="BA64" s="650"/>
      <c r="BB64" s="650"/>
      <c r="BC64" s="650"/>
      <c r="BD64" s="650"/>
      <c r="BE64" s="650"/>
      <c r="BF64" s="650"/>
      <c r="BG64" s="650"/>
      <c r="BH64" s="650"/>
      <c r="BI64" s="650"/>
      <c r="BJ64" s="650"/>
      <c r="BK64" s="650"/>
      <c r="BL64" s="650"/>
      <c r="BM64" s="650"/>
      <c r="BN64" s="475" t="s">
        <v>464</v>
      </c>
      <c r="BQ64" s="508" t="s">
        <v>536</v>
      </c>
      <c r="BR64" s="504" t="s">
        <v>530</v>
      </c>
      <c r="BS64" s="504"/>
      <c r="BT64" s="116" t="b">
        <v>0</v>
      </c>
      <c r="BV64" s="499"/>
      <c r="BW64" s="499"/>
      <c r="BX64" s="90"/>
      <c r="BY64" s="107"/>
      <c r="DE64" s="107"/>
      <c r="DF64" s="107"/>
      <c r="DG64" s="107"/>
      <c r="DH64" s="107"/>
      <c r="DI64" s="107"/>
      <c r="DJ64" s="107"/>
      <c r="DK64" s="107"/>
      <c r="DL64" s="107"/>
      <c r="DM64" s="107"/>
      <c r="DN64" s="107"/>
    </row>
    <row r="65" spans="1:80" s="183" customFormat="1" ht="38.25" customHeight="1">
      <c r="D65" s="681"/>
      <c r="E65" s="660"/>
      <c r="F65" s="660"/>
      <c r="G65" s="684"/>
      <c r="H65" s="684"/>
      <c r="I65" s="684"/>
      <c r="J65" s="684"/>
      <c r="K65" s="684"/>
      <c r="L65" s="684"/>
      <c r="M65" s="684"/>
      <c r="N65" s="685"/>
      <c r="O65" s="692" t="s">
        <v>39</v>
      </c>
      <c r="P65" s="693"/>
      <c r="Q65" s="693"/>
      <c r="R65" s="693"/>
      <c r="S65" s="693"/>
      <c r="T65" s="693"/>
      <c r="U65" s="693"/>
      <c r="V65" s="694"/>
      <c r="W65" s="695"/>
      <c r="X65" s="650"/>
      <c r="Y65" s="650"/>
      <c r="Z65" s="650"/>
      <c r="AA65" s="650"/>
      <c r="AB65" s="650"/>
      <c r="AC65" s="650"/>
      <c r="AD65" s="650"/>
      <c r="AE65" s="650"/>
      <c r="AF65" s="650"/>
      <c r="AG65" s="650"/>
      <c r="AH65" s="650"/>
      <c r="AI65" s="650"/>
      <c r="AJ65" s="650"/>
      <c r="AK65" s="650"/>
      <c r="AL65" s="650"/>
      <c r="AM65" s="650"/>
      <c r="AN65" s="650"/>
      <c r="AO65" s="650"/>
      <c r="AP65" s="650"/>
      <c r="AQ65" s="650"/>
      <c r="AR65" s="650"/>
      <c r="AS65" s="650"/>
      <c r="AT65" s="650"/>
      <c r="AU65" s="650"/>
      <c r="AV65" s="650"/>
      <c r="AW65" s="650"/>
      <c r="AX65" s="650"/>
      <c r="AY65" s="650"/>
      <c r="AZ65" s="650"/>
      <c r="BA65" s="650"/>
      <c r="BB65" s="650"/>
      <c r="BC65" s="650"/>
      <c r="BD65" s="650"/>
      <c r="BE65" s="650"/>
      <c r="BF65" s="650"/>
      <c r="BG65" s="650"/>
      <c r="BH65" s="650"/>
      <c r="BI65" s="650"/>
      <c r="BJ65" s="650"/>
      <c r="BK65" s="650"/>
      <c r="BL65" s="650"/>
      <c r="BM65" s="650"/>
      <c r="BN65" s="696"/>
      <c r="BO65" s="107"/>
      <c r="BP65" s="107"/>
      <c r="BQ65" s="506"/>
      <c r="BR65" s="508" t="s">
        <v>533</v>
      </c>
      <c r="BS65" s="504" t="s">
        <v>531</v>
      </c>
      <c r="BT65" s="489">
        <f>①施設基本情報!$AK$40</f>
        <v>0</v>
      </c>
      <c r="BU65" s="499"/>
      <c r="BV65" s="499"/>
      <c r="BW65" s="499"/>
      <c r="BX65" s="90"/>
    </row>
    <row r="66" spans="1:80" s="183" customFormat="1" ht="26.25" customHeight="1">
      <c r="D66" s="8"/>
      <c r="E66" s="392"/>
      <c r="F66" s="392"/>
      <c r="G66" s="23"/>
      <c r="H66" s="23"/>
      <c r="I66" s="23"/>
      <c r="J66" s="23"/>
      <c r="K66" s="23"/>
      <c r="L66" s="23"/>
      <c r="M66" s="23"/>
      <c r="N66" s="454"/>
      <c r="O66" s="652" t="s">
        <v>40</v>
      </c>
      <c r="P66" s="623"/>
      <c r="Q66" s="623"/>
      <c r="R66" s="623"/>
      <c r="S66" s="623"/>
      <c r="T66" s="623"/>
      <c r="U66" s="623"/>
      <c r="V66" s="653"/>
      <c r="W66" s="695"/>
      <c r="X66" s="650"/>
      <c r="Y66" s="650"/>
      <c r="Z66" s="650"/>
      <c r="AA66" s="650"/>
      <c r="AB66" s="650"/>
      <c r="AC66" s="650"/>
      <c r="AD66" s="650"/>
      <c r="AE66" s="650"/>
      <c r="AF66" s="650"/>
      <c r="AG66" s="650"/>
      <c r="AH66" s="650"/>
      <c r="AI66" s="650"/>
      <c r="AJ66" s="650"/>
      <c r="AK66" s="650"/>
      <c r="AL66" s="650"/>
      <c r="AM66" s="650"/>
      <c r="AN66" s="650"/>
      <c r="AO66" s="650"/>
      <c r="AP66" s="650"/>
      <c r="AQ66" s="650"/>
      <c r="AR66" s="650"/>
      <c r="AS66" s="650"/>
      <c r="AT66" s="650"/>
      <c r="AU66" s="650"/>
      <c r="AV66" s="650"/>
      <c r="AW66" s="650"/>
      <c r="AX66" s="650"/>
      <c r="AY66" s="650"/>
      <c r="AZ66" s="650"/>
      <c r="BA66" s="650"/>
      <c r="BB66" s="650"/>
      <c r="BC66" s="650"/>
      <c r="BD66" s="650"/>
      <c r="BE66" s="650"/>
      <c r="BF66" s="650"/>
      <c r="BG66" s="650"/>
      <c r="BH66" s="650"/>
      <c r="BI66" s="650"/>
      <c r="BJ66" s="650"/>
      <c r="BK66" s="650"/>
      <c r="BL66" s="650"/>
      <c r="BM66" s="650"/>
      <c r="BN66" s="696"/>
      <c r="BO66" s="107"/>
      <c r="BQ66" s="506"/>
      <c r="BR66" s="507"/>
      <c r="BS66" s="504" t="s">
        <v>532</v>
      </c>
      <c r="BT66" s="489">
        <f>①施設基本情報!$AO$40</f>
        <v>0</v>
      </c>
      <c r="BU66" s="499"/>
      <c r="BV66" s="499"/>
      <c r="BW66" s="499"/>
      <c r="BX66" s="66"/>
    </row>
    <row r="67" spans="1:80" s="183" customFormat="1" ht="21" customHeight="1">
      <c r="D67" s="607">
        <v>22</v>
      </c>
      <c r="E67" s="618"/>
      <c r="F67" s="618"/>
      <c r="G67" s="678" t="s">
        <v>139</v>
      </c>
      <c r="H67" s="678"/>
      <c r="I67" s="678"/>
      <c r="J67" s="678"/>
      <c r="K67" s="678"/>
      <c r="L67" s="678"/>
      <c r="M67" s="678"/>
      <c r="N67" s="679"/>
      <c r="O67" s="652" t="s">
        <v>43</v>
      </c>
      <c r="P67" s="623"/>
      <c r="Q67" s="623"/>
      <c r="R67" s="623"/>
      <c r="S67" s="623"/>
      <c r="T67" s="623"/>
      <c r="U67" s="623"/>
      <c r="V67" s="653"/>
      <c r="W67" s="652"/>
      <c r="X67" s="623"/>
      <c r="Y67" s="623"/>
      <c r="Z67" s="623"/>
      <c r="AA67" s="623"/>
      <c r="AB67" s="623"/>
      <c r="AC67" s="623"/>
      <c r="AD67" s="623"/>
      <c r="AE67" s="623"/>
      <c r="AF67" s="623"/>
      <c r="AG67" s="623"/>
      <c r="AH67" s="623"/>
      <c r="AI67" s="623"/>
      <c r="AJ67" s="623"/>
      <c r="AK67" s="623"/>
      <c r="AL67" s="623"/>
      <c r="AM67" s="623"/>
      <c r="AN67" s="623"/>
      <c r="AO67" s="623"/>
      <c r="AP67" s="623"/>
      <c r="AQ67" s="623"/>
      <c r="AR67" s="623"/>
      <c r="AS67" s="623"/>
      <c r="AT67" s="623"/>
      <c r="AU67" s="623"/>
      <c r="AV67" s="623"/>
      <c r="AW67" s="623"/>
      <c r="AX67" s="623"/>
      <c r="AY67" s="623"/>
      <c r="AZ67" s="623"/>
      <c r="BA67" s="623"/>
      <c r="BB67" s="623"/>
      <c r="BC67" s="623"/>
      <c r="BD67" s="623"/>
      <c r="BE67" s="623"/>
      <c r="BF67" s="623"/>
      <c r="BG67" s="623"/>
      <c r="BH67" s="623"/>
      <c r="BI67" s="623"/>
      <c r="BJ67" s="623"/>
      <c r="BK67" s="623"/>
      <c r="BL67" s="623"/>
      <c r="BM67" s="623"/>
      <c r="BN67" s="653"/>
      <c r="BO67" s="107"/>
      <c r="BQ67" s="507"/>
      <c r="BR67" s="504" t="s">
        <v>534</v>
      </c>
      <c r="BS67" s="504" t="s">
        <v>531</v>
      </c>
      <c r="BT67" s="489">
        <f>①施設基本情報!$AV$40</f>
        <v>0</v>
      </c>
      <c r="BU67" s="499"/>
      <c r="BX67" s="66"/>
    </row>
    <row r="68" spans="1:80" s="183" customFormat="1" ht="21" customHeight="1">
      <c r="D68" s="681"/>
      <c r="E68" s="660"/>
      <c r="F68" s="660"/>
      <c r="G68" s="662"/>
      <c r="H68" s="662"/>
      <c r="I68" s="662"/>
      <c r="J68" s="662"/>
      <c r="K68" s="662"/>
      <c r="L68" s="662"/>
      <c r="M68" s="662"/>
      <c r="N68" s="680"/>
      <c r="O68" s="608" t="s">
        <v>44</v>
      </c>
      <c r="P68" s="619"/>
      <c r="Q68" s="619"/>
      <c r="R68" s="619"/>
      <c r="S68" s="619"/>
      <c r="T68" s="619"/>
      <c r="U68" s="619"/>
      <c r="V68" s="635"/>
      <c r="W68" s="652"/>
      <c r="X68" s="623"/>
      <c r="Y68" s="623"/>
      <c r="Z68" s="623"/>
      <c r="AA68" s="623"/>
      <c r="AB68" s="623"/>
      <c r="AC68" s="623"/>
      <c r="AD68" s="623"/>
      <c r="AE68" s="623"/>
      <c r="AF68" s="623"/>
      <c r="AG68" s="623"/>
      <c r="AH68" s="623"/>
      <c r="AI68" s="623"/>
      <c r="AJ68" s="623"/>
      <c r="AK68" s="623"/>
      <c r="AL68" s="623"/>
      <c r="AM68" s="623"/>
      <c r="AN68" s="623"/>
      <c r="AO68" s="623"/>
      <c r="AP68" s="623"/>
      <c r="AQ68" s="623"/>
      <c r="AR68" s="623"/>
      <c r="AS68" s="623"/>
      <c r="AT68" s="623"/>
      <c r="AU68" s="623"/>
      <c r="AV68" s="623"/>
      <c r="AW68" s="623"/>
      <c r="AX68" s="623"/>
      <c r="AY68" s="623"/>
      <c r="AZ68" s="623"/>
      <c r="BA68" s="623"/>
      <c r="BB68" s="623"/>
      <c r="BC68" s="623"/>
      <c r="BD68" s="623"/>
      <c r="BE68" s="623"/>
      <c r="BF68" s="623"/>
      <c r="BG68" s="623"/>
      <c r="BH68" s="623"/>
      <c r="BI68" s="623"/>
      <c r="BJ68" s="623"/>
      <c r="BK68" s="623"/>
      <c r="BL68" s="623"/>
      <c r="BM68" s="623"/>
      <c r="BN68" s="653"/>
      <c r="BQ68" s="508" t="s">
        <v>537</v>
      </c>
      <c r="BR68" s="504" t="s">
        <v>530</v>
      </c>
      <c r="BS68" s="504"/>
      <c r="BT68" s="116" t="b">
        <v>0</v>
      </c>
      <c r="BV68" s="499"/>
      <c r="BW68" s="499"/>
      <c r="BX68" s="107"/>
    </row>
    <row r="69" spans="1:80" s="183" customFormat="1" ht="21" customHeight="1">
      <c r="D69" s="6"/>
      <c r="E69" s="390"/>
      <c r="F69" s="390"/>
      <c r="G69" s="390"/>
      <c r="H69" s="390"/>
      <c r="I69" s="390"/>
      <c r="J69" s="390"/>
      <c r="K69" s="390"/>
      <c r="L69" s="390"/>
      <c r="M69" s="390"/>
      <c r="N69" s="7"/>
      <c r="O69" s="608" t="s">
        <v>42</v>
      </c>
      <c r="P69" s="619"/>
      <c r="Q69" s="619"/>
      <c r="R69" s="619"/>
      <c r="S69" s="619"/>
      <c r="T69" s="619"/>
      <c r="U69" s="619"/>
      <c r="V69" s="635"/>
      <c r="W69" s="652"/>
      <c r="X69" s="623"/>
      <c r="Y69" s="623"/>
      <c r="Z69" s="623"/>
      <c r="AA69" s="623"/>
      <c r="AB69" s="623"/>
      <c r="AC69" s="623"/>
      <c r="AD69" s="623"/>
      <c r="AE69" s="623"/>
      <c r="AF69" s="623"/>
      <c r="AG69" s="623"/>
      <c r="AH69" s="623"/>
      <c r="AI69" s="623"/>
      <c r="AJ69" s="623"/>
      <c r="AK69" s="623"/>
      <c r="AL69" s="623"/>
      <c r="AM69" s="623"/>
      <c r="AN69" s="623"/>
      <c r="AO69" s="623"/>
      <c r="AP69" s="623"/>
      <c r="AQ69" s="623"/>
      <c r="AR69" s="623"/>
      <c r="AS69" s="623"/>
      <c r="AT69" s="623"/>
      <c r="AU69" s="623"/>
      <c r="AV69" s="623"/>
      <c r="AW69" s="623"/>
      <c r="AX69" s="623"/>
      <c r="AY69" s="623"/>
      <c r="AZ69" s="623"/>
      <c r="BA69" s="623"/>
      <c r="BB69" s="623"/>
      <c r="BC69" s="623"/>
      <c r="BD69" s="623"/>
      <c r="BE69" s="623"/>
      <c r="BF69" s="623"/>
      <c r="BG69" s="623"/>
      <c r="BH69" s="623"/>
      <c r="BI69" s="623"/>
      <c r="BJ69" s="623"/>
      <c r="BK69" s="623"/>
      <c r="BL69" s="623"/>
      <c r="BM69" s="623"/>
      <c r="BN69" s="653"/>
      <c r="BO69" s="107"/>
      <c r="BQ69" s="502"/>
      <c r="BR69" s="508" t="s">
        <v>533</v>
      </c>
      <c r="BS69" s="504" t="s">
        <v>531</v>
      </c>
      <c r="BT69" s="489">
        <f>①施設基本情報!$AK$41</f>
        <v>0</v>
      </c>
      <c r="BU69" s="499"/>
      <c r="BV69" s="499"/>
      <c r="BW69" s="499"/>
      <c r="BX69" s="107"/>
    </row>
    <row r="70" spans="1:80" s="183" customFormat="1" ht="21" customHeight="1">
      <c r="D70" s="8"/>
      <c r="E70" s="392"/>
      <c r="F70" s="392"/>
      <c r="G70" s="392"/>
      <c r="H70" s="392"/>
      <c r="I70" s="392"/>
      <c r="J70" s="392"/>
      <c r="K70" s="392"/>
      <c r="L70" s="392"/>
      <c r="M70" s="392"/>
      <c r="N70" s="9"/>
      <c r="O70" s="608" t="s">
        <v>41</v>
      </c>
      <c r="P70" s="619"/>
      <c r="Q70" s="619"/>
      <c r="R70" s="619"/>
      <c r="S70" s="619"/>
      <c r="T70" s="619"/>
      <c r="U70" s="619"/>
      <c r="V70" s="635"/>
      <c r="W70" s="652"/>
      <c r="X70" s="623"/>
      <c r="Y70" s="623"/>
      <c r="Z70" s="623"/>
      <c r="AA70" s="623"/>
      <c r="AB70" s="623"/>
      <c r="AC70" s="623"/>
      <c r="AD70" s="623"/>
      <c r="AE70" s="623"/>
      <c r="AF70" s="623"/>
      <c r="AG70" s="623"/>
      <c r="AH70" s="623"/>
      <c r="AI70" s="623"/>
      <c r="AJ70" s="623"/>
      <c r="AK70" s="623"/>
      <c r="AL70" s="623"/>
      <c r="AM70" s="623"/>
      <c r="AN70" s="623"/>
      <c r="AO70" s="623"/>
      <c r="AP70" s="623"/>
      <c r="AQ70" s="623"/>
      <c r="AR70" s="623"/>
      <c r="AS70" s="623"/>
      <c r="AT70" s="623"/>
      <c r="AU70" s="623"/>
      <c r="AV70" s="623"/>
      <c r="AW70" s="623"/>
      <c r="AX70" s="623"/>
      <c r="AY70" s="623"/>
      <c r="AZ70" s="623"/>
      <c r="BA70" s="623"/>
      <c r="BB70" s="623"/>
      <c r="BC70" s="623"/>
      <c r="BD70" s="623"/>
      <c r="BE70" s="623"/>
      <c r="BF70" s="623"/>
      <c r="BG70" s="623"/>
      <c r="BH70" s="623"/>
      <c r="BI70" s="623"/>
      <c r="BJ70" s="623"/>
      <c r="BK70" s="623"/>
      <c r="BL70" s="623"/>
      <c r="BM70" s="623"/>
      <c r="BN70" s="653"/>
      <c r="BQ70" s="502"/>
      <c r="BR70" s="507"/>
      <c r="BS70" s="504" t="s">
        <v>532</v>
      </c>
      <c r="BT70" s="489">
        <f>①施設基本情報!$AO$41</f>
        <v>0</v>
      </c>
      <c r="BU70" s="499"/>
      <c r="BV70" s="499"/>
      <c r="BW70" s="499"/>
      <c r="BX70" s="107"/>
    </row>
    <row r="71" spans="1:80" s="183" customFormat="1" ht="21" customHeight="1">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Q71" s="503"/>
      <c r="BR71" s="504" t="s">
        <v>534</v>
      </c>
      <c r="BS71" s="504" t="s">
        <v>531</v>
      </c>
      <c r="BT71" s="489">
        <f>①施設基本情報!$AV$41</f>
        <v>0</v>
      </c>
      <c r="BU71" s="499"/>
      <c r="BV71" s="499"/>
      <c r="BW71" s="499"/>
      <c r="BX71" s="91"/>
      <c r="BY71" s="91"/>
      <c r="BZ71" s="91"/>
      <c r="CA71" s="91"/>
      <c r="CB71" s="91"/>
    </row>
    <row r="72" spans="1:80" ht="24.75" customHeight="1">
      <c r="A72" s="661"/>
      <c r="B72" s="661"/>
      <c r="C72" s="661"/>
      <c r="D72" s="661"/>
      <c r="E72" s="661"/>
      <c r="F72" s="661"/>
      <c r="G72" s="661"/>
      <c r="H72" s="661"/>
      <c r="I72" s="661"/>
      <c r="J72" s="661"/>
      <c r="K72" s="661"/>
      <c r="L72" s="661"/>
      <c r="M72" s="661"/>
      <c r="N72" s="661"/>
      <c r="O72" s="661"/>
      <c r="P72" s="661"/>
      <c r="Q72" s="661"/>
      <c r="R72" s="661"/>
      <c r="S72" s="661"/>
      <c r="T72" s="661"/>
      <c r="U72" s="661"/>
      <c r="V72" s="661"/>
      <c r="W72" s="661"/>
      <c r="X72" s="661"/>
      <c r="Y72" s="661"/>
      <c r="Z72" s="661"/>
      <c r="AA72" s="661"/>
      <c r="AB72" s="661"/>
      <c r="AC72" s="661"/>
      <c r="AD72" s="661"/>
      <c r="AE72" s="661"/>
      <c r="AF72" s="661"/>
      <c r="AG72" s="661"/>
      <c r="AH72" s="661"/>
      <c r="AI72" s="661"/>
      <c r="AJ72" s="661"/>
      <c r="AK72" s="661"/>
      <c r="AL72" s="661"/>
      <c r="AM72" s="661"/>
      <c r="AN72" s="661"/>
      <c r="AO72" s="661"/>
      <c r="AP72" s="661"/>
      <c r="AQ72" s="661"/>
      <c r="AR72" s="661"/>
      <c r="AS72" s="661"/>
      <c r="AT72" s="661"/>
      <c r="AU72" s="661"/>
      <c r="AV72" s="661"/>
      <c r="AW72" s="661"/>
      <c r="AX72" s="661"/>
      <c r="AY72" s="661"/>
      <c r="AZ72" s="661"/>
      <c r="BA72" s="661"/>
      <c r="BB72" s="661"/>
      <c r="BC72" s="661"/>
      <c r="BD72" s="661"/>
      <c r="BE72" s="661"/>
      <c r="BF72" s="661"/>
      <c r="BG72" s="661"/>
      <c r="BH72" s="661"/>
      <c r="BI72" s="661"/>
      <c r="BJ72" s="661"/>
      <c r="BK72" s="661"/>
      <c r="BL72" s="661"/>
      <c r="BM72" s="661"/>
      <c r="BN72" s="661"/>
      <c r="BO72" s="661"/>
      <c r="BQ72" s="508" t="s">
        <v>540</v>
      </c>
      <c r="BR72" s="504" t="s">
        <v>530</v>
      </c>
      <c r="BS72" s="504"/>
      <c r="BT72" s="116" t="b">
        <v>0</v>
      </c>
      <c r="BU72" s="489"/>
      <c r="BV72" s="489"/>
      <c r="BW72" s="489"/>
    </row>
    <row r="73" spans="1:80" ht="24.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Q73" s="502"/>
      <c r="BR73" s="508" t="s">
        <v>533</v>
      </c>
      <c r="BS73" s="504" t="s">
        <v>531</v>
      </c>
      <c r="BT73" s="499">
        <f>①施設基本情報!$AK$42</f>
        <v>0</v>
      </c>
      <c r="BU73" s="258"/>
      <c r="BV73" s="261"/>
      <c r="BW73" s="267"/>
    </row>
    <row r="74" spans="1:80" ht="24.75" customHeight="1">
      <c r="A74" s="658"/>
      <c r="B74" s="658"/>
      <c r="C74" s="658"/>
      <c r="D74" s="658"/>
      <c r="E74" s="659"/>
      <c r="F74" s="659"/>
      <c r="G74" s="659"/>
      <c r="H74" s="659"/>
      <c r="I74" s="659"/>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659"/>
      <c r="AI74" s="659"/>
      <c r="AJ74" s="659"/>
      <c r="AK74" s="659"/>
      <c r="AL74" s="659"/>
      <c r="AM74" s="659"/>
      <c r="AN74" s="659"/>
      <c r="AO74" s="659"/>
      <c r="AP74" s="659"/>
      <c r="AQ74" s="659"/>
      <c r="AR74" s="659"/>
      <c r="AS74" s="659"/>
      <c r="AT74" s="659"/>
      <c r="AU74" s="659"/>
      <c r="AV74" s="659"/>
      <c r="AW74" s="659"/>
      <c r="AX74" s="659"/>
      <c r="AY74" s="659"/>
      <c r="AZ74" s="659"/>
      <c r="BA74" s="659"/>
      <c r="BB74" s="659"/>
      <c r="BC74" s="659"/>
      <c r="BD74" s="659"/>
      <c r="BE74" s="659"/>
      <c r="BF74" s="659"/>
      <c r="BG74" s="659"/>
      <c r="BH74" s="659"/>
      <c r="BI74" s="659"/>
      <c r="BJ74" s="659"/>
      <c r="BK74" s="659"/>
      <c r="BL74" s="659"/>
      <c r="BM74" s="659"/>
      <c r="BN74" s="659"/>
      <c r="BQ74" s="502"/>
      <c r="BR74" s="507"/>
      <c r="BS74" s="504" t="s">
        <v>532</v>
      </c>
      <c r="BT74" s="499">
        <f>①施設基本情報!$AO$42</f>
        <v>0</v>
      </c>
      <c r="BU74" s="258"/>
      <c r="BV74" s="261"/>
      <c r="BW74" s="267"/>
    </row>
    <row r="75" spans="1:80" ht="24.75" customHeight="1">
      <c r="A75" s="660"/>
      <c r="B75" s="660"/>
      <c r="C75" s="660"/>
      <c r="D75" s="660"/>
      <c r="F75" s="20"/>
      <c r="G75" s="20"/>
      <c r="H75" s="20"/>
      <c r="I75" s="20"/>
      <c r="J75" s="20"/>
      <c r="K75" s="20"/>
      <c r="L75" s="20"/>
      <c r="M75" s="20"/>
      <c r="N75" s="20"/>
      <c r="O75" s="20"/>
      <c r="P75" s="20"/>
      <c r="Q75" s="20"/>
      <c r="R75" s="26"/>
      <c r="S75" s="26"/>
      <c r="BQ75" s="503"/>
      <c r="BR75" s="504" t="s">
        <v>534</v>
      </c>
      <c r="BS75" s="504" t="s">
        <v>531</v>
      </c>
      <c r="BT75" s="499">
        <f>①施設基本情報!$AV$42</f>
        <v>0</v>
      </c>
      <c r="BW75" s="90"/>
    </row>
    <row r="76" spans="1:80" ht="24.75" customHeight="1">
      <c r="A76" s="660"/>
      <c r="B76" s="660"/>
      <c r="C76" s="660"/>
      <c r="D76" s="660"/>
      <c r="F76" s="20"/>
      <c r="G76" s="20"/>
      <c r="H76" s="27"/>
      <c r="I76" s="27"/>
      <c r="J76" s="27"/>
      <c r="K76" s="27"/>
      <c r="L76" s="27"/>
      <c r="M76" s="27"/>
      <c r="N76" s="27"/>
      <c r="O76" s="27"/>
      <c r="P76" s="27"/>
      <c r="Q76" s="27"/>
      <c r="R76" s="28"/>
      <c r="S76" s="28"/>
      <c r="BQ76" s="502" t="s">
        <v>560</v>
      </c>
      <c r="BR76" s="508" t="s">
        <v>561</v>
      </c>
      <c r="BS76" s="504"/>
      <c r="BT76" s="499"/>
      <c r="BU76" s="499"/>
      <c r="BV76" s="499"/>
      <c r="BW76" s="496"/>
      <c r="BX76" s="499"/>
    </row>
    <row r="77" spans="1:80" ht="24.75" customHeight="1">
      <c r="A77" s="658"/>
      <c r="B77" s="658"/>
      <c r="C77" s="658"/>
      <c r="D77" s="658"/>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659"/>
      <c r="AI77" s="659"/>
      <c r="AJ77" s="659"/>
      <c r="AK77" s="659"/>
      <c r="AL77" s="659"/>
      <c r="AM77" s="659"/>
      <c r="AN77" s="659"/>
      <c r="AO77" s="659"/>
      <c r="AP77" s="659"/>
      <c r="AQ77" s="659"/>
      <c r="AR77" s="659"/>
      <c r="AS77" s="659"/>
      <c r="AT77" s="659"/>
      <c r="AU77" s="659"/>
      <c r="AV77" s="659"/>
      <c r="AW77" s="659"/>
      <c r="AX77" s="659"/>
      <c r="AY77" s="659"/>
      <c r="AZ77" s="659"/>
      <c r="BA77" s="659"/>
      <c r="BB77" s="659"/>
      <c r="BC77" s="659"/>
      <c r="BD77" s="659"/>
      <c r="BE77" s="659"/>
      <c r="BF77" s="659"/>
      <c r="BG77" s="659"/>
      <c r="BH77" s="659"/>
      <c r="BI77" s="659"/>
      <c r="BJ77" s="659"/>
      <c r="BK77" s="659"/>
      <c r="BL77" s="659"/>
      <c r="BM77" s="659"/>
      <c r="BN77" s="659"/>
      <c r="BQ77" s="502"/>
      <c r="BR77" s="508" t="s">
        <v>562</v>
      </c>
      <c r="BS77" s="504"/>
      <c r="BT77" s="499"/>
      <c r="BU77" s="499"/>
      <c r="BV77" s="499"/>
      <c r="BW77" s="496"/>
      <c r="BX77" s="499"/>
    </row>
    <row r="78" spans="1:80" ht="24.75" customHeight="1">
      <c r="A78" s="658"/>
      <c r="B78" s="658"/>
      <c r="C78" s="658"/>
      <c r="D78" s="658"/>
      <c r="E78" s="659"/>
      <c r="F78" s="659"/>
      <c r="G78" s="659"/>
      <c r="H78" s="659"/>
      <c r="I78" s="659"/>
      <c r="J78" s="659"/>
      <c r="K78" s="659"/>
      <c r="L78" s="659"/>
      <c r="M78" s="659"/>
      <c r="N78" s="659"/>
      <c r="O78" s="659"/>
      <c r="P78" s="659"/>
      <c r="Q78" s="659"/>
      <c r="R78" s="659"/>
      <c r="S78" s="659"/>
      <c r="T78" s="659"/>
      <c r="U78" s="659"/>
      <c r="V78" s="659"/>
      <c r="W78" s="659"/>
      <c r="X78" s="659"/>
      <c r="Y78" s="659"/>
      <c r="Z78" s="659"/>
      <c r="AA78" s="659"/>
      <c r="AB78" s="659"/>
      <c r="AC78" s="659"/>
      <c r="AD78" s="659"/>
      <c r="AE78" s="659"/>
      <c r="AF78" s="659"/>
      <c r="AG78" s="659"/>
      <c r="AH78" s="659"/>
      <c r="AI78" s="659"/>
      <c r="AJ78" s="659"/>
      <c r="AK78" s="659"/>
      <c r="AL78" s="659"/>
      <c r="AM78" s="659"/>
      <c r="AN78" s="659"/>
      <c r="AO78" s="659"/>
      <c r="AP78" s="659"/>
      <c r="AQ78" s="659"/>
      <c r="AR78" s="659"/>
      <c r="AS78" s="659"/>
      <c r="AT78" s="659"/>
      <c r="AU78" s="659"/>
      <c r="AV78" s="659"/>
      <c r="AW78" s="659"/>
      <c r="AX78" s="659"/>
      <c r="AY78" s="659"/>
      <c r="AZ78" s="659"/>
      <c r="BA78" s="659"/>
      <c r="BB78" s="659"/>
      <c r="BC78" s="659"/>
      <c r="BD78" s="659"/>
      <c r="BE78" s="659"/>
      <c r="BF78" s="659"/>
      <c r="BG78" s="659"/>
      <c r="BH78" s="659"/>
      <c r="BI78" s="659"/>
      <c r="BJ78" s="659"/>
      <c r="BK78" s="659"/>
      <c r="BL78" s="659"/>
      <c r="BM78" s="659"/>
      <c r="BN78" s="659"/>
      <c r="BQ78" s="502"/>
      <c r="BR78" s="508" t="s">
        <v>563</v>
      </c>
      <c r="BS78" s="504"/>
      <c r="BT78" s="499"/>
      <c r="BU78" s="499"/>
      <c r="BV78" s="499"/>
      <c r="BW78" s="496"/>
      <c r="BX78" s="499"/>
    </row>
    <row r="79" spans="1:80" ht="24.75" customHeight="1">
      <c r="A79" s="658"/>
      <c r="B79" s="658"/>
      <c r="C79" s="658"/>
      <c r="D79" s="658"/>
      <c r="E79" s="659"/>
      <c r="F79" s="659"/>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659"/>
      <c r="AI79" s="659"/>
      <c r="AJ79" s="659"/>
      <c r="AK79" s="659"/>
      <c r="AL79" s="659"/>
      <c r="AM79" s="659"/>
      <c r="AN79" s="659"/>
      <c r="AO79" s="659"/>
      <c r="AP79" s="659"/>
      <c r="AQ79" s="659"/>
      <c r="AR79" s="659"/>
      <c r="AS79" s="659"/>
      <c r="AT79" s="659"/>
      <c r="AU79" s="659"/>
      <c r="AV79" s="659"/>
      <c r="AW79" s="659"/>
      <c r="AX79" s="659"/>
      <c r="AY79" s="659"/>
      <c r="AZ79" s="659"/>
      <c r="BA79" s="659"/>
      <c r="BB79" s="659"/>
      <c r="BC79" s="659"/>
      <c r="BD79" s="659"/>
      <c r="BE79" s="659"/>
      <c r="BF79" s="659"/>
      <c r="BG79" s="659"/>
      <c r="BH79" s="659"/>
      <c r="BI79" s="659"/>
      <c r="BJ79" s="659"/>
      <c r="BK79" s="659"/>
      <c r="BL79" s="659"/>
      <c r="BM79" s="659"/>
      <c r="BN79" s="659"/>
      <c r="BQ79" s="502"/>
      <c r="BR79" s="508" t="s">
        <v>564</v>
      </c>
      <c r="BS79" s="504"/>
      <c r="BT79" s="499"/>
      <c r="BU79" s="499"/>
      <c r="BV79" s="499"/>
      <c r="BW79" s="496"/>
      <c r="BX79" s="499"/>
    </row>
    <row r="80" spans="1:80" ht="24.75" customHeight="1">
      <c r="A80" s="63"/>
      <c r="B80" s="63"/>
      <c r="C80" s="63"/>
      <c r="D80" s="63"/>
      <c r="E80" s="63"/>
      <c r="F80" s="63"/>
      <c r="G80" s="63"/>
      <c r="H80" s="63"/>
      <c r="I80" s="63"/>
      <c r="J80" s="63"/>
      <c r="K80" s="63"/>
      <c r="L80" s="63"/>
      <c r="M80" s="63"/>
      <c r="N80" s="63"/>
      <c r="O80" s="63"/>
      <c r="P80" s="63"/>
      <c r="Q80" s="63"/>
      <c r="R80" s="88"/>
      <c r="S80" s="88"/>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Q80" s="502"/>
      <c r="BR80" s="508" t="s">
        <v>565</v>
      </c>
      <c r="BS80" s="504"/>
      <c r="BT80" s="499"/>
      <c r="BU80" s="499"/>
      <c r="BV80" s="499"/>
      <c r="BW80" s="496"/>
      <c r="BX80" s="499"/>
    </row>
    <row r="81" spans="1:77" ht="24.75" customHeight="1">
      <c r="A81" s="63"/>
      <c r="B81" s="63"/>
      <c r="C81" s="63"/>
      <c r="D81" s="88"/>
      <c r="E81" s="88"/>
      <c r="F81" s="88"/>
      <c r="G81" s="659"/>
      <c r="H81" s="659"/>
      <c r="I81" s="659"/>
      <c r="J81" s="659"/>
      <c r="K81" s="659"/>
      <c r="L81" s="659"/>
      <c r="M81" s="659"/>
      <c r="N81" s="659"/>
      <c r="O81" s="659"/>
      <c r="P81" s="659"/>
      <c r="Q81" s="659"/>
      <c r="R81" s="659"/>
      <c r="S81" s="659"/>
      <c r="T81" s="659"/>
      <c r="U81" s="659"/>
      <c r="V81" s="659"/>
      <c r="W81" s="659"/>
      <c r="X81" s="659"/>
      <c r="Y81" s="659"/>
      <c r="Z81" s="659"/>
      <c r="AA81" s="659"/>
      <c r="AB81" s="659"/>
      <c r="AC81" s="659"/>
      <c r="AD81" s="659"/>
      <c r="AE81" s="659"/>
      <c r="AF81" s="659"/>
      <c r="AG81" s="659"/>
      <c r="AH81" s="659"/>
      <c r="AI81" s="659"/>
      <c r="AJ81" s="659"/>
      <c r="AK81" s="659"/>
      <c r="AL81" s="659"/>
      <c r="AM81" s="659"/>
      <c r="AN81" s="659"/>
      <c r="AO81" s="659"/>
      <c r="AP81" s="659"/>
      <c r="AQ81" s="659"/>
      <c r="AR81" s="659"/>
      <c r="AS81" s="659"/>
      <c r="AT81" s="659"/>
      <c r="AU81" s="659"/>
      <c r="AV81" s="659"/>
      <c r="AW81" s="659"/>
      <c r="AX81" s="659"/>
      <c r="AY81" s="659"/>
      <c r="AZ81" s="659"/>
      <c r="BA81" s="659"/>
      <c r="BB81" s="659"/>
      <c r="BC81" s="659"/>
      <c r="BD81" s="659"/>
      <c r="BE81" s="659"/>
      <c r="BF81" s="659"/>
      <c r="BG81" s="659"/>
      <c r="BH81" s="659"/>
      <c r="BI81" s="659"/>
      <c r="BJ81" s="659"/>
      <c r="BK81" s="659"/>
      <c r="BL81" s="659"/>
      <c r="BM81" s="659"/>
      <c r="BN81" s="659"/>
      <c r="BQ81" s="502"/>
      <c r="BR81" s="508" t="s">
        <v>566</v>
      </c>
      <c r="BS81" s="504"/>
      <c r="BT81" s="499"/>
      <c r="BU81" s="499"/>
      <c r="BV81" s="499"/>
      <c r="BW81" s="496"/>
      <c r="BX81" s="499"/>
    </row>
    <row r="82" spans="1:77" ht="24.75" customHeight="1">
      <c r="A82" s="63"/>
      <c r="B82" s="63"/>
      <c r="C82" s="63"/>
      <c r="D82" s="63"/>
      <c r="E82" s="63"/>
      <c r="F82" s="63"/>
      <c r="G82" s="63"/>
      <c r="H82" s="63"/>
      <c r="I82" s="63"/>
      <c r="J82" s="63"/>
      <c r="K82" s="63"/>
      <c r="L82" s="63"/>
      <c r="M82" s="63"/>
      <c r="N82" s="63"/>
      <c r="O82" s="63"/>
      <c r="P82" s="63"/>
      <c r="Q82" s="63"/>
      <c r="R82" s="88"/>
      <c r="S82" s="88"/>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Q82" s="502"/>
      <c r="BR82" s="508" t="s">
        <v>540</v>
      </c>
      <c r="BS82" s="504"/>
      <c r="BT82" s="499"/>
      <c r="BU82" s="499"/>
      <c r="BV82" s="499"/>
      <c r="BW82" s="496"/>
      <c r="BX82" s="499"/>
    </row>
    <row r="83" spans="1:77" ht="24.75" customHeight="1">
      <c r="A83" s="63"/>
      <c r="B83" s="63"/>
      <c r="C83" s="63"/>
      <c r="D83" s="88"/>
      <c r="E83" s="88"/>
      <c r="F83" s="88"/>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659"/>
      <c r="AI83" s="659"/>
      <c r="AJ83" s="659"/>
      <c r="AK83" s="659"/>
      <c r="AL83" s="659"/>
      <c r="AM83" s="659"/>
      <c r="AN83" s="659"/>
      <c r="AO83" s="659"/>
      <c r="AP83" s="659"/>
      <c r="AQ83" s="659"/>
      <c r="AR83" s="659"/>
      <c r="AS83" s="659"/>
      <c r="AT83" s="659"/>
      <c r="AU83" s="659"/>
      <c r="AV83" s="659"/>
      <c r="AW83" s="659"/>
      <c r="AX83" s="659"/>
      <c r="AY83" s="659"/>
      <c r="AZ83" s="659"/>
      <c r="BA83" s="659"/>
      <c r="BB83" s="659"/>
      <c r="BC83" s="659"/>
      <c r="BD83" s="659"/>
      <c r="BE83" s="659"/>
      <c r="BF83" s="659"/>
      <c r="BG83" s="659"/>
      <c r="BH83" s="659"/>
      <c r="BI83" s="659"/>
      <c r="BJ83" s="659"/>
      <c r="BK83" s="63"/>
      <c r="BQ83" s="501" t="s">
        <v>541</v>
      </c>
      <c r="BR83" s="501" t="s">
        <v>529</v>
      </c>
      <c r="BS83" s="500" t="s">
        <v>542</v>
      </c>
      <c r="BT83" s="499">
        <f>①施設基本情報!$N$47</f>
        <v>0</v>
      </c>
      <c r="BW83" s="90"/>
      <c r="BY83" s="66"/>
    </row>
    <row r="84" spans="1:77" ht="24.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6"/>
      <c r="BM84" s="66"/>
      <c r="BN84" s="66"/>
      <c r="BO84" s="66"/>
      <c r="BP84" s="66"/>
      <c r="BQ84" s="502"/>
      <c r="BR84" s="502"/>
      <c r="BS84" s="500" t="s">
        <v>543</v>
      </c>
      <c r="BT84" s="499">
        <f>①施設基本情報!$N$49</f>
        <v>0</v>
      </c>
      <c r="BW84" s="90"/>
    </row>
    <row r="85" spans="1:77" ht="24.75" customHeight="1">
      <c r="A85" s="63"/>
      <c r="B85" s="63"/>
      <c r="C85" s="63"/>
      <c r="D85" s="63"/>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6"/>
      <c r="BM85" s="86"/>
      <c r="BN85" s="86"/>
      <c r="BO85" s="86"/>
      <c r="BP85" s="86"/>
      <c r="BQ85" s="502"/>
      <c r="BR85" s="502"/>
      <c r="BS85" s="500" t="s">
        <v>544</v>
      </c>
      <c r="BT85" s="499">
        <f>①施設基本情報!$N$51</f>
        <v>0</v>
      </c>
      <c r="BW85" s="90"/>
    </row>
    <row r="86" spans="1:77" ht="24.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6"/>
      <c r="BM86" s="66"/>
      <c r="BN86" s="66"/>
      <c r="BO86" s="66"/>
      <c r="BP86" s="66"/>
      <c r="BQ86" s="502"/>
      <c r="BR86" s="502"/>
      <c r="BS86" s="500" t="s">
        <v>545</v>
      </c>
      <c r="BT86" s="499">
        <f>①施設基本情報!$N$53</f>
        <v>0</v>
      </c>
      <c r="BU86" s="66"/>
      <c r="BV86" s="66"/>
      <c r="BW86" s="66"/>
    </row>
    <row r="87" spans="1:77" ht="24.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4"/>
      <c r="AD87" s="64"/>
      <c r="AE87" s="64"/>
      <c r="AF87" s="64"/>
      <c r="AG87" s="64"/>
      <c r="AH87" s="64"/>
      <c r="AI87" s="63"/>
      <c r="AJ87" s="63"/>
      <c r="AK87" s="63"/>
      <c r="AL87" s="63"/>
      <c r="AM87" s="63"/>
      <c r="AN87" s="63"/>
      <c r="AO87" s="63"/>
      <c r="AP87" s="63"/>
      <c r="AQ87" s="63"/>
      <c r="AR87" s="63"/>
      <c r="AS87" s="63"/>
      <c r="AT87" s="63"/>
      <c r="AU87" s="63"/>
      <c r="AV87" s="63"/>
      <c r="AW87" s="63"/>
      <c r="AX87" s="63"/>
      <c r="AY87" s="63"/>
      <c r="AZ87" s="63"/>
      <c r="BA87" s="64"/>
      <c r="BB87" s="64"/>
      <c r="BC87" s="64"/>
      <c r="BD87" s="64"/>
      <c r="BE87" s="63"/>
      <c r="BF87" s="63"/>
      <c r="BG87" s="64"/>
      <c r="BH87" s="64"/>
      <c r="BI87" s="64"/>
      <c r="BJ87" s="64"/>
      <c r="BK87" s="64"/>
      <c r="BL87" s="87"/>
      <c r="BQ87" s="502"/>
      <c r="BR87" s="502"/>
      <c r="BS87" s="500" t="s">
        <v>546</v>
      </c>
      <c r="BT87" s="499">
        <f>①施設基本情報!$N$55</f>
        <v>0</v>
      </c>
      <c r="BU87" s="66"/>
      <c r="BV87" s="66"/>
      <c r="BW87" s="66"/>
    </row>
    <row r="88" spans="1:77" ht="24.75" customHeight="1">
      <c r="A88" s="660"/>
      <c r="B88" s="660"/>
      <c r="C88" s="660"/>
      <c r="D88" s="660"/>
      <c r="AC88" s="87"/>
      <c r="AD88" s="87"/>
      <c r="AE88" s="87"/>
      <c r="AF88" s="87"/>
      <c r="AG88" s="87"/>
      <c r="AH88" s="87"/>
      <c r="BA88" s="87"/>
      <c r="BB88" s="87"/>
      <c r="BC88" s="87"/>
      <c r="BD88" s="87"/>
      <c r="BG88" s="87"/>
      <c r="BH88" s="87"/>
      <c r="BI88" s="87"/>
      <c r="BJ88" s="87"/>
      <c r="BK88" s="87"/>
      <c r="BL88" s="87"/>
      <c r="BQ88" s="502"/>
      <c r="BR88" s="502"/>
      <c r="BS88" s="500" t="s">
        <v>547</v>
      </c>
      <c r="BT88" s="499">
        <f>①施設基本情報!$N$57</f>
        <v>0</v>
      </c>
    </row>
    <row r="89" spans="1:77" ht="24.75" customHeight="1">
      <c r="A89" s="658"/>
      <c r="B89" s="658"/>
      <c r="C89" s="658"/>
      <c r="D89" s="658"/>
      <c r="E89" s="659"/>
      <c r="F89" s="659"/>
      <c r="G89" s="659"/>
      <c r="H89" s="659"/>
      <c r="I89" s="659"/>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659"/>
      <c r="AI89" s="659"/>
      <c r="AJ89" s="659"/>
      <c r="AK89" s="659"/>
      <c r="AL89" s="659"/>
      <c r="AM89" s="659"/>
      <c r="AN89" s="659"/>
      <c r="AO89" s="659"/>
      <c r="AP89" s="659"/>
      <c r="AQ89" s="659"/>
      <c r="AR89" s="659"/>
      <c r="AS89" s="659"/>
      <c r="AT89" s="659"/>
      <c r="AU89" s="659"/>
      <c r="AV89" s="659"/>
      <c r="AW89" s="659"/>
      <c r="AX89" s="659"/>
      <c r="AY89" s="659"/>
      <c r="AZ89" s="659"/>
      <c r="BA89" s="659"/>
      <c r="BB89" s="659"/>
      <c r="BC89" s="659"/>
      <c r="BD89" s="659"/>
      <c r="BE89" s="659"/>
      <c r="BF89" s="659"/>
      <c r="BG89" s="659"/>
      <c r="BH89" s="659"/>
      <c r="BI89" s="659"/>
      <c r="BJ89" s="659"/>
      <c r="BK89" s="659"/>
      <c r="BL89" s="659"/>
      <c r="BM89" s="659"/>
      <c r="BN89" s="659"/>
      <c r="BQ89" s="502"/>
      <c r="BR89" s="502"/>
      <c r="BS89" s="500" t="s">
        <v>548</v>
      </c>
      <c r="BT89" s="499">
        <f>①施設基本情報!$N$59</f>
        <v>0</v>
      </c>
    </row>
    <row r="90" spans="1:77" ht="24.75" customHeight="1">
      <c r="A90" s="658"/>
      <c r="B90" s="658"/>
      <c r="C90" s="658"/>
      <c r="D90" s="658"/>
      <c r="E90" s="659"/>
      <c r="F90" s="659"/>
      <c r="G90" s="659"/>
      <c r="H90" s="659"/>
      <c r="I90" s="659"/>
      <c r="J90" s="659"/>
      <c r="K90" s="659"/>
      <c r="L90" s="659"/>
      <c r="M90" s="659"/>
      <c r="N90" s="659"/>
      <c r="O90" s="659"/>
      <c r="P90" s="659"/>
      <c r="Q90" s="659"/>
      <c r="R90" s="659"/>
      <c r="S90" s="659"/>
      <c r="T90" s="659"/>
      <c r="U90" s="659"/>
      <c r="V90" s="659"/>
      <c r="W90" s="659"/>
      <c r="X90" s="659"/>
      <c r="Y90" s="659"/>
      <c r="Z90" s="659"/>
      <c r="AA90" s="659"/>
      <c r="AB90" s="659"/>
      <c r="AC90" s="659"/>
      <c r="AD90" s="659"/>
      <c r="AE90" s="659"/>
      <c r="AF90" s="659"/>
      <c r="AG90" s="659"/>
      <c r="AH90" s="659"/>
      <c r="AI90" s="659"/>
      <c r="AJ90" s="659"/>
      <c r="AK90" s="659"/>
      <c r="AL90" s="659"/>
      <c r="AM90" s="659"/>
      <c r="AN90" s="659"/>
      <c r="AO90" s="659"/>
      <c r="AP90" s="659"/>
      <c r="AQ90" s="659"/>
      <c r="AR90" s="659"/>
      <c r="AS90" s="659"/>
      <c r="AT90" s="659"/>
      <c r="AU90" s="659"/>
      <c r="AV90" s="659"/>
      <c r="AW90" s="659"/>
      <c r="AX90" s="659"/>
      <c r="AY90" s="659"/>
      <c r="AZ90" s="659"/>
      <c r="BA90" s="659"/>
      <c r="BB90" s="659"/>
      <c r="BC90" s="659"/>
      <c r="BD90" s="659"/>
      <c r="BE90" s="659"/>
      <c r="BF90" s="659"/>
      <c r="BG90" s="659"/>
      <c r="BH90" s="659"/>
      <c r="BI90" s="659"/>
      <c r="BJ90" s="659"/>
      <c r="BK90" s="659"/>
      <c r="BL90" s="659"/>
      <c r="BM90" s="659"/>
      <c r="BN90" s="659"/>
      <c r="BQ90" s="502"/>
      <c r="BR90" s="503"/>
      <c r="BS90" s="500" t="s">
        <v>549</v>
      </c>
      <c r="BT90" s="499">
        <f>①施設基本情報!$N$61</f>
        <v>0</v>
      </c>
      <c r="BX90" s="183"/>
    </row>
    <row r="91" spans="1:77" ht="24.75" customHeight="1">
      <c r="A91" s="90"/>
      <c r="B91" s="85"/>
      <c r="C91" s="85"/>
      <c r="D91" s="85"/>
      <c r="BQ91" s="502"/>
      <c r="BR91" s="501" t="s">
        <v>535</v>
      </c>
      <c r="BS91" s="500" t="s">
        <v>542</v>
      </c>
      <c r="BT91" s="499">
        <f>①施設基本情報!$W$47</f>
        <v>0</v>
      </c>
      <c r="BX91" s="183"/>
    </row>
    <row r="92" spans="1:77" ht="24.75" customHeight="1">
      <c r="A92" s="660"/>
      <c r="B92" s="660"/>
      <c r="C92" s="660"/>
      <c r="D92" s="660"/>
      <c r="E92" s="659"/>
      <c r="F92" s="659"/>
      <c r="G92" s="659"/>
      <c r="H92" s="65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59"/>
      <c r="AF92" s="659"/>
      <c r="AG92" s="659"/>
      <c r="AH92" s="659"/>
      <c r="AI92" s="659"/>
      <c r="AJ92" s="659"/>
      <c r="AK92" s="659"/>
      <c r="AL92" s="659"/>
      <c r="AM92" s="659"/>
      <c r="AN92" s="659"/>
      <c r="AO92" s="659"/>
      <c r="AP92" s="659"/>
      <c r="AQ92" s="659"/>
      <c r="AR92" s="659"/>
      <c r="AS92" s="659"/>
      <c r="AT92" s="659"/>
      <c r="AU92" s="659"/>
      <c r="AV92" s="659"/>
      <c r="AW92" s="659"/>
      <c r="AX92" s="659"/>
      <c r="AY92" s="659"/>
      <c r="AZ92" s="659"/>
      <c r="BA92" s="659"/>
      <c r="BB92" s="659"/>
      <c r="BC92" s="659"/>
      <c r="BD92" s="659"/>
      <c r="BE92" s="659"/>
      <c r="BF92" s="659"/>
      <c r="BG92" s="659"/>
      <c r="BH92" s="659"/>
      <c r="BI92" s="659"/>
      <c r="BJ92" s="659"/>
      <c r="BK92" s="659"/>
      <c r="BL92" s="659"/>
      <c r="BM92" s="659"/>
      <c r="BN92" s="659"/>
      <c r="BQ92" s="502"/>
      <c r="BR92" s="502"/>
      <c r="BS92" s="500" t="s">
        <v>543</v>
      </c>
      <c r="BT92" s="499">
        <f>①施設基本情報!$W$49</f>
        <v>0</v>
      </c>
      <c r="BX92" s="107"/>
    </row>
    <row r="93" spans="1:77" ht="24.75" customHeight="1">
      <c r="A93" s="90"/>
      <c r="B93" s="85"/>
      <c r="C93" s="85"/>
      <c r="D93" s="85"/>
      <c r="BQ93" s="506"/>
      <c r="BR93" s="506"/>
      <c r="BS93" s="500" t="s">
        <v>544</v>
      </c>
      <c r="BT93" s="499">
        <f>①施設基本情報!$W$51</f>
        <v>0</v>
      </c>
      <c r="BX93" s="183"/>
    </row>
    <row r="94" spans="1:77" ht="24.75" customHeight="1">
      <c r="A94" s="660"/>
      <c r="B94" s="660"/>
      <c r="C94" s="660"/>
      <c r="D94" s="660"/>
      <c r="E94" s="659"/>
      <c r="F94" s="659"/>
      <c r="G94" s="659"/>
      <c r="H94" s="659"/>
      <c r="I94" s="659"/>
      <c r="J94" s="659"/>
      <c r="K94" s="659"/>
      <c r="L94" s="659"/>
      <c r="M94" s="659"/>
      <c r="N94" s="659"/>
      <c r="O94" s="659"/>
      <c r="P94" s="659"/>
      <c r="Q94" s="659"/>
      <c r="R94" s="659"/>
      <c r="S94" s="659"/>
      <c r="T94" s="659"/>
      <c r="U94" s="659"/>
      <c r="V94" s="659"/>
      <c r="W94" s="659"/>
      <c r="X94" s="659"/>
      <c r="Y94" s="659"/>
      <c r="Z94" s="659"/>
      <c r="AA94" s="659"/>
      <c r="AB94" s="659"/>
      <c r="AC94" s="659"/>
      <c r="AD94" s="659"/>
      <c r="AE94" s="659"/>
      <c r="AF94" s="659"/>
      <c r="AG94" s="659"/>
      <c r="AH94" s="659"/>
      <c r="AI94" s="659"/>
      <c r="AJ94" s="659"/>
      <c r="AK94" s="659"/>
      <c r="AL94" s="659"/>
      <c r="AM94" s="659"/>
      <c r="AN94" s="659"/>
      <c r="AO94" s="659"/>
      <c r="AP94" s="659"/>
      <c r="AQ94" s="659"/>
      <c r="AR94" s="659"/>
      <c r="AS94" s="659"/>
      <c r="AT94" s="659"/>
      <c r="AU94" s="659"/>
      <c r="AV94" s="659"/>
      <c r="AW94" s="659"/>
      <c r="AX94" s="659"/>
      <c r="AY94" s="659"/>
      <c r="AZ94" s="659"/>
      <c r="BA94" s="659"/>
      <c r="BB94" s="659"/>
      <c r="BC94" s="659"/>
      <c r="BD94" s="659"/>
      <c r="BE94" s="659"/>
      <c r="BF94" s="659"/>
      <c r="BG94" s="659"/>
      <c r="BH94" s="659"/>
      <c r="BI94" s="659"/>
      <c r="BJ94" s="659"/>
      <c r="BK94" s="659"/>
      <c r="BL94" s="659"/>
      <c r="BM94" s="659"/>
      <c r="BN94" s="659"/>
      <c r="BQ94" s="510"/>
      <c r="BR94" s="510"/>
      <c r="BS94" s="500" t="s">
        <v>545</v>
      </c>
      <c r="BT94" s="499">
        <f>①施設基本情報!$W$53</f>
        <v>0</v>
      </c>
      <c r="BX94" s="183"/>
    </row>
    <row r="95" spans="1:77" ht="24.75" customHeight="1">
      <c r="A95" s="658"/>
      <c r="B95" s="658"/>
      <c r="C95" s="658"/>
      <c r="D95" s="658"/>
      <c r="E95" s="659"/>
      <c r="F95" s="659"/>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659"/>
      <c r="AI95" s="659"/>
      <c r="AJ95" s="659"/>
      <c r="AK95" s="659"/>
      <c r="AL95" s="659"/>
      <c r="AM95" s="659"/>
      <c r="AN95" s="659"/>
      <c r="AO95" s="659"/>
      <c r="AP95" s="659"/>
      <c r="AQ95" s="659"/>
      <c r="AR95" s="659"/>
      <c r="AS95" s="659"/>
      <c r="AT95" s="659"/>
      <c r="AU95" s="659"/>
      <c r="AV95" s="659"/>
      <c r="AW95" s="659"/>
      <c r="AX95" s="659"/>
      <c r="AY95" s="659"/>
      <c r="AZ95" s="659"/>
      <c r="BA95" s="659"/>
      <c r="BB95" s="659"/>
      <c r="BC95" s="659"/>
      <c r="BD95" s="659"/>
      <c r="BE95" s="659"/>
      <c r="BF95" s="659"/>
      <c r="BG95" s="659"/>
      <c r="BH95" s="659"/>
      <c r="BI95" s="659"/>
      <c r="BJ95" s="659"/>
      <c r="BK95" s="659"/>
      <c r="BL95" s="659"/>
      <c r="BM95" s="659"/>
      <c r="BN95" s="659"/>
      <c r="BO95" s="66"/>
      <c r="BQ95" s="506"/>
      <c r="BR95" s="506"/>
      <c r="BS95" s="500" t="s">
        <v>546</v>
      </c>
      <c r="BT95" s="499">
        <f>①施設基本情報!$W$55</f>
        <v>0</v>
      </c>
      <c r="BX95" s="183"/>
    </row>
    <row r="96" spans="1:77" ht="24.75" customHeight="1">
      <c r="A96" s="658"/>
      <c r="B96" s="658"/>
      <c r="C96" s="658"/>
      <c r="D96" s="658"/>
      <c r="E96" s="659"/>
      <c r="F96" s="659"/>
      <c r="G96" s="659"/>
      <c r="H96" s="659"/>
      <c r="I96" s="659"/>
      <c r="J96" s="659"/>
      <c r="K96" s="659"/>
      <c r="L96" s="659"/>
      <c r="M96" s="659"/>
      <c r="N96" s="659"/>
      <c r="O96" s="659"/>
      <c r="P96" s="659"/>
      <c r="Q96" s="659"/>
      <c r="R96" s="659"/>
      <c r="S96" s="659"/>
      <c r="T96" s="659"/>
      <c r="U96" s="659"/>
      <c r="V96" s="659"/>
      <c r="W96" s="659"/>
      <c r="X96" s="659"/>
      <c r="Y96" s="659"/>
      <c r="Z96" s="659"/>
      <c r="AA96" s="659"/>
      <c r="AB96" s="659"/>
      <c r="AC96" s="659"/>
      <c r="AD96" s="659"/>
      <c r="AE96" s="659"/>
      <c r="AF96" s="659"/>
      <c r="AG96" s="659"/>
      <c r="AH96" s="659"/>
      <c r="AI96" s="659"/>
      <c r="AJ96" s="659"/>
      <c r="AK96" s="659"/>
      <c r="AL96" s="659"/>
      <c r="AM96" s="659"/>
      <c r="AN96" s="659"/>
      <c r="AO96" s="659"/>
      <c r="AP96" s="659"/>
      <c r="AQ96" s="659"/>
      <c r="AR96" s="659"/>
      <c r="AS96" s="659"/>
      <c r="AT96" s="659"/>
      <c r="AU96" s="659"/>
      <c r="AV96" s="659"/>
      <c r="AW96" s="659"/>
      <c r="AX96" s="659"/>
      <c r="AY96" s="659"/>
      <c r="AZ96" s="659"/>
      <c r="BA96" s="659"/>
      <c r="BB96" s="659"/>
      <c r="BC96" s="659"/>
      <c r="BD96" s="659"/>
      <c r="BE96" s="659"/>
      <c r="BF96" s="659"/>
      <c r="BG96" s="659"/>
      <c r="BH96" s="659"/>
      <c r="BI96" s="659"/>
      <c r="BJ96" s="659"/>
      <c r="BK96" s="659"/>
      <c r="BL96" s="659"/>
      <c r="BM96" s="659"/>
      <c r="BN96" s="659"/>
      <c r="BO96" s="66"/>
      <c r="BQ96" s="502"/>
      <c r="BR96" s="502"/>
      <c r="BS96" s="500" t="s">
        <v>547</v>
      </c>
      <c r="BT96" s="499">
        <f>①施設基本情報!$W$57</f>
        <v>0</v>
      </c>
      <c r="BX96" s="183"/>
    </row>
    <row r="97" spans="1:80" ht="24.75" customHeight="1">
      <c r="A97" s="658"/>
      <c r="B97" s="658"/>
      <c r="C97" s="658"/>
      <c r="D97" s="658"/>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659"/>
      <c r="AI97" s="659"/>
      <c r="AJ97" s="659"/>
      <c r="AK97" s="659"/>
      <c r="AL97" s="659"/>
      <c r="AM97" s="659"/>
      <c r="AN97" s="659"/>
      <c r="AO97" s="659"/>
      <c r="AP97" s="659"/>
      <c r="AQ97" s="659"/>
      <c r="AR97" s="659"/>
      <c r="AS97" s="659"/>
      <c r="AT97" s="659"/>
      <c r="AU97" s="659"/>
      <c r="AV97" s="659"/>
      <c r="AW97" s="659"/>
      <c r="AX97" s="659"/>
      <c r="AY97" s="659"/>
      <c r="AZ97" s="659"/>
      <c r="BA97" s="659"/>
      <c r="BB97" s="659"/>
      <c r="BC97" s="659"/>
      <c r="BD97" s="659"/>
      <c r="BE97" s="659"/>
      <c r="BF97" s="659"/>
      <c r="BG97" s="659"/>
      <c r="BH97" s="659"/>
      <c r="BI97" s="659"/>
      <c r="BJ97" s="659"/>
      <c r="BK97" s="659"/>
      <c r="BL97" s="659"/>
      <c r="BM97" s="659"/>
      <c r="BN97" s="659"/>
      <c r="BQ97" s="502"/>
      <c r="BR97" s="502"/>
      <c r="BS97" s="500" t="s">
        <v>548</v>
      </c>
      <c r="BT97" s="499">
        <f>①施設基本情報!$W$59</f>
        <v>0</v>
      </c>
      <c r="BX97" s="183"/>
    </row>
    <row r="98" spans="1:80" ht="24.75" customHeight="1">
      <c r="A98" s="660"/>
      <c r="B98" s="660"/>
      <c r="C98" s="660"/>
      <c r="D98" s="660"/>
      <c r="BQ98" s="502"/>
      <c r="BR98" s="503"/>
      <c r="BS98" s="500" t="s">
        <v>549</v>
      </c>
      <c r="BT98" s="499">
        <f>①施設基本情報!$W$61</f>
        <v>0</v>
      </c>
      <c r="BX98" s="183"/>
    </row>
    <row r="99" spans="1:80" ht="24.75" customHeight="1">
      <c r="A99" s="658"/>
      <c r="B99" s="658"/>
      <c r="C99" s="658"/>
      <c r="D99" s="658"/>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59"/>
      <c r="AY99" s="659"/>
      <c r="AZ99" s="659"/>
      <c r="BA99" s="659"/>
      <c r="BB99" s="659"/>
      <c r="BC99" s="659"/>
      <c r="BD99" s="659"/>
      <c r="BE99" s="659"/>
      <c r="BF99" s="659"/>
      <c r="BG99" s="659"/>
      <c r="BH99" s="659"/>
      <c r="BI99" s="659"/>
      <c r="BJ99" s="659"/>
      <c r="BK99" s="659"/>
      <c r="BL99" s="659"/>
      <c r="BM99" s="659"/>
      <c r="BN99" s="659"/>
      <c r="BQ99" s="502"/>
      <c r="BR99" s="501" t="s">
        <v>536</v>
      </c>
      <c r="BS99" s="500" t="s">
        <v>542</v>
      </c>
      <c r="BT99" s="499">
        <f>①施設基本情報!$AF$47</f>
        <v>0</v>
      </c>
      <c r="BU99" s="499"/>
      <c r="BV99" s="499"/>
    </row>
    <row r="100" spans="1:80" ht="24.75" customHeight="1">
      <c r="A100" s="660"/>
      <c r="B100" s="660"/>
      <c r="C100" s="660"/>
      <c r="D100" s="660"/>
      <c r="BQ100" s="502"/>
      <c r="BR100" s="502"/>
      <c r="BS100" s="500" t="s">
        <v>543</v>
      </c>
      <c r="BT100" s="499">
        <f>①施設基本情報!$AF$49</f>
        <v>0</v>
      </c>
      <c r="BU100" s="499"/>
      <c r="BV100" s="499"/>
      <c r="BW100" s="183"/>
    </row>
    <row r="101" spans="1:80" ht="24.75" customHeight="1">
      <c r="A101" s="660"/>
      <c r="B101" s="660"/>
      <c r="C101" s="660"/>
      <c r="D101" s="660"/>
      <c r="E101" s="659"/>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659"/>
      <c r="AI101" s="659"/>
      <c r="AJ101" s="659"/>
      <c r="AK101" s="659"/>
      <c r="AL101" s="659"/>
      <c r="AM101" s="659"/>
      <c r="AN101" s="659"/>
      <c r="AO101" s="659"/>
      <c r="AP101" s="659"/>
      <c r="AQ101" s="659"/>
      <c r="AR101" s="659"/>
      <c r="AS101" s="659"/>
      <c r="AT101" s="659"/>
      <c r="AU101" s="659"/>
      <c r="AV101" s="659"/>
      <c r="AW101" s="659"/>
      <c r="AX101" s="659"/>
      <c r="AY101" s="659"/>
      <c r="AZ101" s="659"/>
      <c r="BA101" s="659"/>
      <c r="BB101" s="659"/>
      <c r="BC101" s="659"/>
      <c r="BD101" s="659"/>
      <c r="BE101" s="659"/>
      <c r="BF101" s="659"/>
      <c r="BG101" s="659"/>
      <c r="BH101" s="659"/>
      <c r="BI101" s="659"/>
      <c r="BJ101" s="659"/>
      <c r="BK101" s="659"/>
      <c r="BL101" s="659"/>
      <c r="BM101" s="659"/>
      <c r="BN101" s="659"/>
      <c r="BQ101" s="502"/>
      <c r="BR101" s="506"/>
      <c r="BS101" s="500" t="s">
        <v>544</v>
      </c>
      <c r="BT101" s="499">
        <f>①施設基本情報!$AF$51</f>
        <v>0</v>
      </c>
      <c r="BU101" s="499"/>
      <c r="BV101" s="499"/>
      <c r="BW101" s="183"/>
    </row>
    <row r="102" spans="1:80" ht="24.75" customHeight="1">
      <c r="A102" s="660"/>
      <c r="B102" s="660"/>
      <c r="C102" s="660"/>
      <c r="D102" s="660"/>
      <c r="E102" s="659"/>
      <c r="F102" s="659"/>
      <c r="G102" s="659"/>
      <c r="H102" s="659"/>
      <c r="I102" s="659"/>
      <c r="J102" s="659"/>
      <c r="K102" s="659"/>
      <c r="L102" s="659"/>
      <c r="M102" s="659"/>
      <c r="N102" s="659"/>
      <c r="O102" s="659"/>
      <c r="P102" s="659"/>
      <c r="Q102" s="659"/>
      <c r="R102" s="659"/>
      <c r="S102" s="659"/>
      <c r="T102" s="659"/>
      <c r="U102" s="659"/>
      <c r="V102" s="659"/>
      <c r="W102" s="659"/>
      <c r="X102" s="659"/>
      <c r="Y102" s="659"/>
      <c r="Z102" s="659"/>
      <c r="AA102" s="659"/>
      <c r="AB102" s="659"/>
      <c r="AC102" s="659"/>
      <c r="AD102" s="659"/>
      <c r="AE102" s="659"/>
      <c r="AF102" s="659"/>
      <c r="AG102" s="659"/>
      <c r="AH102" s="659"/>
      <c r="AI102" s="659"/>
      <c r="AJ102" s="659"/>
      <c r="AK102" s="659"/>
      <c r="AL102" s="659"/>
      <c r="AM102" s="659"/>
      <c r="AN102" s="659"/>
      <c r="AO102" s="659"/>
      <c r="AP102" s="659"/>
      <c r="AQ102" s="659"/>
      <c r="AR102" s="659"/>
      <c r="AS102" s="659"/>
      <c r="AT102" s="659"/>
      <c r="AU102" s="659"/>
      <c r="AV102" s="659"/>
      <c r="AW102" s="659"/>
      <c r="AX102" s="659"/>
      <c r="AY102" s="659"/>
      <c r="AZ102" s="659"/>
      <c r="BA102" s="659"/>
      <c r="BB102" s="659"/>
      <c r="BC102" s="659"/>
      <c r="BD102" s="659"/>
      <c r="BE102" s="659"/>
      <c r="BF102" s="659"/>
      <c r="BG102" s="659"/>
      <c r="BH102" s="659"/>
      <c r="BI102" s="659"/>
      <c r="BJ102" s="659"/>
      <c r="BK102" s="659"/>
      <c r="BL102" s="659"/>
      <c r="BM102" s="659"/>
      <c r="BN102" s="659"/>
      <c r="BQ102" s="502"/>
      <c r="BR102" s="510"/>
      <c r="BS102" s="500" t="s">
        <v>545</v>
      </c>
      <c r="BT102" s="499">
        <f>①施設基本情報!$AF$53</f>
        <v>0</v>
      </c>
      <c r="BU102" s="499"/>
      <c r="BV102" s="499"/>
      <c r="BW102" s="107"/>
    </row>
    <row r="103" spans="1:80" ht="24.75" customHeight="1">
      <c r="A103" s="660"/>
      <c r="B103" s="660"/>
      <c r="C103" s="660"/>
      <c r="D103" s="660"/>
      <c r="E103" s="684"/>
      <c r="F103" s="684"/>
      <c r="G103" s="684"/>
      <c r="H103" s="684"/>
      <c r="I103" s="684"/>
      <c r="J103" s="684"/>
      <c r="K103" s="684"/>
      <c r="L103" s="684"/>
      <c r="M103" s="684"/>
      <c r="N103" s="684"/>
      <c r="O103" s="684"/>
      <c r="P103" s="684"/>
      <c r="Q103" s="684"/>
      <c r="R103" s="684"/>
      <c r="S103" s="684"/>
      <c r="T103" s="684"/>
      <c r="U103" s="684"/>
      <c r="V103" s="684"/>
      <c r="W103" s="684"/>
      <c r="X103" s="684"/>
      <c r="Y103" s="684"/>
      <c r="Z103" s="684"/>
      <c r="AA103" s="684"/>
      <c r="AB103" s="684"/>
      <c r="AC103" s="684"/>
      <c r="AD103" s="684"/>
      <c r="AE103" s="684"/>
      <c r="AF103" s="684"/>
      <c r="AG103" s="684"/>
      <c r="AH103" s="684"/>
      <c r="AI103" s="684"/>
      <c r="AJ103" s="684"/>
      <c r="AK103" s="684"/>
      <c r="AL103" s="684"/>
      <c r="AM103" s="684"/>
      <c r="AN103" s="684"/>
      <c r="AO103" s="684"/>
      <c r="AP103" s="684"/>
      <c r="AQ103" s="684"/>
      <c r="AR103" s="684"/>
      <c r="AS103" s="684"/>
      <c r="AT103" s="684"/>
      <c r="AU103" s="684"/>
      <c r="AV103" s="684"/>
      <c r="AW103" s="684"/>
      <c r="AX103" s="684"/>
      <c r="AY103" s="684"/>
      <c r="AZ103" s="684"/>
      <c r="BA103" s="684"/>
      <c r="BB103" s="684"/>
      <c r="BC103" s="684"/>
      <c r="BD103" s="684"/>
      <c r="BE103" s="684"/>
      <c r="BF103" s="684"/>
      <c r="BG103" s="684"/>
      <c r="BH103" s="684"/>
      <c r="BI103" s="684"/>
      <c r="BJ103" s="684"/>
      <c r="BK103" s="684"/>
      <c r="BL103" s="684"/>
      <c r="BM103" s="684"/>
      <c r="BN103" s="684"/>
      <c r="BO103" s="66"/>
      <c r="BQ103" s="502"/>
      <c r="BR103" s="506"/>
      <c r="BS103" s="500" t="s">
        <v>546</v>
      </c>
      <c r="BT103" s="499">
        <f>①施設基本情報!$AF$55</f>
        <v>0</v>
      </c>
      <c r="BU103" s="499"/>
      <c r="BV103" s="499"/>
      <c r="BW103" s="107"/>
    </row>
    <row r="104" spans="1:80" ht="24.75" customHeight="1">
      <c r="A104" s="660"/>
      <c r="B104" s="660"/>
      <c r="C104" s="660"/>
      <c r="D104" s="660"/>
      <c r="E104" s="684"/>
      <c r="F104" s="684"/>
      <c r="G104" s="684"/>
      <c r="H104" s="684"/>
      <c r="I104" s="684"/>
      <c r="J104" s="684"/>
      <c r="K104" s="684"/>
      <c r="L104" s="684"/>
      <c r="M104" s="684"/>
      <c r="N104" s="684"/>
      <c r="O104" s="684"/>
      <c r="P104" s="684"/>
      <c r="Q104" s="684"/>
      <c r="R104" s="684"/>
      <c r="S104" s="684"/>
      <c r="T104" s="684"/>
      <c r="U104" s="684"/>
      <c r="V104" s="684"/>
      <c r="W104" s="684"/>
      <c r="X104" s="684"/>
      <c r="Y104" s="684"/>
      <c r="Z104" s="684"/>
      <c r="AA104" s="684"/>
      <c r="AB104" s="684"/>
      <c r="AC104" s="684"/>
      <c r="AD104" s="684"/>
      <c r="AE104" s="684"/>
      <c r="AF104" s="684"/>
      <c r="AG104" s="684"/>
      <c r="AH104" s="684"/>
      <c r="AI104" s="684"/>
      <c r="AJ104" s="684"/>
      <c r="AK104" s="684"/>
      <c r="AL104" s="684"/>
      <c r="AM104" s="684"/>
      <c r="AN104" s="684"/>
      <c r="AO104" s="684"/>
      <c r="AP104" s="684"/>
      <c r="AQ104" s="684"/>
      <c r="AR104" s="684"/>
      <c r="AS104" s="684"/>
      <c r="AT104" s="684"/>
      <c r="AU104" s="684"/>
      <c r="AV104" s="684"/>
      <c r="AW104" s="684"/>
      <c r="AX104" s="684"/>
      <c r="AY104" s="684"/>
      <c r="AZ104" s="684"/>
      <c r="BA104" s="684"/>
      <c r="BB104" s="684"/>
      <c r="BC104" s="684"/>
      <c r="BD104" s="684"/>
      <c r="BE104" s="684"/>
      <c r="BF104" s="684"/>
      <c r="BG104" s="684"/>
      <c r="BH104" s="684"/>
      <c r="BI104" s="684"/>
      <c r="BJ104" s="684"/>
      <c r="BK104" s="684"/>
      <c r="BL104" s="684"/>
      <c r="BM104" s="684"/>
      <c r="BN104" s="684"/>
      <c r="BO104" s="66"/>
      <c r="BQ104" s="502"/>
      <c r="BR104" s="502"/>
      <c r="BS104" s="500" t="s">
        <v>547</v>
      </c>
      <c r="BT104" s="499">
        <f>①施設基本情報!$AF$57</f>
        <v>0</v>
      </c>
      <c r="BU104" s="499"/>
      <c r="BV104" s="499"/>
      <c r="BW104" s="107"/>
    </row>
    <row r="105" spans="1:80" ht="24.75" customHeight="1">
      <c r="A105" s="660"/>
      <c r="B105" s="660"/>
      <c r="C105" s="660"/>
      <c r="D105" s="660"/>
      <c r="E105" s="684"/>
      <c r="F105" s="684"/>
      <c r="G105" s="684"/>
      <c r="H105" s="684"/>
      <c r="I105" s="684"/>
      <c r="J105" s="684"/>
      <c r="K105" s="684"/>
      <c r="L105" s="684"/>
      <c r="M105" s="684"/>
      <c r="N105" s="684"/>
      <c r="O105" s="684"/>
      <c r="P105" s="684"/>
      <c r="Q105" s="684"/>
      <c r="R105" s="684"/>
      <c r="S105" s="684"/>
      <c r="T105" s="684"/>
      <c r="U105" s="684"/>
      <c r="V105" s="684"/>
      <c r="W105" s="684"/>
      <c r="X105" s="684"/>
      <c r="Y105" s="684"/>
      <c r="Z105" s="684"/>
      <c r="AA105" s="684"/>
      <c r="AB105" s="684"/>
      <c r="AC105" s="684"/>
      <c r="AD105" s="684"/>
      <c r="AE105" s="684"/>
      <c r="AF105" s="684"/>
      <c r="AG105" s="684"/>
      <c r="AH105" s="684"/>
      <c r="AI105" s="684"/>
      <c r="AJ105" s="684"/>
      <c r="AK105" s="684"/>
      <c r="AL105" s="684"/>
      <c r="AM105" s="684"/>
      <c r="AN105" s="684"/>
      <c r="AO105" s="684"/>
      <c r="AP105" s="684"/>
      <c r="AQ105" s="684"/>
      <c r="AR105" s="684"/>
      <c r="AS105" s="684"/>
      <c r="AT105" s="684"/>
      <c r="AU105" s="684"/>
      <c r="AV105" s="684"/>
      <c r="AW105" s="684"/>
      <c r="AX105" s="684"/>
      <c r="AY105" s="684"/>
      <c r="AZ105" s="684"/>
      <c r="BA105" s="684"/>
      <c r="BB105" s="684"/>
      <c r="BC105" s="684"/>
      <c r="BD105" s="684"/>
      <c r="BE105" s="684"/>
      <c r="BF105" s="684"/>
      <c r="BG105" s="684"/>
      <c r="BH105" s="684"/>
      <c r="BI105" s="684"/>
      <c r="BJ105" s="684"/>
      <c r="BK105" s="684"/>
      <c r="BL105" s="684"/>
      <c r="BM105" s="684"/>
      <c r="BN105" s="684"/>
      <c r="BO105" s="66"/>
      <c r="BQ105" s="502"/>
      <c r="BR105" s="502"/>
      <c r="BS105" s="500" t="s">
        <v>548</v>
      </c>
      <c r="BT105" s="499">
        <f>①施設基本情報!$AF$59</f>
        <v>0</v>
      </c>
      <c r="BU105" s="499"/>
      <c r="BV105" s="499"/>
      <c r="BW105" s="183"/>
    </row>
    <row r="106" spans="1:80" ht="24.75" customHeight="1">
      <c r="A106" s="658"/>
      <c r="B106" s="658"/>
      <c r="C106" s="658"/>
      <c r="D106" s="658"/>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659"/>
      <c r="AM106" s="659"/>
      <c r="AN106" s="659"/>
      <c r="AO106" s="659"/>
      <c r="AP106" s="659"/>
      <c r="AQ106" s="659"/>
      <c r="AR106" s="659"/>
      <c r="AS106" s="659"/>
      <c r="AT106" s="659"/>
      <c r="AU106" s="659"/>
      <c r="AV106" s="659"/>
      <c r="AW106" s="659"/>
      <c r="AX106" s="659"/>
      <c r="AY106" s="659"/>
      <c r="AZ106" s="659"/>
      <c r="BA106" s="659"/>
      <c r="BB106" s="659"/>
      <c r="BC106" s="659"/>
      <c r="BD106" s="659"/>
      <c r="BE106" s="659"/>
      <c r="BF106" s="659"/>
      <c r="BG106" s="659"/>
      <c r="BH106" s="659"/>
      <c r="BI106" s="659"/>
      <c r="BJ106" s="659"/>
      <c r="BK106" s="659"/>
      <c r="BL106" s="659"/>
      <c r="BM106" s="659"/>
      <c r="BN106" s="659"/>
      <c r="BO106" s="66"/>
      <c r="BQ106" s="502"/>
      <c r="BR106" s="503"/>
      <c r="BS106" s="500" t="s">
        <v>549</v>
      </c>
      <c r="BT106" s="499">
        <f>①施設基本情報!$AF$61</f>
        <v>0</v>
      </c>
      <c r="BU106" s="499"/>
      <c r="BV106" s="499"/>
      <c r="BW106" s="107"/>
    </row>
    <row r="107" spans="1:80" ht="24.75" customHeight="1">
      <c r="A107" s="104"/>
      <c r="B107" s="85"/>
      <c r="C107" s="85"/>
      <c r="D107" s="85"/>
      <c r="BQ107" s="502"/>
      <c r="BR107" s="501" t="s">
        <v>540</v>
      </c>
      <c r="BS107" s="500" t="s">
        <v>542</v>
      </c>
      <c r="BT107" s="499">
        <f>①施設基本情報!$AO$47</f>
        <v>0</v>
      </c>
      <c r="BW107" s="183"/>
    </row>
    <row r="108" spans="1:80" ht="24.75" customHeight="1">
      <c r="A108" s="662"/>
      <c r="B108" s="662"/>
      <c r="C108" s="662"/>
      <c r="D108" s="662"/>
      <c r="E108" s="684"/>
      <c r="F108" s="684"/>
      <c r="G108" s="684"/>
      <c r="H108" s="684"/>
      <c r="I108" s="684"/>
      <c r="J108" s="684"/>
      <c r="K108" s="684"/>
      <c r="L108" s="684"/>
      <c r="M108" s="684"/>
      <c r="N108" s="684"/>
      <c r="O108" s="684"/>
      <c r="P108" s="684"/>
      <c r="Q108" s="684"/>
      <c r="R108" s="684"/>
      <c r="S108" s="684"/>
      <c r="T108" s="684"/>
      <c r="U108" s="684"/>
      <c r="V108" s="684"/>
      <c r="W108" s="684"/>
      <c r="X108" s="684"/>
      <c r="Y108" s="684"/>
      <c r="Z108" s="684"/>
      <c r="AA108" s="684"/>
      <c r="AB108" s="684"/>
      <c r="AC108" s="684"/>
      <c r="AD108" s="684"/>
      <c r="AE108" s="684"/>
      <c r="AF108" s="684"/>
      <c r="AG108" s="684"/>
      <c r="AH108" s="684"/>
      <c r="AI108" s="684"/>
      <c r="AJ108" s="684"/>
      <c r="AK108" s="684"/>
      <c r="AL108" s="684"/>
      <c r="AM108" s="684"/>
      <c r="AN108" s="684"/>
      <c r="AO108" s="684"/>
      <c r="AP108" s="684"/>
      <c r="AQ108" s="684"/>
      <c r="AR108" s="684"/>
      <c r="AS108" s="684"/>
      <c r="AT108" s="684"/>
      <c r="AU108" s="684"/>
      <c r="AV108" s="684"/>
      <c r="AW108" s="684"/>
      <c r="AX108" s="684"/>
      <c r="AY108" s="684"/>
      <c r="AZ108" s="684"/>
      <c r="BA108" s="684"/>
      <c r="BB108" s="684"/>
      <c r="BC108" s="684"/>
      <c r="BD108" s="684"/>
      <c r="BE108" s="684"/>
      <c r="BF108" s="684"/>
      <c r="BG108" s="684"/>
      <c r="BH108" s="684"/>
      <c r="BI108" s="684"/>
      <c r="BJ108" s="684"/>
      <c r="BK108" s="684"/>
      <c r="BL108" s="684"/>
      <c r="BM108" s="684"/>
      <c r="BN108" s="684"/>
      <c r="BO108" s="66"/>
      <c r="BQ108" s="502"/>
      <c r="BR108" s="502"/>
      <c r="BS108" s="500" t="s">
        <v>543</v>
      </c>
      <c r="BT108" s="499">
        <f>①施設基本情報!$AO$49</f>
        <v>0</v>
      </c>
      <c r="BU108" s="183"/>
      <c r="BV108" s="183"/>
      <c r="BW108" s="183"/>
    </row>
    <row r="109" spans="1:80" ht="24.75" customHeight="1">
      <c r="A109" s="658"/>
      <c r="B109" s="658"/>
      <c r="C109" s="658"/>
      <c r="D109" s="658"/>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659"/>
      <c r="AI109" s="659"/>
      <c r="AJ109" s="659"/>
      <c r="AK109" s="659"/>
      <c r="AL109" s="659"/>
      <c r="AM109" s="659"/>
      <c r="AN109" s="659"/>
      <c r="AO109" s="659"/>
      <c r="AP109" s="659"/>
      <c r="AQ109" s="659"/>
      <c r="AR109" s="659"/>
      <c r="AS109" s="659"/>
      <c r="AT109" s="659"/>
      <c r="AU109" s="659"/>
      <c r="AV109" s="659"/>
      <c r="AW109" s="659"/>
      <c r="AX109" s="659"/>
      <c r="AY109" s="659"/>
      <c r="AZ109" s="659"/>
      <c r="BA109" s="659"/>
      <c r="BB109" s="659"/>
      <c r="BC109" s="659"/>
      <c r="BD109" s="659"/>
      <c r="BE109" s="659"/>
      <c r="BF109" s="659"/>
      <c r="BG109" s="659"/>
      <c r="BH109" s="659"/>
      <c r="BI109" s="659"/>
      <c r="BJ109" s="659"/>
      <c r="BK109" s="659"/>
      <c r="BL109" s="659"/>
      <c r="BM109" s="659"/>
      <c r="BN109" s="659"/>
      <c r="BQ109" s="502"/>
      <c r="BR109" s="506"/>
      <c r="BS109" s="500" t="s">
        <v>544</v>
      </c>
      <c r="BT109" s="499">
        <f>①施設基本情報!$AO$51</f>
        <v>0</v>
      </c>
      <c r="BU109" s="499"/>
      <c r="BV109" s="499"/>
      <c r="BY109" s="94"/>
      <c r="BZ109" s="94"/>
      <c r="CA109" s="94"/>
      <c r="CB109" s="94"/>
    </row>
    <row r="110" spans="1:80" s="94" customFormat="1" ht="24.75" customHeight="1">
      <c r="A110" s="658"/>
      <c r="B110" s="658"/>
      <c r="C110" s="658"/>
      <c r="D110" s="658"/>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659"/>
      <c r="AI110" s="659"/>
      <c r="AJ110" s="659"/>
      <c r="AK110" s="659"/>
      <c r="AL110" s="659"/>
      <c r="AM110" s="659"/>
      <c r="AN110" s="659"/>
      <c r="AO110" s="659"/>
      <c r="AP110" s="659"/>
      <c r="AQ110" s="659"/>
      <c r="AR110" s="659"/>
      <c r="AS110" s="659"/>
      <c r="AT110" s="659"/>
      <c r="AU110" s="659"/>
      <c r="AV110" s="659"/>
      <c r="AW110" s="659"/>
      <c r="AX110" s="659"/>
      <c r="AY110" s="659"/>
      <c r="AZ110" s="659"/>
      <c r="BA110" s="659"/>
      <c r="BB110" s="659"/>
      <c r="BC110" s="659"/>
      <c r="BD110" s="659"/>
      <c r="BE110" s="659"/>
      <c r="BF110" s="659"/>
      <c r="BG110" s="659"/>
      <c r="BH110" s="659"/>
      <c r="BI110" s="659"/>
      <c r="BJ110" s="659"/>
      <c r="BK110" s="659"/>
      <c r="BL110" s="659"/>
      <c r="BM110" s="659"/>
      <c r="BN110" s="659"/>
      <c r="BQ110" s="502"/>
      <c r="BR110" s="510"/>
      <c r="BS110" s="500" t="s">
        <v>545</v>
      </c>
      <c r="BT110" s="499">
        <f>①施設基本情報!$AO$53</f>
        <v>0</v>
      </c>
      <c r="BU110" s="499"/>
      <c r="BV110" s="499"/>
      <c r="BW110" s="91"/>
      <c r="BX110" s="91"/>
      <c r="BY110" s="91"/>
      <c r="BZ110" s="91"/>
      <c r="CA110" s="91"/>
      <c r="CB110" s="91"/>
    </row>
    <row r="111" spans="1:80" ht="24.75" customHeight="1">
      <c r="BL111" s="66"/>
      <c r="BM111" s="66"/>
      <c r="BN111" s="66"/>
      <c r="BO111" s="66"/>
      <c r="BP111" s="66"/>
      <c r="BQ111" s="502"/>
      <c r="BR111" s="506"/>
      <c r="BS111" s="500" t="s">
        <v>546</v>
      </c>
      <c r="BT111" s="499">
        <f>①施設基本情報!$AO$55</f>
        <v>0</v>
      </c>
      <c r="BU111" s="499"/>
      <c r="BV111" s="499"/>
      <c r="BX111" s="66"/>
    </row>
    <row r="112" spans="1:80" ht="24.75" customHeight="1">
      <c r="V112" s="85"/>
      <c r="W112" s="85"/>
      <c r="X112" s="85"/>
      <c r="BL112" s="66"/>
      <c r="BM112" s="66"/>
      <c r="BN112" s="66"/>
      <c r="BO112" s="66"/>
      <c r="BP112" s="66"/>
      <c r="BQ112" s="502"/>
      <c r="BR112" s="502"/>
      <c r="BS112" s="500" t="s">
        <v>547</v>
      </c>
      <c r="BT112" s="499">
        <f>①施設基本情報!$AO$57</f>
        <v>0</v>
      </c>
      <c r="BU112" s="499"/>
      <c r="BV112" s="499"/>
      <c r="BX112" s="86"/>
      <c r="BY112" s="66"/>
    </row>
    <row r="113" spans="5:80" ht="24.75" customHeight="1">
      <c r="BL113" s="66"/>
      <c r="BM113" s="66"/>
      <c r="BN113" s="66"/>
      <c r="BO113" s="66"/>
      <c r="BP113" s="66"/>
      <c r="BQ113" s="502"/>
      <c r="BR113" s="502"/>
      <c r="BS113" s="500" t="s">
        <v>548</v>
      </c>
      <c r="BT113" s="499">
        <f>①施設基本情報!$AO$59</f>
        <v>0</v>
      </c>
      <c r="BU113" s="499"/>
      <c r="BV113" s="499"/>
      <c r="BY113" s="66"/>
    </row>
    <row r="114" spans="5:80" ht="24.75" customHeight="1">
      <c r="Z114" s="29"/>
      <c r="AA114" s="29"/>
      <c r="AB114" s="29"/>
      <c r="AC114" s="29"/>
      <c r="AD114" s="29"/>
      <c r="AE114" s="29"/>
      <c r="AF114" s="29"/>
      <c r="AM114" s="29"/>
      <c r="AN114" s="29"/>
      <c r="AO114" s="29"/>
      <c r="AP114" s="29"/>
      <c r="AQ114" s="29"/>
      <c r="AR114" s="29"/>
      <c r="AS114" s="29"/>
      <c r="BL114" s="66"/>
      <c r="BM114" s="66"/>
      <c r="BN114" s="66"/>
      <c r="BO114" s="66"/>
      <c r="BP114" s="66"/>
      <c r="BQ114" s="503"/>
      <c r="BR114" s="503"/>
      <c r="BS114" s="500" t="s">
        <v>549</v>
      </c>
      <c r="BT114" s="499">
        <f>①施設基本情報!$AO$61</f>
        <v>0</v>
      </c>
      <c r="BU114" s="499"/>
      <c r="BV114" s="499"/>
      <c r="BY114" s="66"/>
    </row>
    <row r="115" spans="5:80" ht="24.75" customHeight="1">
      <c r="AM115" s="29"/>
      <c r="AN115" s="29"/>
      <c r="AO115" s="29"/>
      <c r="AP115" s="29"/>
      <c r="AQ115" s="29"/>
      <c r="AR115" s="29"/>
      <c r="AS115" s="29"/>
      <c r="BL115" s="66"/>
      <c r="BM115" s="66"/>
      <c r="BN115" s="66"/>
      <c r="BO115" s="66"/>
      <c r="BP115" s="66"/>
      <c r="BQ115" s="2" t="s">
        <v>550</v>
      </c>
      <c r="BR115" s="2" t="s">
        <v>551</v>
      </c>
      <c r="BS115" s="3" t="s">
        <v>552</v>
      </c>
      <c r="BT115" s="183"/>
      <c r="BU115" s="183"/>
      <c r="BV115" s="183"/>
    </row>
    <row r="116" spans="5:80" ht="24.75" customHeight="1">
      <c r="BQ116" s="6"/>
      <c r="BR116" s="6"/>
      <c r="BS116" s="7" t="s">
        <v>553</v>
      </c>
      <c r="BT116" s="499"/>
      <c r="BU116" s="107"/>
      <c r="BV116" s="107"/>
    </row>
    <row r="117" spans="5:80" ht="24.75" customHeight="1">
      <c r="BQ117" s="6"/>
      <c r="BR117" s="8"/>
      <c r="BS117" s="9" t="s">
        <v>540</v>
      </c>
      <c r="BT117" s="499"/>
      <c r="BU117" s="107"/>
      <c r="BV117" s="107"/>
    </row>
    <row r="118" spans="5:80" ht="24.75" customHeight="1">
      <c r="BQ118" s="6"/>
      <c r="BR118" s="2" t="s">
        <v>554</v>
      </c>
      <c r="BS118" s="7"/>
      <c r="BT118" s="491">
        <f>①施設基本情報!$W$65</f>
        <v>0</v>
      </c>
      <c r="BU118" s="107"/>
      <c r="BV118" s="107"/>
    </row>
    <row r="119" spans="5:80" ht="24.75" customHeight="1">
      <c r="BQ119" s="8"/>
      <c r="BR119" s="8" t="s">
        <v>555</v>
      </c>
      <c r="BS119" s="9"/>
      <c r="BT119" s="183">
        <f>①施設基本情報!$W$66</f>
        <v>0</v>
      </c>
      <c r="BU119" s="183"/>
      <c r="BV119" s="183"/>
    </row>
    <row r="120" spans="5:80" ht="24.75" customHeight="1">
      <c r="BQ120" s="54" t="s">
        <v>556</v>
      </c>
      <c r="BR120" s="54" t="s">
        <v>557</v>
      </c>
      <c r="BS120" s="493"/>
      <c r="BT120" s="261">
        <f>①施設基本情報!$W$67</f>
        <v>0</v>
      </c>
      <c r="BU120" s="107"/>
      <c r="BV120" s="107"/>
    </row>
    <row r="121" spans="5:80" ht="24.75" customHeight="1">
      <c r="BQ121" s="33"/>
      <c r="BR121" s="33" t="s">
        <v>558</v>
      </c>
      <c r="BS121" s="24"/>
      <c r="BT121" s="261">
        <f>①施設基本情報!$W$68</f>
        <v>0</v>
      </c>
      <c r="BU121" s="183"/>
      <c r="BV121" s="183"/>
      <c r="BW121" s="66"/>
    </row>
    <row r="122" spans="5:80" ht="24.75" customHeight="1">
      <c r="BQ122" s="33"/>
      <c r="BR122" s="33" t="s">
        <v>505</v>
      </c>
      <c r="BS122" s="24"/>
      <c r="BT122" s="261">
        <f>①施設基本情報!$W$69</f>
        <v>0</v>
      </c>
      <c r="BU122" s="183"/>
      <c r="BV122" s="183"/>
      <c r="BW122" s="86"/>
      <c r="BY122" s="85"/>
      <c r="BZ122" s="85"/>
    </row>
    <row r="123" spans="5:80" ht="24.75" customHeight="1">
      <c r="BC123" s="85"/>
      <c r="BD123" s="85"/>
      <c r="BE123" s="85"/>
      <c r="BF123" s="85"/>
      <c r="BG123" s="85"/>
      <c r="BH123" s="85"/>
      <c r="BI123" s="85"/>
      <c r="BJ123" s="85"/>
      <c r="BK123" s="85"/>
      <c r="BL123" s="85"/>
      <c r="BM123" s="85"/>
      <c r="BN123" s="85"/>
      <c r="BO123" s="85"/>
      <c r="BP123" s="85"/>
      <c r="BQ123" s="22"/>
      <c r="BR123" s="22" t="s">
        <v>559</v>
      </c>
      <c r="BS123" s="454"/>
      <c r="BT123" s="261">
        <f>①施設基本情報!$W$70</f>
        <v>0</v>
      </c>
    </row>
    <row r="124" spans="5:80" ht="24.75" customHeight="1">
      <c r="G124" s="85"/>
      <c r="BQ124" s="107"/>
      <c r="BR124" s="107"/>
      <c r="BS124" s="107"/>
      <c r="BT124" s="183"/>
    </row>
    <row r="125" spans="5:80" ht="24.75" customHeight="1">
      <c r="F125" s="90"/>
      <c r="G125" s="90"/>
      <c r="H125" s="90"/>
      <c r="I125" s="90"/>
      <c r="J125" s="90"/>
      <c r="K125" s="90"/>
      <c r="L125" s="90"/>
      <c r="M125" s="90"/>
      <c r="N125" s="90"/>
      <c r="O125" s="90"/>
      <c r="P125" s="90"/>
      <c r="Q125" s="90"/>
      <c r="S125" s="90"/>
      <c r="T125" s="90"/>
      <c r="U125" s="90"/>
      <c r="V125" s="90"/>
      <c r="W125" s="90"/>
      <c r="X125" s="90"/>
      <c r="Y125" s="90"/>
      <c r="Z125" s="90"/>
      <c r="AA125" s="90"/>
      <c r="AB125" s="90"/>
      <c r="AC125" s="90"/>
      <c r="AD125" s="90"/>
      <c r="AE125" s="90"/>
      <c r="AF125" s="90"/>
      <c r="AG125" s="90"/>
      <c r="AH125" s="90"/>
      <c r="AI125" s="90"/>
      <c r="AK125" s="90"/>
      <c r="AL125" s="90"/>
      <c r="AM125" s="90"/>
      <c r="AN125" s="90"/>
      <c r="AO125" s="90"/>
      <c r="AP125" s="90"/>
    </row>
    <row r="126" spans="5:80" ht="24.75" customHeight="1"/>
    <row r="127" spans="5:80" ht="24.75" customHeight="1">
      <c r="E127" s="85"/>
    </row>
    <row r="128" spans="5:80" ht="24.75" customHeight="1">
      <c r="F128" s="90"/>
      <c r="G128" s="90"/>
      <c r="H128" s="90"/>
      <c r="I128" s="90"/>
      <c r="J128" s="90"/>
      <c r="K128" s="90"/>
      <c r="L128" s="90"/>
      <c r="M128" s="90"/>
      <c r="N128" s="90"/>
      <c r="O128" s="90"/>
      <c r="P128" s="90"/>
      <c r="Q128" s="90"/>
      <c r="S128" s="90"/>
      <c r="T128" s="90"/>
      <c r="U128" s="90"/>
      <c r="V128" s="90"/>
      <c r="W128" s="90"/>
      <c r="X128" s="90"/>
      <c r="Y128" s="90"/>
      <c r="Z128" s="90"/>
      <c r="AA128" s="90"/>
      <c r="AB128" s="90"/>
      <c r="AC128" s="90"/>
      <c r="AD128" s="90"/>
      <c r="AE128" s="90"/>
      <c r="AF128" s="90"/>
      <c r="AG128" s="90"/>
      <c r="AH128" s="90"/>
      <c r="AI128" s="90"/>
      <c r="AK128" s="90"/>
      <c r="AL128" s="90"/>
      <c r="AM128" s="90"/>
      <c r="AN128" s="90"/>
      <c r="AO128" s="90"/>
      <c r="AP128" s="90"/>
      <c r="BY128"/>
      <c r="BZ128"/>
      <c r="CA128"/>
      <c r="CB128"/>
    </row>
    <row r="129" spans="8:82" ht="24.75" customHeight="1">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Y129" s="20"/>
      <c r="CC129"/>
      <c r="CD129"/>
    </row>
    <row r="130" spans="8:82" ht="24.75" customHeight="1">
      <c r="AT130" s="87"/>
      <c r="AU130" s="87"/>
      <c r="AV130" s="87"/>
      <c r="AW130" s="87"/>
      <c r="AX130" s="87"/>
      <c r="AY130" s="87"/>
      <c r="BA130" s="87"/>
      <c r="BB130" s="87"/>
      <c r="BC130" s="87"/>
      <c r="BD130" s="87"/>
      <c r="BL130" s="20"/>
      <c r="BM130" s="20"/>
      <c r="BN130" s="20"/>
      <c r="BO130" s="20"/>
      <c r="BP130" s="20"/>
    </row>
    <row r="131" spans="8:82" ht="24.75" customHeight="1"/>
    <row r="132" spans="8:82" ht="24.75" customHeight="1">
      <c r="BQ132" s="486"/>
      <c r="BR132" s="490"/>
      <c r="BS132" s="490"/>
    </row>
    <row r="133" spans="8:82" ht="24.75" customHeight="1"/>
    <row r="134" spans="8:82" ht="24.75" customHeight="1"/>
    <row r="135" spans="8:82" ht="24.75" customHeight="1">
      <c r="BU135" s="66"/>
      <c r="BV135" s="66"/>
    </row>
    <row r="136" spans="8:82" ht="24.75" customHeight="1">
      <c r="BU136" s="86"/>
      <c r="BV136" s="86"/>
    </row>
    <row r="137" spans="8:82" ht="24.75" customHeight="1">
      <c r="BT137" s="66"/>
      <c r="BX137" s="94"/>
    </row>
    <row r="138" spans="8:82" ht="24.75" customHeight="1">
      <c r="BQ138"/>
      <c r="BR138"/>
      <c r="BS138"/>
      <c r="BT138" s="86"/>
    </row>
    <row r="139" spans="8:82" ht="24.75" customHeight="1">
      <c r="BQ139" s="20"/>
      <c r="BR139" s="20"/>
      <c r="BS139" s="20"/>
      <c r="BT139" s="66"/>
    </row>
    <row r="140" spans="8:82" ht="24.75" customHeight="1">
      <c r="BX140" s="66"/>
    </row>
    <row r="141" spans="8:82" ht="24.75" customHeight="1">
      <c r="BX141" s="66"/>
    </row>
    <row r="142" spans="8:82" ht="24.75" customHeight="1">
      <c r="BX142" s="66"/>
    </row>
    <row r="143" spans="8:82" ht="24.75" customHeight="1"/>
    <row r="147" spans="75:76">
      <c r="BW147" s="94"/>
    </row>
    <row r="150" spans="75:76">
      <c r="BW150" s="66"/>
      <c r="BX150" s="85"/>
    </row>
    <row r="151" spans="75:76">
      <c r="BW151" s="66"/>
    </row>
    <row r="152" spans="75:76">
      <c r="BW152" s="66"/>
    </row>
    <row r="156" spans="75:76">
      <c r="BX156"/>
    </row>
    <row r="157" spans="75:76">
      <c r="BX157" s="20"/>
    </row>
    <row r="160" spans="75:76">
      <c r="BW160" s="85"/>
    </row>
    <row r="161" spans="72:75">
      <c r="BU161" s="94"/>
      <c r="BV161" s="94"/>
    </row>
    <row r="162" spans="72:75">
      <c r="BU162" s="66"/>
    </row>
    <row r="163" spans="72:75">
      <c r="BT163" s="94"/>
      <c r="BU163" s="66"/>
    </row>
    <row r="164" spans="72:75">
      <c r="BT164" s="66"/>
      <c r="BU164" s="66"/>
      <c r="BV164" s="66"/>
    </row>
    <row r="165" spans="72:75">
      <c r="BT165" s="66"/>
      <c r="BU165" s="66"/>
      <c r="BV165" s="66"/>
    </row>
    <row r="166" spans="72:75">
      <c r="BT166" s="66"/>
      <c r="BU166" s="66"/>
      <c r="BV166" s="66"/>
      <c r="BW166"/>
    </row>
    <row r="167" spans="72:75">
      <c r="BT167" s="66"/>
      <c r="BW167" s="20"/>
    </row>
    <row r="168" spans="72:75">
      <c r="BT168" s="66"/>
    </row>
    <row r="174" spans="72:75">
      <c r="BU174" s="85"/>
      <c r="BV174" s="85"/>
    </row>
    <row r="176" spans="72:75">
      <c r="BT176" s="85"/>
    </row>
    <row r="180" spans="72:74">
      <c r="BU180"/>
      <c r="BV180"/>
    </row>
    <row r="181" spans="72:74">
      <c r="BU181" s="20"/>
      <c r="BV181" s="20"/>
    </row>
    <row r="182" spans="72:74">
      <c r="BT182"/>
    </row>
    <row r="183" spans="72:74">
      <c r="BT183" s="20"/>
    </row>
  </sheetData>
  <mergeCells count="405">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O59:AU60"/>
    <mergeCell ref="AD57:AE58"/>
    <mergeCell ref="T20:V20"/>
    <mergeCell ref="W20:BJ20"/>
    <mergeCell ref="T25:V25"/>
    <mergeCell ref="W25:BJ25"/>
    <mergeCell ref="AP26:AR26"/>
    <mergeCell ref="AR41:AS41"/>
    <mergeCell ref="AT41:AU41"/>
    <mergeCell ref="AV41:AW41"/>
    <mergeCell ref="AX41:AY41"/>
    <mergeCell ref="T21:V21"/>
    <mergeCell ref="T40:U40"/>
    <mergeCell ref="V40:AD40"/>
    <mergeCell ref="AV35:BC35"/>
    <mergeCell ref="T36:AA36"/>
    <mergeCell ref="W57:AC58"/>
    <mergeCell ref="N53:T54"/>
    <mergeCell ref="N51:T52"/>
    <mergeCell ref="U53:V54"/>
    <mergeCell ref="N57:T58"/>
    <mergeCell ref="N55:T56"/>
    <mergeCell ref="U55:V56"/>
    <mergeCell ref="AF53:AL54"/>
    <mergeCell ref="AF55:AL56"/>
    <mergeCell ref="D4:L4"/>
    <mergeCell ref="D5:L5"/>
    <mergeCell ref="M4:AK4"/>
    <mergeCell ref="P5:W5"/>
    <mergeCell ref="X5:Z5"/>
    <mergeCell ref="AA5:AK5"/>
    <mergeCell ref="E28:F28"/>
    <mergeCell ref="G28:R28"/>
    <mergeCell ref="T28:W28"/>
    <mergeCell ref="X28:BJ28"/>
    <mergeCell ref="T17:Y17"/>
    <mergeCell ref="Z17:AO17"/>
    <mergeCell ref="AP17:AU17"/>
    <mergeCell ref="AV17:BJ17"/>
    <mergeCell ref="E19:F19"/>
    <mergeCell ref="G19:R19"/>
    <mergeCell ref="T19:V19"/>
    <mergeCell ref="W19:AH19"/>
    <mergeCell ref="E27:F27"/>
    <mergeCell ref="G27:R27"/>
    <mergeCell ref="E22:F22"/>
    <mergeCell ref="AI24:BJ24"/>
    <mergeCell ref="T15:V15"/>
    <mergeCell ref="W15:BJ15"/>
    <mergeCell ref="A95:D95"/>
    <mergeCell ref="A92:D92"/>
    <mergeCell ref="A89:D89"/>
    <mergeCell ref="A79:D79"/>
    <mergeCell ref="AA9:AO9"/>
    <mergeCell ref="AA10:AO10"/>
    <mergeCell ref="T26:V26"/>
    <mergeCell ref="W26:AO26"/>
    <mergeCell ref="T34:AK34"/>
    <mergeCell ref="G34:R34"/>
    <mergeCell ref="AF57:AL58"/>
    <mergeCell ref="AF59:AL60"/>
    <mergeCell ref="E95:BN95"/>
    <mergeCell ref="E90:BN90"/>
    <mergeCell ref="E89:BN89"/>
    <mergeCell ref="G83:BJ83"/>
    <mergeCell ref="E51:G62"/>
    <mergeCell ref="AI19:BJ19"/>
    <mergeCell ref="E43:F43"/>
    <mergeCell ref="G43:R43"/>
    <mergeCell ref="H47:M48"/>
    <mergeCell ref="AO53:AU54"/>
    <mergeCell ref="W53:AC54"/>
    <mergeCell ref="AD49:AE50"/>
    <mergeCell ref="A105:D105"/>
    <mergeCell ref="A104:D104"/>
    <mergeCell ref="A103:D103"/>
    <mergeCell ref="A102:D102"/>
    <mergeCell ref="A101:D101"/>
    <mergeCell ref="A100:D100"/>
    <mergeCell ref="A99:D99"/>
    <mergeCell ref="A98:D98"/>
    <mergeCell ref="A97:D97"/>
    <mergeCell ref="E109:BN109"/>
    <mergeCell ref="E108:BN108"/>
    <mergeCell ref="E105:BN105"/>
    <mergeCell ref="E104:BN104"/>
    <mergeCell ref="E103:BN103"/>
    <mergeCell ref="E102:BN102"/>
    <mergeCell ref="E101:BN101"/>
    <mergeCell ref="E99:BN99"/>
    <mergeCell ref="E97:BN97"/>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E11:F11"/>
    <mergeCell ref="G11:R11"/>
    <mergeCell ref="T11:V11"/>
    <mergeCell ref="W11:AO11"/>
    <mergeCell ref="AK40:AL40"/>
    <mergeCell ref="AM40:AN40"/>
    <mergeCell ref="AO40:AQ40"/>
    <mergeCell ref="H37:S37"/>
    <mergeCell ref="T37:AA37"/>
    <mergeCell ref="AB37:AC37"/>
    <mergeCell ref="AD37:AK37"/>
    <mergeCell ref="AL37:AS37"/>
    <mergeCell ref="E34:F34"/>
    <mergeCell ref="AO31:AS31"/>
    <mergeCell ref="AP11:AR11"/>
    <mergeCell ref="AS11:BJ11"/>
    <mergeCell ref="AS26:BJ26"/>
    <mergeCell ref="BD34:BJ34"/>
    <mergeCell ref="AR40:AS40"/>
    <mergeCell ref="AT40:AU40"/>
    <mergeCell ref="G38:S39"/>
    <mergeCell ref="G29:R30"/>
    <mergeCell ref="E38:F39"/>
    <mergeCell ref="V38:AD38"/>
    <mergeCell ref="G22:R22"/>
    <mergeCell ref="T22:W22"/>
    <mergeCell ref="X22:BJ22"/>
    <mergeCell ref="AN27:BJ27"/>
    <mergeCell ref="E23:F23"/>
    <mergeCell ref="E24:F24"/>
    <mergeCell ref="AO41:AQ41"/>
    <mergeCell ref="AM38:AN38"/>
    <mergeCell ref="AO38:AQ38"/>
    <mergeCell ref="AR38:AS38"/>
    <mergeCell ref="AT38:AU38"/>
    <mergeCell ref="AV38:AW38"/>
    <mergeCell ref="T39:U39"/>
    <mergeCell ref="V39:AD39"/>
    <mergeCell ref="AK39:AL39"/>
    <mergeCell ref="AM39:AN39"/>
    <mergeCell ref="AO39:AQ39"/>
    <mergeCell ref="AR39:AS39"/>
    <mergeCell ref="AT39:AU39"/>
    <mergeCell ref="AV39:AW39"/>
    <mergeCell ref="AE38:AJ42"/>
    <mergeCell ref="T42:U42"/>
    <mergeCell ref="AK42:AL42"/>
    <mergeCell ref="AM42:AN42"/>
    <mergeCell ref="G23:R23"/>
    <mergeCell ref="G24:R24"/>
    <mergeCell ref="N46:V46"/>
    <mergeCell ref="W46:AE46"/>
    <mergeCell ref="AV47:AW48"/>
    <mergeCell ref="W24:AH24"/>
    <mergeCell ref="T27:AM27"/>
    <mergeCell ref="T30:AB30"/>
    <mergeCell ref="BD31:BF31"/>
    <mergeCell ref="AL36:AS36"/>
    <mergeCell ref="AT36:AU36"/>
    <mergeCell ref="AV36:BC36"/>
    <mergeCell ref="BD36:BJ36"/>
    <mergeCell ref="AL35:AS35"/>
    <mergeCell ref="AT35:AU35"/>
    <mergeCell ref="BD35:BJ35"/>
    <mergeCell ref="AL34:BC34"/>
    <mergeCell ref="AA43:AB43"/>
    <mergeCell ref="AC43:AF43"/>
    <mergeCell ref="AH43:AI43"/>
    <mergeCell ref="AK38:AL38"/>
    <mergeCell ref="AB36:AC36"/>
    <mergeCell ref="H36:S36"/>
    <mergeCell ref="AO42:AQ42"/>
    <mergeCell ref="AD36:AK36"/>
    <mergeCell ref="W47:AC48"/>
    <mergeCell ref="T23:BJ23"/>
    <mergeCell ref="T24:V24"/>
    <mergeCell ref="V43:Y43"/>
    <mergeCell ref="BD37:BJ37"/>
    <mergeCell ref="W21:AO21"/>
    <mergeCell ref="AP21:AR21"/>
    <mergeCell ref="AS21:BJ21"/>
    <mergeCell ref="BG31:BI31"/>
    <mergeCell ref="AR42:AS42"/>
    <mergeCell ref="T41:U41"/>
    <mergeCell ref="V41:AD41"/>
    <mergeCell ref="AK41:AL41"/>
    <mergeCell ref="T38:U38"/>
    <mergeCell ref="T44:U44"/>
    <mergeCell ref="V44:Y44"/>
    <mergeCell ref="AA44:AB44"/>
    <mergeCell ref="AC44:AF44"/>
    <mergeCell ref="T43:U43"/>
    <mergeCell ref="AS16:BJ16"/>
    <mergeCell ref="G18:R18"/>
    <mergeCell ref="T18:Y18"/>
    <mergeCell ref="N61:T62"/>
    <mergeCell ref="U61:V62"/>
    <mergeCell ref="H35:S35"/>
    <mergeCell ref="T35:AA35"/>
    <mergeCell ref="AB35:AC35"/>
    <mergeCell ref="AD35:AK35"/>
    <mergeCell ref="U51:V52"/>
    <mergeCell ref="AV57:AW58"/>
    <mergeCell ref="N59:T60"/>
    <mergeCell ref="U59:V60"/>
    <mergeCell ref="W59:AC60"/>
    <mergeCell ref="H49:M50"/>
    <mergeCell ref="H51:M52"/>
    <mergeCell ref="H53:M54"/>
    <mergeCell ref="H55:M56"/>
    <mergeCell ref="W61:AC62"/>
    <mergeCell ref="AT37:AU37"/>
    <mergeCell ref="AV37:BC37"/>
    <mergeCell ref="AJ43:AM43"/>
    <mergeCell ref="AO43:AP43"/>
    <mergeCell ref="AQ43:AV43"/>
    <mergeCell ref="AP9:AR9"/>
    <mergeCell ref="AP10:AR10"/>
    <mergeCell ref="AT9:AY10"/>
    <mergeCell ref="BI62:BJ62"/>
    <mergeCell ref="AX47:BJ47"/>
    <mergeCell ref="AX57:BJ57"/>
    <mergeCell ref="E13:F13"/>
    <mergeCell ref="G13:R13"/>
    <mergeCell ref="T13:BJ13"/>
    <mergeCell ref="E12:F12"/>
    <mergeCell ref="G12:R12"/>
    <mergeCell ref="T12:W12"/>
    <mergeCell ref="X12:BJ12"/>
    <mergeCell ref="E14:F14"/>
    <mergeCell ref="E18:F18"/>
    <mergeCell ref="E17:F17"/>
    <mergeCell ref="G17:R17"/>
    <mergeCell ref="AI14:BJ14"/>
    <mergeCell ref="G14:R14"/>
    <mergeCell ref="T14:V14"/>
    <mergeCell ref="W14:AH14"/>
    <mergeCell ref="T16:V16"/>
    <mergeCell ref="W16:AO16"/>
    <mergeCell ref="AP16:AR16"/>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G67:N68"/>
    <mergeCell ref="D67:F68"/>
    <mergeCell ref="G64:N65"/>
    <mergeCell ref="D64:F65"/>
    <mergeCell ref="AX60:BH60"/>
    <mergeCell ref="BI60:BJ60"/>
    <mergeCell ref="M5:O5"/>
    <mergeCell ref="AI7:BJ7"/>
    <mergeCell ref="T8:V8"/>
    <mergeCell ref="AM47:AN48"/>
    <mergeCell ref="AM49:AN50"/>
    <mergeCell ref="Z18:AO18"/>
    <mergeCell ref="AP18:AU18"/>
    <mergeCell ref="AV18:BJ18"/>
    <mergeCell ref="AW5:AY5"/>
    <mergeCell ref="BB5:BD5"/>
    <mergeCell ref="E6:F6"/>
    <mergeCell ref="G6:R6"/>
    <mergeCell ref="T6:BJ6"/>
    <mergeCell ref="BC9:BG9"/>
    <mergeCell ref="BH9:BJ9"/>
    <mergeCell ref="BC10:BG10"/>
    <mergeCell ref="BH10:BJ10"/>
    <mergeCell ref="E7:F7"/>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5:AT5"/>
    <mergeCell ref="G7:R7"/>
    <mergeCell ref="T7:V7"/>
    <mergeCell ref="W7:AH7"/>
    <mergeCell ref="AD8:BJ8"/>
    <mergeCell ref="T9:Z10"/>
    <mergeCell ref="W8:AC8"/>
    <mergeCell ref="AZ9:BB9"/>
    <mergeCell ref="AZ10:BB1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G64:AH64"/>
    <mergeCell ref="AI64:AP64"/>
    <mergeCell ref="AQ64:AR64"/>
    <mergeCell ref="AS64:AW64"/>
    <mergeCell ref="AY64:BM64"/>
    <mergeCell ref="O69:V69"/>
    <mergeCell ref="W69:BN69"/>
    <mergeCell ref="AV40:AW40"/>
    <mergeCell ref="AV42:AW42"/>
    <mergeCell ref="AX42:AY42"/>
    <mergeCell ref="W42:AC42"/>
    <mergeCell ref="AM41:AN41"/>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X45:BJ46"/>
    <mergeCell ref="AH44:AV44"/>
    <mergeCell ref="AF47:AL48"/>
    <mergeCell ref="AF49:AL50"/>
    <mergeCell ref="AX38:AY38"/>
    <mergeCell ref="BC38:BJ39"/>
    <mergeCell ref="AX39:AY39"/>
    <mergeCell ref="AX40:AY40"/>
    <mergeCell ref="AT42:AU42"/>
    <mergeCell ref="AX49:BJ49"/>
    <mergeCell ref="AZ43:BG43"/>
    <mergeCell ref="AX43:AY43"/>
    <mergeCell ref="BC40:BJ42"/>
    <mergeCell ref="AV53:AW54"/>
    <mergeCell ref="D29:D30"/>
    <mergeCell ref="AC30:AL30"/>
    <mergeCell ref="AM30:AY30"/>
    <mergeCell ref="AZ31:BC31"/>
    <mergeCell ref="AZ30:BJ30"/>
    <mergeCell ref="E29:F30"/>
    <mergeCell ref="E31:F31"/>
    <mergeCell ref="T29:W29"/>
    <mergeCell ref="T31:W31"/>
    <mergeCell ref="AF31:AN31"/>
    <mergeCell ref="X29:AE29"/>
    <mergeCell ref="X31:AE31"/>
    <mergeCell ref="AT31:AV31"/>
    <mergeCell ref="G31:R31"/>
  </mergeCells>
  <phoneticPr fontId="1"/>
  <dataValidations count="4">
    <dataValidation type="list" allowBlank="1" showInputMessage="1" showErrorMessage="1" sqref="T12:W12">
      <formula1>"1,2,3,4,5,6,7,8"</formula1>
    </dataValidation>
    <dataValidation type="list" allowBlank="1" showInputMessage="1" showErrorMessage="1" sqref="T28:W28">
      <formula1>"1,2,3,4"</formula1>
    </dataValidation>
    <dataValidation type="list" allowBlank="1" showInputMessage="1" showErrorMessage="1" sqref="T22:W22 T29:W29 T31:W31">
      <formula1>"1,2"</formula1>
    </dataValidation>
    <dataValidation type="list" allowBlank="1" showInputMessage="1" showErrorMessage="1" sqref="W8:AC8">
      <formula1>#REF!</formula1>
    </dataValidation>
  </dataValidations>
  <pageMargins left="0.35433070866141736" right="0.19685039370078741" top="0.39370078740157483" bottom="0.23622047244094491" header="0" footer="0.15748031496062992"/>
  <pageSetup paperSize="9" scale="89" fitToHeight="0" orientation="portrait" cellComments="asDisplayed" r:id="rId1"/>
  <headerFooter alignWithMargins="0">
    <oddFooter>&amp;C&amp;P</oddFooter>
  </headerFooter>
  <rowBreaks count="3" manualBreakCount="3">
    <brk id="32" max="67" man="1"/>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37</xdr:row>
                    <xdr:rowOff>0</xdr:rowOff>
                  </from>
                  <to>
                    <xdr:col>20</xdr:col>
                    <xdr:colOff>104775</xdr:colOff>
                    <xdr:row>38</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38</xdr:row>
                    <xdr:rowOff>0</xdr:rowOff>
                  </from>
                  <to>
                    <xdr:col>20</xdr:col>
                    <xdr:colOff>114300</xdr:colOff>
                    <xdr:row>39</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39</xdr:row>
                    <xdr:rowOff>0</xdr:rowOff>
                  </from>
                  <to>
                    <xdr:col>20</xdr:col>
                    <xdr:colOff>85725</xdr:colOff>
                    <xdr:row>40</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41</xdr:row>
                    <xdr:rowOff>0</xdr:rowOff>
                  </from>
                  <to>
                    <xdr:col>20</xdr:col>
                    <xdr:colOff>114300</xdr:colOff>
                    <xdr:row>42</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28</xdr:row>
                    <xdr:rowOff>0</xdr:rowOff>
                  </from>
                  <to>
                    <xdr:col>31</xdr:col>
                    <xdr:colOff>9525</xdr:colOff>
                    <xdr:row>28</xdr:row>
                    <xdr:rowOff>285750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123825</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42</xdr:row>
                    <xdr:rowOff>0</xdr:rowOff>
                  </from>
                  <to>
                    <xdr:col>27</xdr:col>
                    <xdr:colOff>104775</xdr:colOff>
                    <xdr:row>43</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19050</xdr:colOff>
                    <xdr:row>63</xdr:row>
                    <xdr:rowOff>57150</xdr:rowOff>
                  </from>
                  <to>
                    <xdr:col>24</xdr:col>
                    <xdr:colOff>0</xdr:colOff>
                    <xdr:row>63</xdr:row>
                    <xdr:rowOff>333375</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19050</xdr:colOff>
                    <xdr:row>63</xdr:row>
                    <xdr:rowOff>57150</xdr:rowOff>
                  </from>
                  <to>
                    <xdr:col>34</xdr:col>
                    <xdr:colOff>0</xdr:colOff>
                    <xdr:row>63</xdr:row>
                    <xdr:rowOff>333375</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19050</xdr:colOff>
                    <xdr:row>63</xdr:row>
                    <xdr:rowOff>57150</xdr:rowOff>
                  </from>
                  <to>
                    <xdr:col>44</xdr:col>
                    <xdr:colOff>0</xdr:colOff>
                    <xdr:row>63</xdr:row>
                    <xdr:rowOff>333375</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42</xdr:row>
                    <xdr:rowOff>0</xdr:rowOff>
                  </from>
                  <to>
                    <xdr:col>34</xdr:col>
                    <xdr:colOff>104775</xdr:colOff>
                    <xdr:row>43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42</xdr:row>
                    <xdr:rowOff>0</xdr:rowOff>
                  </from>
                  <to>
                    <xdr:col>41</xdr:col>
                    <xdr:colOff>104775</xdr:colOff>
                    <xdr:row>43</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49</xdr:col>
                    <xdr:colOff>0</xdr:colOff>
                    <xdr:row>42</xdr:row>
                    <xdr:rowOff>0</xdr:rowOff>
                  </from>
                  <to>
                    <xdr:col>50</xdr:col>
                    <xdr:colOff>104775</xdr:colOff>
                    <xdr:row>43</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18</xdr:col>
                    <xdr:colOff>123825</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26</xdr:col>
                    <xdr:colOff>0</xdr:colOff>
                    <xdr:row>43</xdr:row>
                    <xdr:rowOff>0</xdr:rowOff>
                  </from>
                  <to>
                    <xdr:col>27</xdr:col>
                    <xdr:colOff>104775</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Y299"/>
  <sheetViews>
    <sheetView showGridLines="0" view="pageBreakPreview" topLeftCell="A13" zoomScaleNormal="100" zoomScaleSheetLayoutView="100" workbookViewId="0">
      <selection activeCell="AA78" sqref="AA78:AG78"/>
    </sheetView>
  </sheetViews>
  <sheetFormatPr defaultColWidth="1.625" defaultRowHeight="13.5"/>
  <cols>
    <col min="1" max="4" width="1.875" style="145" customWidth="1"/>
    <col min="5" max="5" width="2.75" style="145" customWidth="1"/>
    <col min="6" max="72" width="1.875" style="145" customWidth="1"/>
    <col min="73" max="73" width="6.625" style="145" hidden="1" customWidth="1"/>
    <col min="74" max="80" width="5.625" style="145" customWidth="1"/>
    <col min="81" max="99" width="5.375" style="145" customWidth="1"/>
    <col min="100" max="16384" width="1.625" style="145"/>
  </cols>
  <sheetData>
    <row r="1" spans="1:84" s="390" customFormat="1"/>
    <row r="2" spans="1:84" ht="18.75" customHeight="1">
      <c r="F2" s="107"/>
      <c r="G2" s="107"/>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662"/>
      <c r="AX2" s="662"/>
      <c r="AY2" s="662"/>
      <c r="AZ2" s="662"/>
      <c r="BA2" s="662"/>
      <c r="BB2" s="868">
        <f>①施設基本情報!D5</f>
        <v>0</v>
      </c>
      <c r="BC2" s="868"/>
      <c r="BD2" s="868"/>
      <c r="BE2" s="868"/>
      <c r="BF2" s="868"/>
      <c r="BG2" s="868"/>
      <c r="BH2" s="868"/>
      <c r="BI2" s="868"/>
      <c r="BJ2" s="868"/>
      <c r="BK2" s="868"/>
      <c r="BL2" s="868"/>
      <c r="BM2" s="868"/>
      <c r="BN2" s="868"/>
      <c r="BO2" s="868"/>
      <c r="BP2" s="868"/>
      <c r="BQ2" s="868"/>
      <c r="BR2" s="868"/>
      <c r="BS2" s="868"/>
      <c r="BT2" s="868"/>
    </row>
    <row r="3" spans="1:84" s="183" customFormat="1" ht="43.5" customHeight="1">
      <c r="F3" s="107"/>
      <c r="G3" s="107"/>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W3" s="861" t="s">
        <v>252</v>
      </c>
      <c r="AX3" s="861"/>
      <c r="AY3" s="861"/>
      <c r="AZ3" s="861"/>
      <c r="BA3" s="861"/>
      <c r="BB3" s="869">
        <f>①施設基本情報!T6</f>
        <v>0</v>
      </c>
      <c r="BC3" s="869"/>
      <c r="BD3" s="869"/>
      <c r="BE3" s="869"/>
      <c r="BF3" s="869"/>
      <c r="BG3" s="869"/>
      <c r="BH3" s="869"/>
      <c r="BI3" s="869"/>
      <c r="BJ3" s="869"/>
      <c r="BK3" s="869"/>
      <c r="BL3" s="869"/>
      <c r="BM3" s="869"/>
      <c r="BN3" s="869"/>
      <c r="BO3" s="869"/>
      <c r="BP3" s="869"/>
      <c r="BQ3" s="869"/>
      <c r="BR3" s="869"/>
      <c r="BS3" s="869"/>
      <c r="BT3" s="869"/>
    </row>
    <row r="4" spans="1:84" s="183" customFormat="1" ht="14.25" customHeight="1">
      <c r="F4" s="107"/>
      <c r="G4" s="107"/>
      <c r="H4" s="107"/>
      <c r="I4" s="107"/>
      <c r="J4" s="107"/>
      <c r="K4" s="107"/>
      <c r="L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W4" s="169"/>
      <c r="AX4" s="169"/>
      <c r="AY4" s="169"/>
      <c r="AZ4" s="169"/>
      <c r="BA4" s="169"/>
      <c r="BB4" s="230"/>
      <c r="BC4" s="230"/>
      <c r="BD4" s="230"/>
      <c r="BE4" s="230"/>
      <c r="BF4" s="230"/>
      <c r="BG4" s="230"/>
      <c r="BH4" s="230"/>
      <c r="BI4" s="230"/>
      <c r="BJ4" s="230"/>
      <c r="BK4" s="230"/>
      <c r="BL4" s="230"/>
      <c r="BM4" s="230"/>
      <c r="BN4" s="230"/>
      <c r="BO4" s="230"/>
      <c r="BP4" s="230"/>
      <c r="BQ4" s="230"/>
      <c r="BR4" s="230"/>
      <c r="BS4" s="230"/>
      <c r="BT4" s="230"/>
    </row>
    <row r="5" spans="1:84" ht="24.75" customHeight="1">
      <c r="D5" s="857"/>
      <c r="E5" s="857"/>
      <c r="F5" s="857"/>
      <c r="G5" s="857"/>
      <c r="H5" s="857"/>
      <c r="I5" s="857"/>
      <c r="J5" s="857"/>
      <c r="K5" s="652" t="s">
        <v>32</v>
      </c>
      <c r="L5" s="623"/>
      <c r="M5" s="623"/>
      <c r="N5" s="623"/>
      <c r="O5" s="623"/>
      <c r="P5" s="653"/>
      <c r="Q5" s="652" t="s">
        <v>33</v>
      </c>
      <c r="R5" s="623"/>
      <c r="S5" s="623"/>
      <c r="T5" s="623"/>
      <c r="U5" s="623"/>
      <c r="V5" s="653"/>
      <c r="W5" s="652" t="s">
        <v>34</v>
      </c>
      <c r="X5" s="623"/>
      <c r="Y5" s="623"/>
      <c r="Z5" s="623"/>
      <c r="AA5" s="623"/>
      <c r="AB5" s="653"/>
      <c r="AC5" s="652" t="s">
        <v>35</v>
      </c>
      <c r="AD5" s="623"/>
      <c r="AE5" s="623"/>
      <c r="AF5" s="623"/>
      <c r="AG5" s="623"/>
      <c r="AH5" s="653"/>
      <c r="AI5" s="652" t="s">
        <v>130</v>
      </c>
      <c r="AJ5" s="623"/>
      <c r="AK5" s="623"/>
      <c r="AL5" s="623"/>
      <c r="AM5" s="623"/>
      <c r="AN5" s="653"/>
      <c r="AO5" s="652" t="s">
        <v>131</v>
      </c>
      <c r="AP5" s="623"/>
      <c r="AQ5" s="623"/>
      <c r="AR5" s="623"/>
      <c r="AS5" s="623"/>
      <c r="AT5" s="653"/>
      <c r="AU5" s="870" t="s">
        <v>132</v>
      </c>
      <c r="AV5" s="871"/>
      <c r="AW5" s="871"/>
      <c r="AX5" s="871"/>
      <c r="AY5" s="871"/>
      <c r="AZ5" s="872"/>
      <c r="BA5" s="652" t="s">
        <v>37</v>
      </c>
      <c r="BB5" s="623"/>
      <c r="BC5" s="623"/>
      <c r="BD5" s="623"/>
      <c r="BE5" s="623"/>
      <c r="BF5" s="653"/>
      <c r="BG5" s="652" t="s">
        <v>36</v>
      </c>
      <c r="BH5" s="623"/>
      <c r="BI5" s="623"/>
      <c r="BJ5" s="623"/>
      <c r="BK5" s="623"/>
      <c r="BL5" s="653"/>
      <c r="BM5"/>
      <c r="BO5" s="107"/>
      <c r="BP5" s="107"/>
      <c r="BQ5" s="107"/>
      <c r="BR5" s="107"/>
      <c r="BS5" s="107"/>
      <c r="BT5" s="107"/>
      <c r="BU5" s="107"/>
      <c r="BV5" s="54" t="s">
        <v>567</v>
      </c>
      <c r="BW5" s="494"/>
      <c r="BX5" s="32" t="s">
        <v>542</v>
      </c>
      <c r="BY5" s="145">
        <f>②児童数及び職員配置!$K$6</f>
        <v>0</v>
      </c>
      <c r="BZ5" s="54" t="s">
        <v>570</v>
      </c>
      <c r="CA5" s="32" t="s">
        <v>542</v>
      </c>
      <c r="CB5" s="511">
        <f>②児童数及び職員配置!$L$7</f>
        <v>0</v>
      </c>
      <c r="CC5" s="54" t="s">
        <v>571</v>
      </c>
      <c r="CD5" s="32" t="s">
        <v>542</v>
      </c>
      <c r="CE5" s="511">
        <f>②児童数及び職員配置!$L$8</f>
        <v>0</v>
      </c>
    </row>
    <row r="6" spans="1:84" ht="26.25" customHeight="1">
      <c r="D6" s="2"/>
      <c r="E6" s="702">
        <v>23</v>
      </c>
      <c r="F6" s="702"/>
      <c r="G6" s="699" t="s">
        <v>186</v>
      </c>
      <c r="H6" s="699"/>
      <c r="I6" s="699"/>
      <c r="J6" s="931"/>
      <c r="K6" s="740"/>
      <c r="L6" s="702"/>
      <c r="M6" s="702"/>
      <c r="N6" s="702"/>
      <c r="O6" s="702"/>
      <c r="P6" s="704"/>
      <c r="Q6" s="740"/>
      <c r="R6" s="702"/>
      <c r="S6" s="702"/>
      <c r="T6" s="702"/>
      <c r="U6" s="702"/>
      <c r="V6" s="704"/>
      <c r="W6" s="740"/>
      <c r="X6" s="702"/>
      <c r="Y6" s="702"/>
      <c r="Z6" s="702"/>
      <c r="AA6" s="702"/>
      <c r="AB6" s="704"/>
      <c r="AC6" s="740"/>
      <c r="AD6" s="702"/>
      <c r="AE6" s="702"/>
      <c r="AF6" s="702"/>
      <c r="AG6" s="702"/>
      <c r="AH6" s="704"/>
      <c r="AI6" s="740"/>
      <c r="AJ6" s="702"/>
      <c r="AK6" s="702"/>
      <c r="AL6" s="702"/>
      <c r="AM6" s="702"/>
      <c r="AN6" s="704"/>
      <c r="AO6" s="740"/>
      <c r="AP6" s="702"/>
      <c r="AQ6" s="702"/>
      <c r="AR6" s="702"/>
      <c r="AS6" s="702"/>
      <c r="AT6" s="704"/>
      <c r="AU6" s="740"/>
      <c r="AV6" s="702"/>
      <c r="AW6" s="702"/>
      <c r="AX6" s="702"/>
      <c r="AY6" s="702"/>
      <c r="AZ6" s="704"/>
      <c r="BA6" s="740"/>
      <c r="BB6" s="702"/>
      <c r="BC6" s="702"/>
      <c r="BD6" s="702"/>
      <c r="BE6" s="702"/>
      <c r="BF6" s="704"/>
      <c r="BG6" s="925">
        <f>SUM(K6,Q6,W6,AC6,AI6,AO6,AU6,BA6)</f>
        <v>0</v>
      </c>
      <c r="BH6" s="926"/>
      <c r="BI6" s="926"/>
      <c r="BJ6" s="926"/>
      <c r="BK6" s="926"/>
      <c r="BL6" s="927"/>
      <c r="BM6" s="107"/>
      <c r="BN6" s="107"/>
      <c r="BO6" s="107"/>
      <c r="BP6" s="107"/>
      <c r="BQ6" s="107"/>
      <c r="BR6" s="107"/>
      <c r="BS6" s="107"/>
      <c r="BT6" s="107"/>
      <c r="BU6" s="107"/>
      <c r="BV6" s="6"/>
      <c r="BW6" s="107"/>
      <c r="BX6" s="32" t="s">
        <v>543</v>
      </c>
      <c r="BY6" s="145">
        <f>②児童数及び職員配置!$Q$6</f>
        <v>0</v>
      </c>
      <c r="BZ6" s="33"/>
      <c r="CA6" s="32" t="s">
        <v>543</v>
      </c>
      <c r="CB6" s="511">
        <f>②児童数及び職員配置!$R$7</f>
        <v>0</v>
      </c>
      <c r="CC6" s="33"/>
      <c r="CD6" s="32" t="s">
        <v>543</v>
      </c>
      <c r="CE6" s="511">
        <f>②児童数及び職員配置!$R$8</f>
        <v>0</v>
      </c>
    </row>
    <row r="7" spans="1:84" ht="22.5" customHeight="1">
      <c r="D7" s="110"/>
      <c r="E7" s="928" t="s">
        <v>181</v>
      </c>
      <c r="F7" s="929"/>
      <c r="G7" s="929"/>
      <c r="H7" s="929"/>
      <c r="I7" s="929"/>
      <c r="J7" s="930"/>
      <c r="K7" s="6" t="s">
        <v>183</v>
      </c>
      <c r="L7" s="640"/>
      <c r="M7" s="640"/>
      <c r="N7" s="640"/>
      <c r="O7" s="640"/>
      <c r="P7" s="7" t="s">
        <v>184</v>
      </c>
      <c r="Q7" s="6" t="s">
        <v>183</v>
      </c>
      <c r="R7" s="640"/>
      <c r="S7" s="640"/>
      <c r="T7" s="640"/>
      <c r="U7" s="640"/>
      <c r="V7" s="7" t="s">
        <v>184</v>
      </c>
      <c r="W7" s="6" t="s">
        <v>183</v>
      </c>
      <c r="X7" s="640"/>
      <c r="Y7" s="640"/>
      <c r="Z7" s="640"/>
      <c r="AA7" s="640"/>
      <c r="AB7" s="7" t="s">
        <v>184</v>
      </c>
      <c r="AC7" s="6" t="s">
        <v>183</v>
      </c>
      <c r="AD7" s="640"/>
      <c r="AE7" s="640"/>
      <c r="AF7" s="640"/>
      <c r="AG7" s="640"/>
      <c r="AH7" s="7" t="s">
        <v>184</v>
      </c>
      <c r="AI7" s="6" t="s">
        <v>183</v>
      </c>
      <c r="AJ7" s="640"/>
      <c r="AK7" s="640"/>
      <c r="AL7" s="640"/>
      <c r="AM7" s="640"/>
      <c r="AN7" s="7" t="s">
        <v>184</v>
      </c>
      <c r="AO7" s="6" t="s">
        <v>183</v>
      </c>
      <c r="AP7" s="640"/>
      <c r="AQ7" s="640"/>
      <c r="AR7" s="640"/>
      <c r="AS7" s="640"/>
      <c r="AT7" s="7" t="s">
        <v>184</v>
      </c>
      <c r="AU7" s="6" t="s">
        <v>183</v>
      </c>
      <c r="AV7" s="640"/>
      <c r="AW7" s="640"/>
      <c r="AX7" s="640"/>
      <c r="AY7" s="640"/>
      <c r="AZ7" s="7" t="s">
        <v>184</v>
      </c>
      <c r="BA7" s="6" t="s">
        <v>183</v>
      </c>
      <c r="BB7" s="640"/>
      <c r="BC7" s="640"/>
      <c r="BD7" s="640"/>
      <c r="BE7" s="640"/>
      <c r="BF7" s="7" t="s">
        <v>184</v>
      </c>
      <c r="BG7" s="6" t="s">
        <v>183</v>
      </c>
      <c r="BH7" s="932">
        <f>SUM(L7,R7,X7,AD7,AJ7,AP7,AV7,BB7)</f>
        <v>0</v>
      </c>
      <c r="BI7" s="932"/>
      <c r="BJ7" s="932"/>
      <c r="BK7" s="932"/>
      <c r="BL7" s="7" t="s">
        <v>184</v>
      </c>
      <c r="BM7" s="107"/>
      <c r="BN7" s="107"/>
      <c r="BO7" s="107"/>
      <c r="BV7" s="6"/>
      <c r="BW7" s="107"/>
      <c r="BX7" s="32" t="s">
        <v>544</v>
      </c>
      <c r="BY7" s="145">
        <f>②児童数及び職員配置!$W$6</f>
        <v>0</v>
      </c>
      <c r="BZ7" s="33"/>
      <c r="CA7" s="32" t="s">
        <v>544</v>
      </c>
      <c r="CB7" s="511">
        <f>②児童数及び職員配置!$X$7</f>
        <v>0</v>
      </c>
      <c r="CC7" s="33"/>
      <c r="CD7" s="32" t="s">
        <v>544</v>
      </c>
      <c r="CE7" s="511">
        <f>②児童数及び職員配置!$X$8</f>
        <v>0</v>
      </c>
    </row>
    <row r="8" spans="1:84" ht="22.5" customHeight="1">
      <c r="D8" s="98"/>
      <c r="E8" s="933" t="s">
        <v>182</v>
      </c>
      <c r="F8" s="934"/>
      <c r="G8" s="934"/>
      <c r="H8" s="934"/>
      <c r="I8" s="934"/>
      <c r="J8" s="935"/>
      <c r="K8" s="12" t="s">
        <v>183</v>
      </c>
      <c r="L8" s="744"/>
      <c r="M8" s="744"/>
      <c r="N8" s="744"/>
      <c r="O8" s="744"/>
      <c r="P8" s="13" t="s">
        <v>184</v>
      </c>
      <c r="Q8" s="12" t="s">
        <v>183</v>
      </c>
      <c r="R8" s="744"/>
      <c r="S8" s="744"/>
      <c r="T8" s="744"/>
      <c r="U8" s="744"/>
      <c r="V8" s="13" t="s">
        <v>184</v>
      </c>
      <c r="W8" s="12" t="s">
        <v>183</v>
      </c>
      <c r="X8" s="744"/>
      <c r="Y8" s="744"/>
      <c r="Z8" s="744"/>
      <c r="AA8" s="744"/>
      <c r="AB8" s="13" t="s">
        <v>184</v>
      </c>
      <c r="AC8" s="12" t="s">
        <v>183</v>
      </c>
      <c r="AD8" s="744"/>
      <c r="AE8" s="744"/>
      <c r="AF8" s="744"/>
      <c r="AG8" s="744"/>
      <c r="AH8" s="13" t="s">
        <v>184</v>
      </c>
      <c r="AI8" s="12" t="s">
        <v>183</v>
      </c>
      <c r="AJ8" s="744"/>
      <c r="AK8" s="744"/>
      <c r="AL8" s="744"/>
      <c r="AM8" s="744"/>
      <c r="AN8" s="13" t="s">
        <v>184</v>
      </c>
      <c r="AO8" s="12" t="s">
        <v>183</v>
      </c>
      <c r="AP8" s="744"/>
      <c r="AQ8" s="744"/>
      <c r="AR8" s="744"/>
      <c r="AS8" s="744"/>
      <c r="AT8" s="13" t="s">
        <v>184</v>
      </c>
      <c r="AU8" s="12" t="s">
        <v>183</v>
      </c>
      <c r="AV8" s="744"/>
      <c r="AW8" s="744"/>
      <c r="AX8" s="744"/>
      <c r="AY8" s="744"/>
      <c r="AZ8" s="13" t="s">
        <v>184</v>
      </c>
      <c r="BA8" s="12" t="s">
        <v>183</v>
      </c>
      <c r="BB8" s="744"/>
      <c r="BC8" s="744"/>
      <c r="BD8" s="744"/>
      <c r="BE8" s="744"/>
      <c r="BF8" s="13" t="s">
        <v>184</v>
      </c>
      <c r="BG8" s="12" t="s">
        <v>183</v>
      </c>
      <c r="BH8" s="858">
        <f>SUM(L8,R8,X8,AD8,AJ8,AP8,AV8,BB8)</f>
        <v>0</v>
      </c>
      <c r="BI8" s="858"/>
      <c r="BJ8" s="858"/>
      <c r="BK8" s="858"/>
      <c r="BL8" s="13" t="s">
        <v>184</v>
      </c>
      <c r="BM8" s="107"/>
      <c r="BN8" s="107"/>
      <c r="BO8" s="107"/>
      <c r="BV8" s="515"/>
      <c r="BW8" s="107"/>
      <c r="BX8" s="513" t="s">
        <v>545</v>
      </c>
      <c r="BY8" s="511">
        <f>②児童数及び職員配置!$AC$6</f>
        <v>0</v>
      </c>
      <c r="BZ8" s="33"/>
      <c r="CA8" s="513" t="s">
        <v>545</v>
      </c>
      <c r="CB8" s="511">
        <f>②児童数及び職員配置!$AD$7</f>
        <v>0</v>
      </c>
      <c r="CC8" s="33"/>
      <c r="CD8" s="513" t="s">
        <v>545</v>
      </c>
      <c r="CE8" s="511">
        <f>②児童数及び職員配置!$AD$8</f>
        <v>0</v>
      </c>
      <c r="CF8"/>
    </row>
    <row r="9" spans="1:84" customFormat="1" ht="24.75" customHeight="1">
      <c r="A9" s="145"/>
      <c r="B9" s="145"/>
      <c r="C9" s="145"/>
      <c r="D9" s="34" t="s">
        <v>185</v>
      </c>
      <c r="E9" s="145"/>
      <c r="F9" s="107"/>
      <c r="G9" s="107"/>
      <c r="H9" s="107"/>
      <c r="I9" s="107"/>
      <c r="J9" s="107"/>
      <c r="K9" s="107"/>
      <c r="L9" s="107"/>
      <c r="M9" s="145"/>
      <c r="N9" s="145"/>
      <c r="O9" s="145"/>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V9" s="515"/>
      <c r="BW9" s="107"/>
      <c r="BX9" s="513" t="s">
        <v>546</v>
      </c>
      <c r="BY9" s="511">
        <f>②児童数及び職員配置!$AI$6</f>
        <v>0</v>
      </c>
      <c r="BZ9" s="33"/>
      <c r="CA9" s="513" t="s">
        <v>546</v>
      </c>
      <c r="CB9" s="511">
        <f>②児童数及び職員配置!$AJ$7</f>
        <v>0</v>
      </c>
      <c r="CC9" s="33"/>
      <c r="CD9" s="513" t="s">
        <v>546</v>
      </c>
      <c r="CE9" s="511">
        <f>②児童数及び職員配置!$AJ$8</f>
        <v>0</v>
      </c>
    </row>
    <row r="10" spans="1:84" customFormat="1" ht="9.75" customHeight="1">
      <c r="A10" s="183"/>
      <c r="B10" s="183"/>
      <c r="C10" s="183"/>
      <c r="D10" s="232"/>
      <c r="E10" s="183"/>
      <c r="F10" s="107"/>
      <c r="G10" s="107"/>
      <c r="H10" s="107"/>
      <c r="I10" s="107"/>
      <c r="J10" s="107"/>
      <c r="K10" s="107"/>
      <c r="L10" s="107"/>
      <c r="M10" s="183"/>
      <c r="N10" s="183"/>
      <c r="O10" s="183"/>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V10" s="515"/>
      <c r="BW10" s="107"/>
      <c r="BX10" s="513" t="s">
        <v>547</v>
      </c>
      <c r="BY10" s="511">
        <f>②児童数及び職員配置!$AO$6</f>
        <v>0</v>
      </c>
      <c r="BZ10" s="33"/>
      <c r="CA10" s="513" t="s">
        <v>547</v>
      </c>
      <c r="CB10" s="511">
        <f>②児童数及び職員配置!$AP$7</f>
        <v>0</v>
      </c>
      <c r="CC10" s="33"/>
      <c r="CD10" s="513" t="s">
        <v>547</v>
      </c>
      <c r="CE10" s="511">
        <f>②児童数及び職員配置!$AP$8</f>
        <v>0</v>
      </c>
    </row>
    <row r="11" spans="1:84" customFormat="1" ht="9.75" customHeight="1">
      <c r="A11" s="183"/>
      <c r="B11" s="183"/>
      <c r="C11" s="183"/>
      <c r="D11" s="114"/>
      <c r="E11" s="183"/>
      <c r="F11" s="107"/>
      <c r="G11" s="107"/>
      <c r="H11" s="107"/>
      <c r="I11" s="107"/>
      <c r="J11" s="107"/>
      <c r="K11" s="107"/>
      <c r="L11" s="107"/>
      <c r="M11" s="183"/>
      <c r="N11" s="183"/>
      <c r="O11" s="183"/>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V11" s="515"/>
      <c r="BW11" s="107"/>
      <c r="BX11" s="514" t="s">
        <v>568</v>
      </c>
      <c r="BY11" s="511">
        <f>②児童数及び職員配置!$AU$6</f>
        <v>0</v>
      </c>
      <c r="BZ11" s="33"/>
      <c r="CA11" s="514" t="s">
        <v>568</v>
      </c>
      <c r="CB11" s="511">
        <f>②児童数及び職員配置!$AV$7</f>
        <v>0</v>
      </c>
      <c r="CC11" s="33"/>
      <c r="CD11" s="514" t="s">
        <v>568</v>
      </c>
      <c r="CE11" s="511">
        <f>②児童数及び職員配置!$AV$8</f>
        <v>0</v>
      </c>
    </row>
    <row r="12" spans="1:84" customFormat="1" ht="20.100000000000001" customHeight="1">
      <c r="D12" s="30"/>
      <c r="E12" s="693">
        <v>24</v>
      </c>
      <c r="F12" s="693"/>
      <c r="G12" s="31" t="s">
        <v>212</v>
      </c>
      <c r="H12" s="31"/>
      <c r="I12" s="31"/>
      <c r="J12" s="31"/>
      <c r="K12" s="31"/>
      <c r="L12" s="31"/>
      <c r="M12" s="31"/>
      <c r="N12" s="31"/>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859" t="s">
        <v>223</v>
      </c>
      <c r="AS12" s="859"/>
      <c r="AT12" s="859"/>
      <c r="AU12" s="859"/>
      <c r="AV12" s="859"/>
      <c r="AW12" s="859"/>
      <c r="AX12" s="859"/>
      <c r="AY12" s="859"/>
      <c r="AZ12" s="859"/>
      <c r="BA12" s="859"/>
      <c r="BB12" s="859"/>
      <c r="BC12" s="859"/>
      <c r="BD12" s="859"/>
      <c r="BE12" s="859"/>
      <c r="BF12" s="859"/>
      <c r="BG12" s="859"/>
      <c r="BH12" s="859"/>
      <c r="BI12" s="859"/>
      <c r="BJ12" s="860"/>
      <c r="BV12" s="515"/>
      <c r="BW12" s="107"/>
      <c r="BX12" s="513" t="s">
        <v>549</v>
      </c>
      <c r="BY12" s="511">
        <f>②児童数及び職員配置!$BA$6</f>
        <v>0</v>
      </c>
      <c r="BZ12" s="33"/>
      <c r="CA12" s="513" t="s">
        <v>549</v>
      </c>
      <c r="CB12" s="511">
        <f>②児童数及び職員配置!$BB$7</f>
        <v>0</v>
      </c>
      <c r="CC12" s="33"/>
      <c r="CD12" s="513" t="s">
        <v>549</v>
      </c>
      <c r="CE12" s="511">
        <f>②児童数及び職員配置!$BB$8</f>
        <v>0</v>
      </c>
    </row>
    <row r="13" spans="1:84" customFormat="1" ht="57.75" customHeight="1">
      <c r="D13" s="913"/>
      <c r="E13" s="914"/>
      <c r="F13" s="914"/>
      <c r="G13" s="914"/>
      <c r="H13" s="914"/>
      <c r="I13" s="914"/>
      <c r="J13" s="914"/>
      <c r="K13" s="914"/>
      <c r="L13" s="914"/>
      <c r="M13" s="914"/>
      <c r="N13" s="914"/>
      <c r="O13" s="914"/>
      <c r="P13" s="914"/>
      <c r="Q13" s="914"/>
      <c r="R13" s="914"/>
      <c r="S13" s="914"/>
      <c r="T13" s="914"/>
      <c r="U13" s="915"/>
      <c r="V13" s="652"/>
      <c r="W13" s="623"/>
      <c r="X13" s="623"/>
      <c r="Y13" s="623"/>
      <c r="Z13" s="653"/>
      <c r="AA13" s="863" t="s">
        <v>32</v>
      </c>
      <c r="AB13" s="614"/>
      <c r="AC13" s="614"/>
      <c r="AD13" s="614"/>
      <c r="AE13" s="863" t="s">
        <v>33</v>
      </c>
      <c r="AF13" s="614"/>
      <c r="AG13" s="614"/>
      <c r="AH13" s="614"/>
      <c r="AI13" s="863" t="s">
        <v>34</v>
      </c>
      <c r="AJ13" s="614"/>
      <c r="AK13" s="614"/>
      <c r="AL13" s="614"/>
      <c r="AM13" s="863" t="s">
        <v>35</v>
      </c>
      <c r="AN13" s="614"/>
      <c r="AO13" s="614"/>
      <c r="AP13" s="614"/>
      <c r="AQ13" s="863" t="s">
        <v>130</v>
      </c>
      <c r="AR13" s="614"/>
      <c r="AS13" s="614"/>
      <c r="AT13" s="614"/>
      <c r="AU13" s="863" t="s">
        <v>131</v>
      </c>
      <c r="AV13" s="614"/>
      <c r="AW13" s="614"/>
      <c r="AX13" s="614"/>
      <c r="AY13" s="863" t="s">
        <v>225</v>
      </c>
      <c r="AZ13" s="614"/>
      <c r="BA13" s="614"/>
      <c r="BB13" s="864"/>
      <c r="BC13" s="863" t="s">
        <v>37</v>
      </c>
      <c r="BD13" s="614"/>
      <c r="BE13" s="614"/>
      <c r="BF13" s="614"/>
      <c r="BG13" s="863" t="s">
        <v>36</v>
      </c>
      <c r="BH13" s="614"/>
      <c r="BI13" s="614"/>
      <c r="BJ13" s="864"/>
      <c r="BV13" s="515"/>
      <c r="BW13" s="495"/>
      <c r="BX13" s="513" t="s">
        <v>569</v>
      </c>
      <c r="BY13" s="512">
        <f>②児童数及び職員配置!$BG$6</f>
        <v>0</v>
      </c>
      <c r="BZ13" s="22"/>
      <c r="CA13" s="513" t="s">
        <v>569</v>
      </c>
      <c r="CB13" s="512">
        <f>②児童数及び職員配置!$BH$7</f>
        <v>0</v>
      </c>
      <c r="CC13" s="22"/>
      <c r="CD13" s="513" t="s">
        <v>569</v>
      </c>
      <c r="CE13" s="512">
        <f>②児童数及び職員配置!$BH$8</f>
        <v>0</v>
      </c>
    </row>
    <row r="14" spans="1:84" customFormat="1" ht="20.100000000000001" customHeight="1">
      <c r="D14" s="607" t="s">
        <v>213</v>
      </c>
      <c r="E14" s="618"/>
      <c r="F14" s="618"/>
      <c r="G14" s="618"/>
      <c r="H14" s="634"/>
      <c r="I14" s="705" t="s">
        <v>214</v>
      </c>
      <c r="J14" s="682"/>
      <c r="K14" s="682"/>
      <c r="L14" s="682"/>
      <c r="M14" s="682"/>
      <c r="N14" s="682"/>
      <c r="O14" s="682"/>
      <c r="P14" s="682"/>
      <c r="Q14" s="682"/>
      <c r="R14" s="682"/>
      <c r="S14" s="682"/>
      <c r="T14" s="682"/>
      <c r="U14" s="683"/>
      <c r="V14" s="948" t="s">
        <v>224</v>
      </c>
      <c r="W14" s="949"/>
      <c r="X14" s="949"/>
      <c r="Y14" s="949"/>
      <c r="Z14" s="950"/>
      <c r="AA14" s="867"/>
      <c r="AB14" s="678"/>
      <c r="AC14" s="678"/>
      <c r="AD14" s="678"/>
      <c r="AE14" s="867"/>
      <c r="AF14" s="678"/>
      <c r="AG14" s="678"/>
      <c r="AH14" s="678"/>
      <c r="AI14" s="867"/>
      <c r="AJ14" s="678"/>
      <c r="AK14" s="678"/>
      <c r="AL14" s="678"/>
      <c r="AM14" s="867"/>
      <c r="AN14" s="678"/>
      <c r="AO14" s="678"/>
      <c r="AP14" s="678"/>
      <c r="AQ14" s="867"/>
      <c r="AR14" s="678"/>
      <c r="AS14" s="678"/>
      <c r="AT14" s="678"/>
      <c r="AU14" s="867"/>
      <c r="AV14" s="678"/>
      <c r="AW14" s="678"/>
      <c r="AX14" s="678"/>
      <c r="AY14" s="936"/>
      <c r="AZ14" s="800"/>
      <c r="BA14" s="800"/>
      <c r="BB14" s="937"/>
      <c r="BC14" s="867"/>
      <c r="BD14" s="678"/>
      <c r="BE14" s="678"/>
      <c r="BF14" s="678"/>
      <c r="BG14" s="954">
        <f>SUM(AA14:BF14)</f>
        <v>0</v>
      </c>
      <c r="BH14" s="955"/>
      <c r="BI14" s="955"/>
      <c r="BJ14" s="956"/>
      <c r="BV14" t="s">
        <v>212</v>
      </c>
      <c r="BW14" s="521" t="s">
        <v>586</v>
      </c>
      <c r="BX14" s="518" t="s">
        <v>572</v>
      </c>
      <c r="BY14" s="145">
        <f>②児童数及び職員配置!$BG$16</f>
        <v>0</v>
      </c>
      <c r="BZ14" s="145"/>
      <c r="CA14" s="145"/>
    </row>
    <row r="15" spans="1:84" customFormat="1" ht="20.100000000000001" customHeight="1">
      <c r="D15" s="681"/>
      <c r="E15" s="660"/>
      <c r="F15" s="660"/>
      <c r="G15" s="660"/>
      <c r="H15" s="921"/>
      <c r="I15" s="944"/>
      <c r="J15" s="684"/>
      <c r="K15" s="684"/>
      <c r="L15" s="684"/>
      <c r="M15" s="684"/>
      <c r="N15" s="684"/>
      <c r="O15" s="684"/>
      <c r="P15" s="684"/>
      <c r="Q15" s="684"/>
      <c r="R15" s="684"/>
      <c r="S15" s="684"/>
      <c r="T15" s="684"/>
      <c r="U15" s="685"/>
      <c r="V15" s="957" t="s">
        <v>19</v>
      </c>
      <c r="W15" s="958"/>
      <c r="X15" s="958"/>
      <c r="Y15" s="958"/>
      <c r="Z15" s="959"/>
      <c r="AA15" s="865"/>
      <c r="AB15" s="866"/>
      <c r="AC15" s="866"/>
      <c r="AD15" s="866"/>
      <c r="AE15" s="865"/>
      <c r="AF15" s="866"/>
      <c r="AG15" s="866"/>
      <c r="AH15" s="866"/>
      <c r="AI15" s="865"/>
      <c r="AJ15" s="866"/>
      <c r="AK15" s="866"/>
      <c r="AL15" s="866"/>
      <c r="AM15" s="865"/>
      <c r="AN15" s="866"/>
      <c r="AO15" s="866"/>
      <c r="AP15" s="866"/>
      <c r="AQ15" s="865"/>
      <c r="AR15" s="866"/>
      <c r="AS15" s="866"/>
      <c r="AT15" s="866"/>
      <c r="AU15" s="865"/>
      <c r="AV15" s="866"/>
      <c r="AW15" s="866"/>
      <c r="AX15" s="866"/>
      <c r="AY15" s="922"/>
      <c r="AZ15" s="923"/>
      <c r="BA15" s="923"/>
      <c r="BB15" s="924"/>
      <c r="BC15" s="865"/>
      <c r="BD15" s="866"/>
      <c r="BE15" s="866"/>
      <c r="BF15" s="866"/>
      <c r="BG15" s="938">
        <f>SUM(AA15:BF15)</f>
        <v>0</v>
      </c>
      <c r="BH15" s="939"/>
      <c r="BI15" s="939"/>
      <c r="BJ15" s="940"/>
      <c r="BW15" s="522"/>
      <c r="BX15" s="518" t="s">
        <v>584</v>
      </c>
      <c r="BY15" s="145">
        <f>②児童数及び職員配置!$BG$19</f>
        <v>0</v>
      </c>
      <c r="BZ15" s="145"/>
      <c r="CA15" s="145"/>
    </row>
    <row r="16" spans="1:84" customFormat="1" ht="20.100000000000001" customHeight="1">
      <c r="D16" s="608"/>
      <c r="E16" s="619"/>
      <c r="F16" s="619"/>
      <c r="G16" s="619"/>
      <c r="H16" s="635"/>
      <c r="I16" s="945"/>
      <c r="J16" s="946"/>
      <c r="K16" s="946"/>
      <c r="L16" s="946"/>
      <c r="M16" s="946"/>
      <c r="N16" s="946"/>
      <c r="O16" s="946"/>
      <c r="P16" s="946"/>
      <c r="Q16" s="946"/>
      <c r="R16" s="946"/>
      <c r="S16" s="946"/>
      <c r="T16" s="946"/>
      <c r="U16" s="947"/>
      <c r="V16" s="951" t="s">
        <v>36</v>
      </c>
      <c r="W16" s="952"/>
      <c r="X16" s="952"/>
      <c r="Y16" s="952"/>
      <c r="Z16" s="953"/>
      <c r="AA16" s="941">
        <f>SUM(AA14:AD15)</f>
        <v>0</v>
      </c>
      <c r="AB16" s="942"/>
      <c r="AC16" s="942"/>
      <c r="AD16" s="943"/>
      <c r="AE16" s="941">
        <f t="shared" ref="AE16" si="0">SUM(AE14:AH15)</f>
        <v>0</v>
      </c>
      <c r="AF16" s="942"/>
      <c r="AG16" s="942"/>
      <c r="AH16" s="943"/>
      <c r="AI16" s="941">
        <f t="shared" ref="AI16" si="1">SUM(AI14:AL15)</f>
        <v>0</v>
      </c>
      <c r="AJ16" s="942"/>
      <c r="AK16" s="942"/>
      <c r="AL16" s="943"/>
      <c r="AM16" s="941">
        <f t="shared" ref="AM16" si="2">SUM(AM14:AP15)</f>
        <v>0</v>
      </c>
      <c r="AN16" s="942"/>
      <c r="AO16" s="942"/>
      <c r="AP16" s="943"/>
      <c r="AQ16" s="941">
        <f t="shared" ref="AQ16" si="3">SUM(AQ14:AT15)</f>
        <v>0</v>
      </c>
      <c r="AR16" s="942"/>
      <c r="AS16" s="942"/>
      <c r="AT16" s="943"/>
      <c r="AU16" s="941">
        <f t="shared" ref="AU16" si="4">SUM(AU14:AX15)</f>
        <v>0</v>
      </c>
      <c r="AV16" s="942"/>
      <c r="AW16" s="942"/>
      <c r="AX16" s="943"/>
      <c r="AY16" s="941">
        <f>SUM(AY14:BB15)</f>
        <v>0</v>
      </c>
      <c r="AZ16" s="942"/>
      <c r="BA16" s="942"/>
      <c r="BB16" s="943"/>
      <c r="BC16" s="941">
        <f>SUM(BC14:BF15)</f>
        <v>0</v>
      </c>
      <c r="BD16" s="942"/>
      <c r="BE16" s="942"/>
      <c r="BF16" s="943"/>
      <c r="BG16" s="941">
        <f>SUM(BG14:BJ15)</f>
        <v>0</v>
      </c>
      <c r="BH16" s="942"/>
      <c r="BI16" s="942"/>
      <c r="BJ16" s="943"/>
      <c r="BW16" s="522"/>
      <c r="BX16" s="518" t="s">
        <v>573</v>
      </c>
      <c r="BY16" s="145">
        <f>②児童数及び職員配置!$BG$22</f>
        <v>0</v>
      </c>
      <c r="BZ16" s="145"/>
      <c r="CA16" s="145"/>
    </row>
    <row r="17" spans="4:85" customFormat="1" ht="20.100000000000001" customHeight="1">
      <c r="D17" s="607" t="s">
        <v>215</v>
      </c>
      <c r="E17" s="618"/>
      <c r="F17" s="618"/>
      <c r="G17" s="618"/>
      <c r="H17" s="634"/>
      <c r="I17" s="705" t="s">
        <v>216</v>
      </c>
      <c r="J17" s="682"/>
      <c r="K17" s="682"/>
      <c r="L17" s="682"/>
      <c r="M17" s="682"/>
      <c r="N17" s="682"/>
      <c r="O17" s="682"/>
      <c r="P17" s="682"/>
      <c r="Q17" s="682"/>
      <c r="R17" s="682"/>
      <c r="S17" s="682"/>
      <c r="T17" s="682"/>
      <c r="U17" s="683"/>
      <c r="V17" s="948" t="s">
        <v>224</v>
      </c>
      <c r="W17" s="949"/>
      <c r="X17" s="949"/>
      <c r="Y17" s="949"/>
      <c r="Z17" s="950"/>
      <c r="AA17" s="867"/>
      <c r="AB17" s="678"/>
      <c r="AC17" s="678"/>
      <c r="AD17" s="678"/>
      <c r="AE17" s="867"/>
      <c r="AF17" s="678"/>
      <c r="AG17" s="678"/>
      <c r="AH17" s="678"/>
      <c r="AI17" s="867"/>
      <c r="AJ17" s="678"/>
      <c r="AK17" s="678"/>
      <c r="AL17" s="678"/>
      <c r="AM17" s="867"/>
      <c r="AN17" s="678"/>
      <c r="AO17" s="678"/>
      <c r="AP17" s="678"/>
      <c r="AQ17" s="867"/>
      <c r="AR17" s="678"/>
      <c r="AS17" s="678"/>
      <c r="AT17" s="678"/>
      <c r="AU17" s="867"/>
      <c r="AV17" s="678"/>
      <c r="AW17" s="678"/>
      <c r="AX17" s="678"/>
      <c r="AY17" s="936"/>
      <c r="AZ17" s="800"/>
      <c r="BA17" s="800"/>
      <c r="BB17" s="937"/>
      <c r="BC17" s="867"/>
      <c r="BD17" s="678"/>
      <c r="BE17" s="678"/>
      <c r="BF17" s="678"/>
      <c r="BG17" s="954">
        <f t="shared" ref="BG17:BG18" si="5">SUM(AA17:BF17)</f>
        <v>0</v>
      </c>
      <c r="BH17" s="955"/>
      <c r="BI17" s="955"/>
      <c r="BJ17" s="956"/>
      <c r="BW17" s="522"/>
      <c r="BX17" s="518" t="s">
        <v>585</v>
      </c>
      <c r="BY17" s="145">
        <f>②児童数及び職員配置!$BG$25</f>
        <v>0</v>
      </c>
      <c r="BZ17" s="145"/>
      <c r="CA17" s="145"/>
    </row>
    <row r="18" spans="4:85" customFormat="1" ht="20.100000000000001" customHeight="1">
      <c r="D18" s="681"/>
      <c r="E18" s="660"/>
      <c r="F18" s="660"/>
      <c r="G18" s="660"/>
      <c r="H18" s="921"/>
      <c r="I18" s="944"/>
      <c r="J18" s="684"/>
      <c r="K18" s="684"/>
      <c r="L18" s="684"/>
      <c r="M18" s="684"/>
      <c r="N18" s="684"/>
      <c r="O18" s="684"/>
      <c r="P18" s="684"/>
      <c r="Q18" s="684"/>
      <c r="R18" s="684"/>
      <c r="S18" s="684"/>
      <c r="T18" s="684"/>
      <c r="U18" s="685"/>
      <c r="V18" s="957" t="s">
        <v>19</v>
      </c>
      <c r="W18" s="958"/>
      <c r="X18" s="958"/>
      <c r="Y18" s="958"/>
      <c r="Z18" s="959"/>
      <c r="AA18" s="865"/>
      <c r="AB18" s="866"/>
      <c r="AC18" s="866"/>
      <c r="AD18" s="866"/>
      <c r="AE18" s="865"/>
      <c r="AF18" s="866"/>
      <c r="AG18" s="866"/>
      <c r="AH18" s="866"/>
      <c r="AI18" s="865"/>
      <c r="AJ18" s="866"/>
      <c r="AK18" s="866"/>
      <c r="AL18" s="866"/>
      <c r="AM18" s="865"/>
      <c r="AN18" s="866"/>
      <c r="AO18" s="866"/>
      <c r="AP18" s="866"/>
      <c r="AQ18" s="865"/>
      <c r="AR18" s="866"/>
      <c r="AS18" s="866"/>
      <c r="AT18" s="866"/>
      <c r="AU18" s="865"/>
      <c r="AV18" s="866"/>
      <c r="AW18" s="866"/>
      <c r="AX18" s="866"/>
      <c r="AY18" s="922"/>
      <c r="AZ18" s="923"/>
      <c r="BA18" s="923"/>
      <c r="BB18" s="924"/>
      <c r="BC18" s="865"/>
      <c r="BD18" s="866"/>
      <c r="BE18" s="866"/>
      <c r="BF18" s="866"/>
      <c r="BG18" s="938">
        <f t="shared" si="5"/>
        <v>0</v>
      </c>
      <c r="BH18" s="939"/>
      <c r="BI18" s="939"/>
      <c r="BJ18" s="940"/>
      <c r="BW18" s="522"/>
      <c r="BX18" s="518" t="s">
        <v>574</v>
      </c>
      <c r="BY18" s="145">
        <f>②児童数及び職員配置!$BG$28</f>
        <v>0</v>
      </c>
      <c r="BZ18" s="145"/>
      <c r="CA18" s="145"/>
    </row>
    <row r="19" spans="4:85" customFormat="1" ht="20.100000000000001" customHeight="1">
      <c r="D19" s="608"/>
      <c r="E19" s="619"/>
      <c r="F19" s="619"/>
      <c r="G19" s="619"/>
      <c r="H19" s="635"/>
      <c r="I19" s="945"/>
      <c r="J19" s="946"/>
      <c r="K19" s="946"/>
      <c r="L19" s="946"/>
      <c r="M19" s="946"/>
      <c r="N19" s="946"/>
      <c r="O19" s="946"/>
      <c r="P19" s="946"/>
      <c r="Q19" s="946"/>
      <c r="R19" s="946"/>
      <c r="S19" s="946"/>
      <c r="T19" s="946"/>
      <c r="U19" s="947"/>
      <c r="V19" s="951" t="s">
        <v>36</v>
      </c>
      <c r="W19" s="952"/>
      <c r="X19" s="952"/>
      <c r="Y19" s="952"/>
      <c r="Z19" s="953"/>
      <c r="AA19" s="941">
        <f t="shared" ref="AA19" si="6">SUM(AA17:AD18)</f>
        <v>0</v>
      </c>
      <c r="AB19" s="942"/>
      <c r="AC19" s="942"/>
      <c r="AD19" s="943"/>
      <c r="AE19" s="941">
        <f t="shared" ref="AE19" si="7">SUM(AE17:AH18)</f>
        <v>0</v>
      </c>
      <c r="AF19" s="942"/>
      <c r="AG19" s="942"/>
      <c r="AH19" s="943"/>
      <c r="AI19" s="941">
        <f t="shared" ref="AI19" si="8">SUM(AI17:AL18)</f>
        <v>0</v>
      </c>
      <c r="AJ19" s="942"/>
      <c r="AK19" s="942"/>
      <c r="AL19" s="943"/>
      <c r="AM19" s="941">
        <f t="shared" ref="AM19" si="9">SUM(AM17:AP18)</f>
        <v>0</v>
      </c>
      <c r="AN19" s="942"/>
      <c r="AO19" s="942"/>
      <c r="AP19" s="943"/>
      <c r="AQ19" s="941">
        <f t="shared" ref="AQ19" si="10">SUM(AQ17:AT18)</f>
        <v>0</v>
      </c>
      <c r="AR19" s="942"/>
      <c r="AS19" s="942"/>
      <c r="AT19" s="943"/>
      <c r="AU19" s="941">
        <f t="shared" ref="AU19" si="11">SUM(AU17:AX18)</f>
        <v>0</v>
      </c>
      <c r="AV19" s="942"/>
      <c r="AW19" s="942"/>
      <c r="AX19" s="943"/>
      <c r="AY19" s="941">
        <f t="shared" ref="AY19" si="12">SUM(AY17:BB18)</f>
        <v>0</v>
      </c>
      <c r="AZ19" s="942"/>
      <c r="BA19" s="942"/>
      <c r="BB19" s="943"/>
      <c r="BC19" s="941">
        <f t="shared" ref="BC19" si="13">SUM(BC17:BF18)</f>
        <v>0</v>
      </c>
      <c r="BD19" s="942"/>
      <c r="BE19" s="942"/>
      <c r="BF19" s="943"/>
      <c r="BG19" s="941">
        <f t="shared" ref="BG19" si="14">SUM(BG17:BJ18)</f>
        <v>0</v>
      </c>
      <c r="BH19" s="942"/>
      <c r="BI19" s="942"/>
      <c r="BJ19" s="943"/>
      <c r="BW19" s="517"/>
      <c r="BX19" s="518" t="s">
        <v>575</v>
      </c>
      <c r="BY19" s="145">
        <f>②児童数及び職員配置!$BG$31</f>
        <v>0</v>
      </c>
      <c r="BZ19" s="145"/>
      <c r="CA19" s="145"/>
    </row>
    <row r="20" spans="4:85" customFormat="1" ht="20.100000000000001" customHeight="1">
      <c r="D20" s="607" t="s">
        <v>217</v>
      </c>
      <c r="E20" s="618"/>
      <c r="F20" s="618"/>
      <c r="G20" s="618"/>
      <c r="H20" s="634"/>
      <c r="I20" s="705" t="s">
        <v>249</v>
      </c>
      <c r="J20" s="682"/>
      <c r="K20" s="682"/>
      <c r="L20" s="682"/>
      <c r="M20" s="682"/>
      <c r="N20" s="682"/>
      <c r="O20" s="682"/>
      <c r="P20" s="682"/>
      <c r="Q20" s="682"/>
      <c r="R20" s="682"/>
      <c r="S20" s="682"/>
      <c r="T20" s="682"/>
      <c r="U20" s="683"/>
      <c r="V20" s="948" t="s">
        <v>224</v>
      </c>
      <c r="W20" s="949"/>
      <c r="X20" s="949"/>
      <c r="Y20" s="949"/>
      <c r="Z20" s="950"/>
      <c r="AA20" s="867"/>
      <c r="AB20" s="678"/>
      <c r="AC20" s="678"/>
      <c r="AD20" s="678"/>
      <c r="AE20" s="867"/>
      <c r="AF20" s="678"/>
      <c r="AG20" s="678"/>
      <c r="AH20" s="678"/>
      <c r="AI20" s="867"/>
      <c r="AJ20" s="678"/>
      <c r="AK20" s="678"/>
      <c r="AL20" s="678"/>
      <c r="AM20" s="867"/>
      <c r="AN20" s="678"/>
      <c r="AO20" s="678"/>
      <c r="AP20" s="678"/>
      <c r="AQ20" s="867"/>
      <c r="AR20" s="678"/>
      <c r="AS20" s="678"/>
      <c r="AT20" s="678"/>
      <c r="AU20" s="867"/>
      <c r="AV20" s="678"/>
      <c r="AW20" s="678"/>
      <c r="AX20" s="678"/>
      <c r="AY20" s="936"/>
      <c r="AZ20" s="800"/>
      <c r="BA20" s="800"/>
      <c r="BB20" s="937"/>
      <c r="BC20" s="867"/>
      <c r="BD20" s="678"/>
      <c r="BE20" s="678"/>
      <c r="BF20" s="678"/>
      <c r="BG20" s="954">
        <f t="shared" ref="BG20:BG21" si="15">SUM(AA20:BF20)</f>
        <v>0</v>
      </c>
      <c r="BH20" s="955"/>
      <c r="BI20" s="955"/>
      <c r="BJ20" s="956"/>
      <c r="BW20" s="521" t="s">
        <v>587</v>
      </c>
      <c r="BX20" s="519" t="s">
        <v>576</v>
      </c>
      <c r="BY20" s="145">
        <f>②児童数及び職員配置!$AA$31</f>
        <v>0</v>
      </c>
      <c r="BZ20" s="499"/>
      <c r="CA20" s="499"/>
      <c r="CB20" s="499"/>
      <c r="CC20" s="499"/>
      <c r="CD20" s="499"/>
      <c r="CE20" s="499"/>
      <c r="CF20" s="499"/>
      <c r="CG20" s="499"/>
    </row>
    <row r="21" spans="4:85" customFormat="1" ht="20.100000000000001" customHeight="1">
      <c r="D21" s="681"/>
      <c r="E21" s="660"/>
      <c r="F21" s="660"/>
      <c r="G21" s="660"/>
      <c r="H21" s="921"/>
      <c r="I21" s="944"/>
      <c r="J21" s="684"/>
      <c r="K21" s="684"/>
      <c r="L21" s="684"/>
      <c r="M21" s="684"/>
      <c r="N21" s="684"/>
      <c r="O21" s="684"/>
      <c r="P21" s="684"/>
      <c r="Q21" s="684"/>
      <c r="R21" s="684"/>
      <c r="S21" s="684"/>
      <c r="T21" s="684"/>
      <c r="U21" s="685"/>
      <c r="V21" s="957" t="s">
        <v>19</v>
      </c>
      <c r="W21" s="958"/>
      <c r="X21" s="958"/>
      <c r="Y21" s="958"/>
      <c r="Z21" s="959"/>
      <c r="AA21" s="865"/>
      <c r="AB21" s="866"/>
      <c r="AC21" s="866"/>
      <c r="AD21" s="866"/>
      <c r="AE21" s="865"/>
      <c r="AF21" s="866"/>
      <c r="AG21" s="866"/>
      <c r="AH21" s="866"/>
      <c r="AI21" s="865"/>
      <c r="AJ21" s="866"/>
      <c r="AK21" s="866"/>
      <c r="AL21" s="866"/>
      <c r="AM21" s="865"/>
      <c r="AN21" s="866"/>
      <c r="AO21" s="866"/>
      <c r="AP21" s="866"/>
      <c r="AQ21" s="865"/>
      <c r="AR21" s="866"/>
      <c r="AS21" s="866"/>
      <c r="AT21" s="866"/>
      <c r="AU21" s="865"/>
      <c r="AV21" s="866"/>
      <c r="AW21" s="866"/>
      <c r="AX21" s="866"/>
      <c r="AY21" s="922"/>
      <c r="AZ21" s="923"/>
      <c r="BA21" s="923"/>
      <c r="BB21" s="924"/>
      <c r="BC21" s="865"/>
      <c r="BD21" s="866"/>
      <c r="BE21" s="866"/>
      <c r="BF21" s="866"/>
      <c r="BG21" s="938">
        <f t="shared" si="15"/>
        <v>0</v>
      </c>
      <c r="BH21" s="939"/>
      <c r="BI21" s="939"/>
      <c r="BJ21" s="940"/>
      <c r="BW21" s="522"/>
      <c r="BX21" s="519" t="s">
        <v>577</v>
      </c>
      <c r="BY21" s="145">
        <f>②児童数及び職員配置!$AE$31</f>
        <v>0</v>
      </c>
      <c r="BZ21" s="145"/>
      <c r="CA21" s="145"/>
    </row>
    <row r="22" spans="4:85" customFormat="1" ht="20.100000000000001" customHeight="1">
      <c r="D22" s="608"/>
      <c r="E22" s="619"/>
      <c r="F22" s="619"/>
      <c r="G22" s="619"/>
      <c r="H22" s="635"/>
      <c r="I22" s="945"/>
      <c r="J22" s="946"/>
      <c r="K22" s="946"/>
      <c r="L22" s="946"/>
      <c r="M22" s="946"/>
      <c r="N22" s="946"/>
      <c r="O22" s="946"/>
      <c r="P22" s="946"/>
      <c r="Q22" s="946"/>
      <c r="R22" s="946"/>
      <c r="S22" s="946"/>
      <c r="T22" s="946"/>
      <c r="U22" s="947"/>
      <c r="V22" s="951" t="s">
        <v>36</v>
      </c>
      <c r="W22" s="952"/>
      <c r="X22" s="952"/>
      <c r="Y22" s="952"/>
      <c r="Z22" s="953"/>
      <c r="AA22" s="941">
        <f t="shared" ref="AA22" si="16">SUM(AA20:AD21)</f>
        <v>0</v>
      </c>
      <c r="AB22" s="942"/>
      <c r="AC22" s="942"/>
      <c r="AD22" s="943"/>
      <c r="AE22" s="941">
        <f t="shared" ref="AE22" si="17">SUM(AE20:AH21)</f>
        <v>0</v>
      </c>
      <c r="AF22" s="942"/>
      <c r="AG22" s="942"/>
      <c r="AH22" s="943"/>
      <c r="AI22" s="941">
        <f t="shared" ref="AI22" si="18">SUM(AI20:AL21)</f>
        <v>0</v>
      </c>
      <c r="AJ22" s="942"/>
      <c r="AK22" s="942"/>
      <c r="AL22" s="943"/>
      <c r="AM22" s="941">
        <f t="shared" ref="AM22" si="19">SUM(AM20:AP21)</f>
        <v>0</v>
      </c>
      <c r="AN22" s="942"/>
      <c r="AO22" s="942"/>
      <c r="AP22" s="943"/>
      <c r="AQ22" s="941">
        <f t="shared" ref="AQ22" si="20">SUM(AQ20:AT21)</f>
        <v>0</v>
      </c>
      <c r="AR22" s="942"/>
      <c r="AS22" s="942"/>
      <c r="AT22" s="943"/>
      <c r="AU22" s="941">
        <f t="shared" ref="AU22" si="21">SUM(AU20:AX21)</f>
        <v>0</v>
      </c>
      <c r="AV22" s="942"/>
      <c r="AW22" s="942"/>
      <c r="AX22" s="943"/>
      <c r="AY22" s="941">
        <f t="shared" ref="AY22" si="22">SUM(AY20:BB21)</f>
        <v>0</v>
      </c>
      <c r="AZ22" s="942"/>
      <c r="BA22" s="942"/>
      <c r="BB22" s="943"/>
      <c r="BC22" s="941">
        <f t="shared" ref="BC22" si="23">SUM(BC20:BF21)</f>
        <v>0</v>
      </c>
      <c r="BD22" s="942"/>
      <c r="BE22" s="942"/>
      <c r="BF22" s="943"/>
      <c r="BG22" s="941">
        <f t="shared" ref="BG22" si="24">SUM(BG20:BJ21)</f>
        <v>0</v>
      </c>
      <c r="BH22" s="942"/>
      <c r="BI22" s="942"/>
      <c r="BJ22" s="943"/>
      <c r="BW22" s="522"/>
      <c r="BX22" s="519" t="s">
        <v>578</v>
      </c>
      <c r="BY22" s="145">
        <f>②児童数及び職員配置!$AI$31</f>
        <v>0</v>
      </c>
      <c r="BZ22" s="145"/>
      <c r="CA22" s="145"/>
    </row>
    <row r="23" spans="4:85" customFormat="1" ht="20.100000000000001" customHeight="1">
      <c r="D23" s="607" t="s">
        <v>218</v>
      </c>
      <c r="E23" s="618"/>
      <c r="F23" s="618"/>
      <c r="G23" s="618"/>
      <c r="H23" s="634"/>
      <c r="I23" s="705" t="s">
        <v>250</v>
      </c>
      <c r="J23" s="682"/>
      <c r="K23" s="682"/>
      <c r="L23" s="682"/>
      <c r="M23" s="682"/>
      <c r="N23" s="682"/>
      <c r="O23" s="682"/>
      <c r="P23" s="682"/>
      <c r="Q23" s="682"/>
      <c r="R23" s="682"/>
      <c r="S23" s="682"/>
      <c r="T23" s="682"/>
      <c r="U23" s="683"/>
      <c r="V23" s="948" t="s">
        <v>224</v>
      </c>
      <c r="W23" s="949"/>
      <c r="X23" s="949"/>
      <c r="Y23" s="949"/>
      <c r="Z23" s="950"/>
      <c r="AA23" s="867"/>
      <c r="AB23" s="678"/>
      <c r="AC23" s="678"/>
      <c r="AD23" s="678"/>
      <c r="AE23" s="867"/>
      <c r="AF23" s="678"/>
      <c r="AG23" s="678"/>
      <c r="AH23" s="678"/>
      <c r="AI23" s="867"/>
      <c r="AJ23" s="678"/>
      <c r="AK23" s="678"/>
      <c r="AL23" s="678"/>
      <c r="AM23" s="867"/>
      <c r="AN23" s="678"/>
      <c r="AO23" s="678"/>
      <c r="AP23" s="678"/>
      <c r="AQ23" s="867"/>
      <c r="AR23" s="678"/>
      <c r="AS23" s="678"/>
      <c r="AT23" s="678"/>
      <c r="AU23" s="867"/>
      <c r="AV23" s="678"/>
      <c r="AW23" s="678"/>
      <c r="AX23" s="678"/>
      <c r="AY23" s="936"/>
      <c r="AZ23" s="800"/>
      <c r="BA23" s="800"/>
      <c r="BB23" s="937"/>
      <c r="BC23" s="867"/>
      <c r="BD23" s="678"/>
      <c r="BE23" s="678"/>
      <c r="BF23" s="678"/>
      <c r="BG23" s="954">
        <f t="shared" ref="BG23:BG24" si="25">SUM(AA23:BF23)</f>
        <v>0</v>
      </c>
      <c r="BH23" s="955"/>
      <c r="BI23" s="955"/>
      <c r="BJ23" s="956"/>
      <c r="BW23" s="522"/>
      <c r="BX23" s="519" t="s">
        <v>579</v>
      </c>
      <c r="BY23" s="145">
        <f>②児童数及び職員配置!$AM$31</f>
        <v>0</v>
      </c>
      <c r="BZ23" s="145"/>
      <c r="CA23" s="145"/>
    </row>
    <row r="24" spans="4:85" customFormat="1" ht="20.100000000000001" customHeight="1">
      <c r="D24" s="681"/>
      <c r="E24" s="660"/>
      <c r="F24" s="660"/>
      <c r="G24" s="660"/>
      <c r="H24" s="921"/>
      <c r="I24" s="944"/>
      <c r="J24" s="684"/>
      <c r="K24" s="684"/>
      <c r="L24" s="684"/>
      <c r="M24" s="684"/>
      <c r="N24" s="684"/>
      <c r="O24" s="684"/>
      <c r="P24" s="684"/>
      <c r="Q24" s="684"/>
      <c r="R24" s="684"/>
      <c r="S24" s="684"/>
      <c r="T24" s="684"/>
      <c r="U24" s="685"/>
      <c r="V24" s="957" t="s">
        <v>19</v>
      </c>
      <c r="W24" s="958"/>
      <c r="X24" s="958"/>
      <c r="Y24" s="958"/>
      <c r="Z24" s="959"/>
      <c r="AA24" s="865"/>
      <c r="AB24" s="866"/>
      <c r="AC24" s="866"/>
      <c r="AD24" s="866"/>
      <c r="AE24" s="865"/>
      <c r="AF24" s="866"/>
      <c r="AG24" s="866"/>
      <c r="AH24" s="866"/>
      <c r="AI24" s="865"/>
      <c r="AJ24" s="866"/>
      <c r="AK24" s="866"/>
      <c r="AL24" s="866"/>
      <c r="AM24" s="865"/>
      <c r="AN24" s="866"/>
      <c r="AO24" s="866"/>
      <c r="AP24" s="866"/>
      <c r="AQ24" s="865"/>
      <c r="AR24" s="866"/>
      <c r="AS24" s="866"/>
      <c r="AT24" s="866"/>
      <c r="AU24" s="865"/>
      <c r="AV24" s="866"/>
      <c r="AW24" s="866"/>
      <c r="AX24" s="866"/>
      <c r="AY24" s="922"/>
      <c r="AZ24" s="923"/>
      <c r="BA24" s="923"/>
      <c r="BB24" s="924"/>
      <c r="BC24" s="865"/>
      <c r="BD24" s="866"/>
      <c r="BE24" s="866"/>
      <c r="BF24" s="866"/>
      <c r="BG24" s="938">
        <f t="shared" si="25"/>
        <v>0</v>
      </c>
      <c r="BH24" s="939"/>
      <c r="BI24" s="939"/>
      <c r="BJ24" s="940"/>
      <c r="BW24" s="522"/>
      <c r="BX24" s="519" t="s">
        <v>580</v>
      </c>
      <c r="BY24" s="145">
        <f>②児童数及び職員配置!$AQ$31</f>
        <v>0</v>
      </c>
      <c r="BZ24" s="145"/>
      <c r="CA24" s="145"/>
    </row>
    <row r="25" spans="4:85" customFormat="1" ht="20.100000000000001" customHeight="1">
      <c r="D25" s="608"/>
      <c r="E25" s="619"/>
      <c r="F25" s="619"/>
      <c r="G25" s="619"/>
      <c r="H25" s="635"/>
      <c r="I25" s="945"/>
      <c r="J25" s="946"/>
      <c r="K25" s="946"/>
      <c r="L25" s="946"/>
      <c r="M25" s="946"/>
      <c r="N25" s="946"/>
      <c r="O25" s="946"/>
      <c r="P25" s="946"/>
      <c r="Q25" s="946"/>
      <c r="R25" s="946"/>
      <c r="S25" s="946"/>
      <c r="T25" s="946"/>
      <c r="U25" s="947"/>
      <c r="V25" s="951" t="s">
        <v>36</v>
      </c>
      <c r="W25" s="952"/>
      <c r="X25" s="952"/>
      <c r="Y25" s="952"/>
      <c r="Z25" s="953"/>
      <c r="AA25" s="941">
        <f t="shared" ref="AA25" si="26">SUM(AA23:AD24)</f>
        <v>0</v>
      </c>
      <c r="AB25" s="942"/>
      <c r="AC25" s="942"/>
      <c r="AD25" s="943"/>
      <c r="AE25" s="941">
        <f t="shared" ref="AE25" si="27">SUM(AE23:AH24)</f>
        <v>0</v>
      </c>
      <c r="AF25" s="942"/>
      <c r="AG25" s="942"/>
      <c r="AH25" s="943"/>
      <c r="AI25" s="941">
        <f t="shared" ref="AI25" si="28">SUM(AI23:AL24)</f>
        <v>0</v>
      </c>
      <c r="AJ25" s="942"/>
      <c r="AK25" s="942"/>
      <c r="AL25" s="943"/>
      <c r="AM25" s="941">
        <f t="shared" ref="AM25" si="29">SUM(AM23:AP24)</f>
        <v>0</v>
      </c>
      <c r="AN25" s="942"/>
      <c r="AO25" s="942"/>
      <c r="AP25" s="943"/>
      <c r="AQ25" s="941">
        <f t="shared" ref="AQ25" si="30">SUM(AQ23:AT24)</f>
        <v>0</v>
      </c>
      <c r="AR25" s="942"/>
      <c r="AS25" s="942"/>
      <c r="AT25" s="943"/>
      <c r="AU25" s="941">
        <f t="shared" ref="AU25" si="31">SUM(AU23:AX24)</f>
        <v>0</v>
      </c>
      <c r="AV25" s="942"/>
      <c r="AW25" s="942"/>
      <c r="AX25" s="943"/>
      <c r="AY25" s="941">
        <f t="shared" ref="AY25" si="32">SUM(AY23:BB24)</f>
        <v>0</v>
      </c>
      <c r="AZ25" s="942"/>
      <c r="BA25" s="942"/>
      <c r="BB25" s="943"/>
      <c r="BC25" s="941">
        <f t="shared" ref="BC25" si="33">SUM(BC23:BF24)</f>
        <v>0</v>
      </c>
      <c r="BD25" s="942"/>
      <c r="BE25" s="942"/>
      <c r="BF25" s="943"/>
      <c r="BG25" s="941">
        <f t="shared" ref="BG25" si="34">SUM(BG23:BJ24)</f>
        <v>0</v>
      </c>
      <c r="BH25" s="942"/>
      <c r="BI25" s="942"/>
      <c r="BJ25" s="943"/>
      <c r="BW25" s="522"/>
      <c r="BX25" s="519" t="s">
        <v>581</v>
      </c>
      <c r="BY25" s="145">
        <f>②児童数及び職員配置!$AU$31</f>
        <v>0</v>
      </c>
      <c r="BZ25" s="145"/>
      <c r="CA25" s="145"/>
    </row>
    <row r="26" spans="4:85" customFormat="1" ht="20.100000000000001" customHeight="1">
      <c r="D26" s="607" t="s">
        <v>219</v>
      </c>
      <c r="E26" s="618"/>
      <c r="F26" s="618"/>
      <c r="G26" s="618"/>
      <c r="H26" s="618"/>
      <c r="I26" s="705" t="s">
        <v>220</v>
      </c>
      <c r="J26" s="682"/>
      <c r="K26" s="682"/>
      <c r="L26" s="682"/>
      <c r="M26" s="682"/>
      <c r="N26" s="682"/>
      <c r="O26" s="682"/>
      <c r="P26" s="682"/>
      <c r="Q26" s="682"/>
      <c r="R26" s="682"/>
      <c r="S26" s="682"/>
      <c r="T26" s="682"/>
      <c r="U26" s="683"/>
      <c r="V26" s="948" t="s">
        <v>224</v>
      </c>
      <c r="W26" s="949"/>
      <c r="X26" s="949"/>
      <c r="Y26" s="949"/>
      <c r="Z26" s="950"/>
      <c r="AA26" s="867"/>
      <c r="AB26" s="678"/>
      <c r="AC26" s="678"/>
      <c r="AD26" s="678"/>
      <c r="AE26" s="867"/>
      <c r="AF26" s="678"/>
      <c r="AG26" s="678"/>
      <c r="AH26" s="678"/>
      <c r="AI26" s="867"/>
      <c r="AJ26" s="678"/>
      <c r="AK26" s="678"/>
      <c r="AL26" s="678"/>
      <c r="AM26" s="867"/>
      <c r="AN26" s="678"/>
      <c r="AO26" s="678"/>
      <c r="AP26" s="678"/>
      <c r="AQ26" s="867"/>
      <c r="AR26" s="678"/>
      <c r="AS26" s="678"/>
      <c r="AT26" s="678"/>
      <c r="AU26" s="867"/>
      <c r="AV26" s="678"/>
      <c r="AW26" s="678"/>
      <c r="AX26" s="678"/>
      <c r="AY26" s="936"/>
      <c r="AZ26" s="800"/>
      <c r="BA26" s="800"/>
      <c r="BB26" s="937"/>
      <c r="BC26" s="867"/>
      <c r="BD26" s="678"/>
      <c r="BE26" s="678"/>
      <c r="BF26" s="678"/>
      <c r="BG26" s="954">
        <f t="shared" ref="BG26:BG27" si="35">SUM(AA26:BF26)</f>
        <v>0</v>
      </c>
      <c r="BH26" s="955"/>
      <c r="BI26" s="955"/>
      <c r="BJ26" s="956"/>
      <c r="BW26" s="522"/>
      <c r="BX26" s="519" t="s">
        <v>582</v>
      </c>
      <c r="BY26" s="145">
        <f>②児童数及び職員配置!$AY$31</f>
        <v>0</v>
      </c>
      <c r="BZ26" s="145"/>
      <c r="CA26" s="145"/>
    </row>
    <row r="27" spans="4:85" customFormat="1" ht="20.100000000000001" customHeight="1">
      <c r="D27" s="681"/>
      <c r="E27" s="660"/>
      <c r="F27" s="660"/>
      <c r="G27" s="660"/>
      <c r="H27" s="660"/>
      <c r="I27" s="944"/>
      <c r="J27" s="684"/>
      <c r="K27" s="684"/>
      <c r="L27" s="684"/>
      <c r="M27" s="684"/>
      <c r="N27" s="684"/>
      <c r="O27" s="684"/>
      <c r="P27" s="684"/>
      <c r="Q27" s="684"/>
      <c r="R27" s="684"/>
      <c r="S27" s="684"/>
      <c r="T27" s="684"/>
      <c r="U27" s="685"/>
      <c r="V27" s="957" t="s">
        <v>19</v>
      </c>
      <c r="W27" s="958"/>
      <c r="X27" s="958"/>
      <c r="Y27" s="958"/>
      <c r="Z27" s="959"/>
      <c r="AA27" s="865"/>
      <c r="AB27" s="866"/>
      <c r="AC27" s="866"/>
      <c r="AD27" s="866"/>
      <c r="AE27" s="865"/>
      <c r="AF27" s="866"/>
      <c r="AG27" s="866"/>
      <c r="AH27" s="866"/>
      <c r="AI27" s="865"/>
      <c r="AJ27" s="866"/>
      <c r="AK27" s="866"/>
      <c r="AL27" s="866"/>
      <c r="AM27" s="865"/>
      <c r="AN27" s="866"/>
      <c r="AO27" s="866"/>
      <c r="AP27" s="866"/>
      <c r="AQ27" s="865"/>
      <c r="AR27" s="866"/>
      <c r="AS27" s="866"/>
      <c r="AT27" s="866"/>
      <c r="AU27" s="865"/>
      <c r="AV27" s="866"/>
      <c r="AW27" s="866"/>
      <c r="AX27" s="866"/>
      <c r="AY27" s="922"/>
      <c r="AZ27" s="923"/>
      <c r="BA27" s="923"/>
      <c r="BB27" s="924"/>
      <c r="BC27" s="865"/>
      <c r="BD27" s="866"/>
      <c r="BE27" s="866"/>
      <c r="BF27" s="866"/>
      <c r="BG27" s="938">
        <f t="shared" si="35"/>
        <v>0</v>
      </c>
      <c r="BH27" s="939"/>
      <c r="BI27" s="939"/>
      <c r="BJ27" s="940"/>
      <c r="BW27" s="522"/>
      <c r="BX27" s="519" t="s">
        <v>583</v>
      </c>
      <c r="BY27" s="145">
        <f>②児童数及び職員配置!$BC$31</f>
        <v>0</v>
      </c>
      <c r="BZ27" s="145"/>
      <c r="CA27" s="145"/>
    </row>
    <row r="28" spans="4:85" customFormat="1" ht="20.100000000000001" customHeight="1">
      <c r="D28" s="608"/>
      <c r="E28" s="619"/>
      <c r="F28" s="619"/>
      <c r="G28" s="619"/>
      <c r="H28" s="619"/>
      <c r="I28" s="945"/>
      <c r="J28" s="946"/>
      <c r="K28" s="946"/>
      <c r="L28" s="946"/>
      <c r="M28" s="946"/>
      <c r="N28" s="946"/>
      <c r="O28" s="946"/>
      <c r="P28" s="946"/>
      <c r="Q28" s="946"/>
      <c r="R28" s="946"/>
      <c r="S28" s="946"/>
      <c r="T28" s="946"/>
      <c r="U28" s="947"/>
      <c r="V28" s="951" t="s">
        <v>36</v>
      </c>
      <c r="W28" s="952"/>
      <c r="X28" s="952"/>
      <c r="Y28" s="952"/>
      <c r="Z28" s="953"/>
      <c r="AA28" s="941">
        <f t="shared" ref="AA28" si="36">SUM(AA26:AD27)</f>
        <v>0</v>
      </c>
      <c r="AB28" s="942"/>
      <c r="AC28" s="942"/>
      <c r="AD28" s="943"/>
      <c r="AE28" s="941">
        <f t="shared" ref="AE28" si="37">SUM(AE26:AH27)</f>
        <v>0</v>
      </c>
      <c r="AF28" s="942"/>
      <c r="AG28" s="942"/>
      <c r="AH28" s="943"/>
      <c r="AI28" s="941">
        <f t="shared" ref="AI28" si="38">SUM(AI26:AL27)</f>
        <v>0</v>
      </c>
      <c r="AJ28" s="942"/>
      <c r="AK28" s="942"/>
      <c r="AL28" s="943"/>
      <c r="AM28" s="941">
        <f t="shared" ref="AM28" si="39">SUM(AM26:AP27)</f>
        <v>0</v>
      </c>
      <c r="AN28" s="942"/>
      <c r="AO28" s="942"/>
      <c r="AP28" s="943"/>
      <c r="AQ28" s="941">
        <f t="shared" ref="AQ28" si="40">SUM(AQ26:AT27)</f>
        <v>0</v>
      </c>
      <c r="AR28" s="942"/>
      <c r="AS28" s="942"/>
      <c r="AT28" s="943"/>
      <c r="AU28" s="941">
        <f t="shared" ref="AU28" si="41">SUM(AU26:AX27)</f>
        <v>0</v>
      </c>
      <c r="AV28" s="942"/>
      <c r="AW28" s="942"/>
      <c r="AX28" s="943"/>
      <c r="AY28" s="941">
        <f t="shared" ref="AY28" si="42">SUM(AY26:BB27)</f>
        <v>0</v>
      </c>
      <c r="AZ28" s="942"/>
      <c r="BA28" s="942"/>
      <c r="BB28" s="943"/>
      <c r="BC28" s="941">
        <f t="shared" ref="BC28" si="43">SUM(BC26:BF27)</f>
        <v>0</v>
      </c>
      <c r="BD28" s="942"/>
      <c r="BE28" s="942"/>
      <c r="BF28" s="943"/>
      <c r="BG28" s="941">
        <f t="shared" ref="BG28" si="44">SUM(BG26:BJ27)</f>
        <v>0</v>
      </c>
      <c r="BH28" s="942"/>
      <c r="BI28" s="942"/>
      <c r="BJ28" s="943"/>
      <c r="BW28" s="523"/>
      <c r="BX28" s="520" t="s">
        <v>575</v>
      </c>
      <c r="BY28" s="145">
        <f>②児童数及び職員配置!$BG$31</f>
        <v>0</v>
      </c>
      <c r="BZ28" s="145"/>
      <c r="CA28" s="145"/>
    </row>
    <row r="29" spans="4:85" customFormat="1" ht="20.100000000000001" customHeight="1">
      <c r="D29" s="857" t="s">
        <v>36</v>
      </c>
      <c r="E29" s="857"/>
      <c r="F29" s="857"/>
      <c r="G29" s="857"/>
      <c r="H29" s="857"/>
      <c r="I29" s="857"/>
      <c r="J29" s="857"/>
      <c r="K29" s="857"/>
      <c r="L29" s="857"/>
      <c r="M29" s="857"/>
      <c r="N29" s="857"/>
      <c r="O29" s="857"/>
      <c r="P29" s="857"/>
      <c r="Q29" s="857"/>
      <c r="R29" s="857"/>
      <c r="S29" s="857"/>
      <c r="T29" s="857"/>
      <c r="U29" s="857"/>
      <c r="V29" s="948" t="s">
        <v>224</v>
      </c>
      <c r="W29" s="949"/>
      <c r="X29" s="949"/>
      <c r="Y29" s="949"/>
      <c r="Z29" s="950"/>
      <c r="AA29" s="954">
        <f>SUM(AA14,AA17,AA20,AA23,AA26)</f>
        <v>0</v>
      </c>
      <c r="AB29" s="955"/>
      <c r="AC29" s="955"/>
      <c r="AD29" s="955"/>
      <c r="AE29" s="954">
        <f t="shared" ref="AE29:AE30" si="45">SUM(AE14,AE17,AE20,AE23,AE26)</f>
        <v>0</v>
      </c>
      <c r="AF29" s="955"/>
      <c r="AG29" s="955"/>
      <c r="AH29" s="955"/>
      <c r="AI29" s="954">
        <f t="shared" ref="AI29:AI30" si="46">SUM(AI14,AI17,AI20,AI23,AI26)</f>
        <v>0</v>
      </c>
      <c r="AJ29" s="955"/>
      <c r="AK29" s="955"/>
      <c r="AL29" s="955"/>
      <c r="AM29" s="954">
        <f t="shared" ref="AM29:AM30" si="47">SUM(AM14,AM17,AM20,AM23,AM26)</f>
        <v>0</v>
      </c>
      <c r="AN29" s="955"/>
      <c r="AO29" s="955"/>
      <c r="AP29" s="955"/>
      <c r="AQ29" s="954">
        <f t="shared" ref="AQ29:AQ30" si="48">SUM(AQ14,AQ17,AQ20,AQ23,AQ26)</f>
        <v>0</v>
      </c>
      <c r="AR29" s="955"/>
      <c r="AS29" s="955"/>
      <c r="AT29" s="955"/>
      <c r="AU29" s="954">
        <f t="shared" ref="AU29:AU30" si="49">SUM(AU14,AU17,AU20,AU23,AU26)</f>
        <v>0</v>
      </c>
      <c r="AV29" s="955"/>
      <c r="AW29" s="955"/>
      <c r="AX29" s="955"/>
      <c r="AY29" s="960">
        <f t="shared" ref="AY29:AY30" si="50">SUM(AY14,AY17,AY20,AY23,AY26)</f>
        <v>0</v>
      </c>
      <c r="AZ29" s="961"/>
      <c r="BA29" s="961"/>
      <c r="BB29" s="962"/>
      <c r="BC29" s="954">
        <f t="shared" ref="BC29:BC30" si="51">SUM(BC14,BC17,BC20,BC23,BC26)</f>
        <v>0</v>
      </c>
      <c r="BD29" s="955"/>
      <c r="BE29" s="955"/>
      <c r="BF29" s="955"/>
      <c r="BG29" s="954">
        <f>SUM(AA29:BF29)</f>
        <v>0</v>
      </c>
      <c r="BH29" s="955"/>
      <c r="BI29" s="955"/>
      <c r="BJ29" s="956"/>
      <c r="BV29" s="516"/>
      <c r="BW29" s="145"/>
      <c r="BX29" s="145"/>
      <c r="BY29" s="145"/>
    </row>
    <row r="30" spans="4:85" customFormat="1" ht="20.100000000000001" customHeight="1">
      <c r="D30" s="857"/>
      <c r="E30" s="857"/>
      <c r="F30" s="857"/>
      <c r="G30" s="857"/>
      <c r="H30" s="857"/>
      <c r="I30" s="857"/>
      <c r="J30" s="857"/>
      <c r="K30" s="857"/>
      <c r="L30" s="857"/>
      <c r="M30" s="857"/>
      <c r="N30" s="857"/>
      <c r="O30" s="857"/>
      <c r="P30" s="857"/>
      <c r="Q30" s="857"/>
      <c r="R30" s="857"/>
      <c r="S30" s="857"/>
      <c r="T30" s="857"/>
      <c r="U30" s="857"/>
      <c r="V30" s="957" t="s">
        <v>19</v>
      </c>
      <c r="W30" s="958"/>
      <c r="X30" s="958"/>
      <c r="Y30" s="958"/>
      <c r="Z30" s="959"/>
      <c r="AA30" s="938">
        <f>SUM(AA15,AA18,AA21,AA24,AA27)</f>
        <v>0</v>
      </c>
      <c r="AB30" s="939"/>
      <c r="AC30" s="939"/>
      <c r="AD30" s="939"/>
      <c r="AE30" s="938">
        <f t="shared" si="45"/>
        <v>0</v>
      </c>
      <c r="AF30" s="939"/>
      <c r="AG30" s="939"/>
      <c r="AH30" s="939"/>
      <c r="AI30" s="938">
        <f t="shared" si="46"/>
        <v>0</v>
      </c>
      <c r="AJ30" s="939"/>
      <c r="AK30" s="939"/>
      <c r="AL30" s="939"/>
      <c r="AM30" s="938">
        <f t="shared" si="47"/>
        <v>0</v>
      </c>
      <c r="AN30" s="939"/>
      <c r="AO30" s="939"/>
      <c r="AP30" s="939"/>
      <c r="AQ30" s="938">
        <f t="shared" si="48"/>
        <v>0</v>
      </c>
      <c r="AR30" s="939"/>
      <c r="AS30" s="939"/>
      <c r="AT30" s="939"/>
      <c r="AU30" s="938">
        <f t="shared" si="49"/>
        <v>0</v>
      </c>
      <c r="AV30" s="939"/>
      <c r="AW30" s="939"/>
      <c r="AX30" s="939"/>
      <c r="AY30" s="976">
        <f t="shared" si="50"/>
        <v>0</v>
      </c>
      <c r="AZ30" s="977"/>
      <c r="BA30" s="977"/>
      <c r="BB30" s="978"/>
      <c r="BC30" s="938">
        <f t="shared" si="51"/>
        <v>0</v>
      </c>
      <c r="BD30" s="939"/>
      <c r="BE30" s="939"/>
      <c r="BF30" s="939"/>
      <c r="BG30" s="938">
        <f t="shared" ref="BG30" si="52">SUM(AA30:BF30)</f>
        <v>0</v>
      </c>
      <c r="BH30" s="939"/>
      <c r="BI30" s="939"/>
      <c r="BJ30" s="940"/>
      <c r="BV30" s="516"/>
      <c r="BW30" s="145"/>
      <c r="BX30" s="145"/>
      <c r="BY30" s="145"/>
    </row>
    <row r="31" spans="4:85" customFormat="1" ht="20.100000000000001" customHeight="1">
      <c r="D31" s="857"/>
      <c r="E31" s="857"/>
      <c r="F31" s="857"/>
      <c r="G31" s="857"/>
      <c r="H31" s="857"/>
      <c r="I31" s="857"/>
      <c r="J31" s="857"/>
      <c r="K31" s="857"/>
      <c r="L31" s="857"/>
      <c r="M31" s="857"/>
      <c r="N31" s="857"/>
      <c r="O31" s="857"/>
      <c r="P31" s="857"/>
      <c r="Q31" s="857"/>
      <c r="R31" s="857"/>
      <c r="S31" s="857"/>
      <c r="T31" s="857"/>
      <c r="U31" s="857"/>
      <c r="V31" s="951" t="s">
        <v>36</v>
      </c>
      <c r="W31" s="952"/>
      <c r="X31" s="952"/>
      <c r="Y31" s="952"/>
      <c r="Z31" s="953"/>
      <c r="AA31" s="941">
        <f>SUM(AA29:AD30)</f>
        <v>0</v>
      </c>
      <c r="AB31" s="942"/>
      <c r="AC31" s="942"/>
      <c r="AD31" s="943"/>
      <c r="AE31" s="941">
        <f t="shared" ref="AE31" si="53">SUM(AE29:AH30)</f>
        <v>0</v>
      </c>
      <c r="AF31" s="942"/>
      <c r="AG31" s="942"/>
      <c r="AH31" s="943"/>
      <c r="AI31" s="941">
        <f t="shared" ref="AI31" si="54">SUM(AI29:AL30)</f>
        <v>0</v>
      </c>
      <c r="AJ31" s="942"/>
      <c r="AK31" s="942"/>
      <c r="AL31" s="943"/>
      <c r="AM31" s="941">
        <f t="shared" ref="AM31" si="55">SUM(AM29:AP30)</f>
        <v>0</v>
      </c>
      <c r="AN31" s="942"/>
      <c r="AO31" s="942"/>
      <c r="AP31" s="943"/>
      <c r="AQ31" s="941">
        <f t="shared" ref="AQ31" si="56">SUM(AQ29:AT30)</f>
        <v>0</v>
      </c>
      <c r="AR31" s="942"/>
      <c r="AS31" s="942"/>
      <c r="AT31" s="943"/>
      <c r="AU31" s="941">
        <f t="shared" ref="AU31" si="57">SUM(AU29:AX30)</f>
        <v>0</v>
      </c>
      <c r="AV31" s="942"/>
      <c r="AW31" s="942"/>
      <c r="AX31" s="943"/>
      <c r="AY31" s="941">
        <f t="shared" ref="AY31" si="58">SUM(AY29:BB30)</f>
        <v>0</v>
      </c>
      <c r="AZ31" s="942"/>
      <c r="BA31" s="942"/>
      <c r="BB31" s="943"/>
      <c r="BC31" s="941">
        <f t="shared" ref="BC31" si="59">SUM(BC29:BF30)</f>
        <v>0</v>
      </c>
      <c r="BD31" s="942"/>
      <c r="BE31" s="942"/>
      <c r="BF31" s="943"/>
      <c r="BG31" s="941">
        <f>SUM(BG29:BJ30)</f>
        <v>0</v>
      </c>
      <c r="BH31" s="942"/>
      <c r="BI31" s="942"/>
      <c r="BJ31" s="943"/>
      <c r="BV31" s="516"/>
      <c r="BW31" s="145"/>
      <c r="BX31" s="145"/>
      <c r="BY31" s="145"/>
    </row>
    <row r="32" spans="4:85" customFormat="1" ht="20.100000000000001" customHeight="1" thickBot="1">
      <c r="D32" s="132"/>
      <c r="E32" s="132"/>
      <c r="F32" s="132"/>
      <c r="G32" s="132"/>
      <c r="H32" s="132"/>
      <c r="I32" s="132"/>
      <c r="J32" s="132"/>
      <c r="K32" s="132"/>
      <c r="L32" s="132"/>
      <c r="M32" s="132"/>
      <c r="N32" s="132"/>
      <c r="O32" s="132"/>
      <c r="P32" s="132"/>
      <c r="Q32" s="132"/>
      <c r="R32" s="132"/>
      <c r="S32" s="132"/>
      <c r="T32" s="132"/>
      <c r="U32" s="132"/>
      <c r="V32" s="122"/>
      <c r="W32" s="122"/>
      <c r="X32" s="122"/>
      <c r="Y32" s="122"/>
      <c r="Z32" s="12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V32" s="123"/>
    </row>
    <row r="33" spans="3:84" customFormat="1" ht="20.100000000000001" customHeight="1">
      <c r="C33" s="132"/>
      <c r="D33" s="972" t="s">
        <v>221</v>
      </c>
      <c r="E33" s="973"/>
      <c r="F33" s="973"/>
      <c r="G33" s="973"/>
      <c r="H33" s="973"/>
      <c r="I33" s="973"/>
      <c r="J33" s="973"/>
      <c r="K33" s="973"/>
      <c r="L33" s="973"/>
      <c r="M33" s="158"/>
      <c r="N33" s="158"/>
      <c r="O33" s="158"/>
      <c r="P33" s="158"/>
      <c r="Q33" s="158"/>
      <c r="R33" s="158"/>
      <c r="S33" s="158"/>
      <c r="T33" s="158"/>
      <c r="U33" s="158"/>
      <c r="V33" s="158"/>
      <c r="W33" s="158"/>
      <c r="X33" s="158"/>
      <c r="Y33" s="158"/>
      <c r="Z33" s="159"/>
      <c r="AA33" s="160"/>
      <c r="AB33" s="160"/>
      <c r="AC33" s="160"/>
      <c r="AD33" s="159"/>
      <c r="AE33" s="160"/>
      <c r="AF33" s="160"/>
      <c r="AG33" s="160"/>
      <c r="AH33" s="159"/>
      <c r="AI33" s="160"/>
      <c r="AJ33" s="160"/>
      <c r="AK33" s="160"/>
      <c r="AL33" s="159"/>
      <c r="AM33" s="160"/>
      <c r="AN33" s="160"/>
      <c r="AO33" s="160"/>
      <c r="AP33" s="159"/>
      <c r="AQ33" s="160"/>
      <c r="AR33" s="160"/>
      <c r="AS33" s="160"/>
      <c r="AT33" s="159"/>
      <c r="AU33" s="160"/>
      <c r="AV33" s="160"/>
      <c r="AW33" s="160"/>
      <c r="AX33" s="159"/>
      <c r="AY33" s="160"/>
      <c r="AZ33" s="160"/>
      <c r="BA33" s="160"/>
      <c r="BB33" s="160"/>
      <c r="BC33" s="159"/>
      <c r="BD33" s="160"/>
      <c r="BE33" s="160"/>
      <c r="BF33" s="160"/>
      <c r="BG33" s="159"/>
      <c r="BH33" s="160"/>
      <c r="BI33" s="160"/>
      <c r="BJ33" s="161"/>
      <c r="BV33" s="123"/>
      <c r="BW33" s="123"/>
      <c r="BX33" s="123"/>
      <c r="BY33" s="123"/>
      <c r="BZ33" s="123"/>
      <c r="CA33" s="123"/>
      <c r="CB33" s="123"/>
      <c r="CC33" s="123"/>
      <c r="CD33" s="123"/>
      <c r="CE33" s="123"/>
      <c r="CF33" s="123"/>
    </row>
    <row r="34" spans="3:84" s="123" customFormat="1" ht="37.5" customHeight="1">
      <c r="C34" s="143"/>
      <c r="D34" s="974" t="s">
        <v>248</v>
      </c>
      <c r="E34" s="684"/>
      <c r="F34" s="684"/>
      <c r="G34" s="684"/>
      <c r="H34" s="684"/>
      <c r="I34" s="684"/>
      <c r="J34" s="684"/>
      <c r="K34" s="684"/>
      <c r="L34" s="684"/>
      <c r="M34" s="684"/>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4"/>
      <c r="AQ34" s="684"/>
      <c r="AR34" s="684"/>
      <c r="AS34" s="684"/>
      <c r="AT34" s="684"/>
      <c r="AU34" s="684"/>
      <c r="AV34" s="684"/>
      <c r="AW34" s="684"/>
      <c r="AX34" s="684"/>
      <c r="AY34" s="684"/>
      <c r="AZ34" s="684"/>
      <c r="BA34" s="684"/>
      <c r="BB34" s="684"/>
      <c r="BC34" s="684"/>
      <c r="BD34" s="684"/>
      <c r="BE34" s="684"/>
      <c r="BF34" s="684"/>
      <c r="BG34" s="684"/>
      <c r="BH34" s="684"/>
      <c r="BI34" s="684"/>
      <c r="BJ34" s="975"/>
      <c r="BV34"/>
    </row>
    <row r="35" spans="3:84" s="123" customFormat="1" ht="27" customHeight="1" thickBot="1">
      <c r="D35" s="963" t="s">
        <v>222</v>
      </c>
      <c r="E35" s="964"/>
      <c r="F35" s="964"/>
      <c r="G35" s="964"/>
      <c r="H35" s="964"/>
      <c r="I35" s="964"/>
      <c r="J35" s="964"/>
      <c r="K35" s="964"/>
      <c r="L35" s="964"/>
      <c r="M35" s="964"/>
      <c r="N35" s="964"/>
      <c r="O35" s="964"/>
      <c r="P35" s="964"/>
      <c r="Q35" s="964"/>
      <c r="R35" s="964"/>
      <c r="S35" s="964"/>
      <c r="T35" s="964"/>
      <c r="U35" s="964"/>
      <c r="V35" s="964"/>
      <c r="W35" s="964"/>
      <c r="X35" s="964"/>
      <c r="Y35" s="964"/>
      <c r="Z35" s="964"/>
      <c r="AA35" s="964"/>
      <c r="AB35" s="964"/>
      <c r="AC35" s="964"/>
      <c r="AD35" s="964"/>
      <c r="AE35" s="964"/>
      <c r="AF35" s="964"/>
      <c r="AG35" s="964"/>
      <c r="AH35" s="964"/>
      <c r="AI35" s="964"/>
      <c r="AJ35" s="964"/>
      <c r="AK35" s="964"/>
      <c r="AL35" s="964"/>
      <c r="AM35" s="964"/>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5"/>
      <c r="BV35"/>
      <c r="BW35"/>
      <c r="BX35"/>
      <c r="BY35"/>
      <c r="BZ35"/>
      <c r="CA35"/>
      <c r="CB35"/>
      <c r="CC35"/>
      <c r="CD35"/>
      <c r="CE35"/>
      <c r="CF35"/>
    </row>
    <row r="36" spans="3:84" customFormat="1" ht="9" customHeight="1">
      <c r="C36" s="121"/>
    </row>
    <row r="37" spans="3:84" customFormat="1" ht="9" customHeight="1">
      <c r="C37" s="121"/>
      <c r="BV37" s="145"/>
    </row>
    <row r="38" spans="3:84" customFormat="1" ht="20.25" customHeight="1">
      <c r="C38" s="121"/>
      <c r="D38" s="236"/>
      <c r="E38" s="919">
        <v>25</v>
      </c>
      <c r="F38" s="919"/>
      <c r="G38" s="31"/>
      <c r="H38" s="237" t="s">
        <v>255</v>
      </c>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9"/>
      <c r="AJ38" s="239"/>
      <c r="AK38" s="239"/>
      <c r="AL38" s="239"/>
      <c r="AM38" s="239"/>
      <c r="AN38" s="239"/>
      <c r="AO38" s="239"/>
      <c r="AP38" s="239"/>
      <c r="AQ38" s="859" t="s">
        <v>223</v>
      </c>
      <c r="AR38" s="859"/>
      <c r="AS38" s="859"/>
      <c r="AT38" s="859"/>
      <c r="AU38" s="859"/>
      <c r="AV38" s="859"/>
      <c r="AW38" s="859"/>
      <c r="AX38" s="859"/>
      <c r="AY38" s="859"/>
      <c r="AZ38" s="859"/>
      <c r="BA38" s="859"/>
      <c r="BB38" s="859"/>
      <c r="BC38" s="859"/>
      <c r="BD38" s="859"/>
      <c r="BE38" s="859"/>
      <c r="BF38" s="859"/>
      <c r="BG38" s="859"/>
      <c r="BH38" s="859"/>
      <c r="BI38" s="860"/>
      <c r="BV38" s="145"/>
      <c r="BW38" s="145"/>
      <c r="BX38" s="145"/>
      <c r="BY38" s="145"/>
      <c r="BZ38" s="145"/>
      <c r="CA38" s="145"/>
      <c r="CB38" s="145"/>
      <c r="CC38" s="145"/>
      <c r="CD38" s="145"/>
      <c r="CE38" s="145"/>
      <c r="CF38" s="145"/>
    </row>
    <row r="39" spans="3:84" ht="51.75" customHeight="1" thickBot="1">
      <c r="D39" s="913"/>
      <c r="E39" s="914"/>
      <c r="F39" s="914"/>
      <c r="G39" s="914"/>
      <c r="H39" s="914"/>
      <c r="I39" s="914"/>
      <c r="J39" s="914"/>
      <c r="K39" s="914"/>
      <c r="L39" s="914"/>
      <c r="M39" s="914"/>
      <c r="N39" s="914"/>
      <c r="O39" s="914"/>
      <c r="P39" s="915"/>
      <c r="Q39" s="966" t="s">
        <v>32</v>
      </c>
      <c r="R39" s="967"/>
      <c r="S39" s="967"/>
      <c r="T39" s="967"/>
      <c r="U39" s="968"/>
      <c r="V39" s="966" t="s">
        <v>33</v>
      </c>
      <c r="W39" s="967"/>
      <c r="X39" s="967"/>
      <c r="Y39" s="967"/>
      <c r="Z39" s="968"/>
      <c r="AA39" s="966" t="s">
        <v>34</v>
      </c>
      <c r="AB39" s="967"/>
      <c r="AC39" s="967"/>
      <c r="AD39" s="967"/>
      <c r="AE39" s="968"/>
      <c r="AF39" s="966" t="s">
        <v>35</v>
      </c>
      <c r="AG39" s="967"/>
      <c r="AH39" s="967"/>
      <c r="AI39" s="967"/>
      <c r="AJ39" s="968"/>
      <c r="AK39" s="966" t="s">
        <v>130</v>
      </c>
      <c r="AL39" s="967"/>
      <c r="AM39" s="967"/>
      <c r="AN39" s="967"/>
      <c r="AO39" s="968"/>
      <c r="AP39" s="966" t="s">
        <v>131</v>
      </c>
      <c r="AQ39" s="967"/>
      <c r="AR39" s="967"/>
      <c r="AS39" s="967"/>
      <c r="AT39" s="968"/>
      <c r="AU39" s="969" t="s">
        <v>133</v>
      </c>
      <c r="AV39" s="970"/>
      <c r="AW39" s="970"/>
      <c r="AX39" s="970"/>
      <c r="AY39" s="971"/>
      <c r="AZ39" s="966" t="s">
        <v>37</v>
      </c>
      <c r="BA39" s="967"/>
      <c r="BB39" s="967"/>
      <c r="BC39" s="967"/>
      <c r="BD39" s="968"/>
      <c r="BE39" s="966" t="s">
        <v>36</v>
      </c>
      <c r="BF39" s="967"/>
      <c r="BG39" s="967"/>
      <c r="BH39" s="967"/>
      <c r="BI39" s="968"/>
      <c r="BJ39" s="107"/>
      <c r="BK39" s="107"/>
      <c r="BL39" s="183"/>
      <c r="BM39" s="107"/>
      <c r="BN39" s="107"/>
      <c r="BO39" s="107"/>
      <c r="BP39" s="107"/>
      <c r="BQ39" s="107"/>
      <c r="BR39" s="107"/>
      <c r="BS39" s="107"/>
    </row>
    <row r="40" spans="3:84" ht="21.95" customHeight="1" thickBot="1">
      <c r="D40" s="692" t="s">
        <v>69</v>
      </c>
      <c r="E40" s="693"/>
      <c r="F40" s="693"/>
      <c r="G40" s="693"/>
      <c r="H40" s="693"/>
      <c r="I40" s="693"/>
      <c r="J40" s="693"/>
      <c r="K40" s="693"/>
      <c r="L40" s="693"/>
      <c r="M40" s="693"/>
      <c r="N40" s="693"/>
      <c r="O40" s="693"/>
      <c r="P40" s="693"/>
      <c r="Q40" s="862"/>
      <c r="R40" s="862"/>
      <c r="S40" s="862"/>
      <c r="T40" s="862"/>
      <c r="U40" s="862"/>
      <c r="V40" s="862"/>
      <c r="W40" s="862"/>
      <c r="X40" s="862"/>
      <c r="Y40" s="862"/>
      <c r="Z40" s="862"/>
      <c r="AA40" s="862"/>
      <c r="AB40" s="862"/>
      <c r="AC40" s="862"/>
      <c r="AD40" s="862"/>
      <c r="AE40" s="862"/>
      <c r="AF40" s="862"/>
      <c r="AG40" s="862"/>
      <c r="AH40" s="862"/>
      <c r="AI40" s="862"/>
      <c r="AJ40" s="862"/>
      <c r="AK40" s="862"/>
      <c r="AL40" s="862"/>
      <c r="AM40" s="862"/>
      <c r="AN40" s="862"/>
      <c r="AO40" s="862"/>
      <c r="AP40" s="862"/>
      <c r="AQ40" s="862"/>
      <c r="AR40" s="862"/>
      <c r="AS40" s="862"/>
      <c r="AT40" s="862"/>
      <c r="AU40" s="862"/>
      <c r="AV40" s="862"/>
      <c r="AW40" s="862"/>
      <c r="AX40" s="862"/>
      <c r="AY40" s="862"/>
      <c r="AZ40" s="862"/>
      <c r="BA40" s="862"/>
      <c r="BB40" s="862"/>
      <c r="BC40" s="862"/>
      <c r="BD40" s="862"/>
      <c r="BE40" s="916">
        <f>SUM(Q40:BD40)</f>
        <v>0</v>
      </c>
      <c r="BF40" s="916"/>
      <c r="BG40" s="916"/>
      <c r="BH40" s="916"/>
      <c r="BI40" s="917"/>
      <c r="BJ40" s="107"/>
      <c r="BK40" s="107"/>
      <c r="BL40" s="107"/>
      <c r="BM40" s="107"/>
      <c r="BN40" s="107"/>
      <c r="BO40" s="107"/>
      <c r="BP40" s="107"/>
      <c r="BQ40" s="107"/>
      <c r="BR40" s="107"/>
      <c r="BS40" s="107"/>
      <c r="BV40" s="145" t="s">
        <v>588</v>
      </c>
      <c r="BW40" s="501" t="s">
        <v>598</v>
      </c>
      <c r="BX40" s="500" t="s">
        <v>589</v>
      </c>
      <c r="BY40" s="145">
        <f>②児童数及び職員配置!$BE$40</f>
        <v>0</v>
      </c>
      <c r="BZ40" s="183"/>
      <c r="CA40" s="501" t="s">
        <v>597</v>
      </c>
      <c r="CB40" s="500" t="s">
        <v>599</v>
      </c>
      <c r="CC40" s="499">
        <f>②児童数及び職員配置!$Q$56</f>
        <v>0</v>
      </c>
    </row>
    <row r="41" spans="3:84" ht="21.95" hidden="1" customHeight="1" thickBot="1">
      <c r="D41" s="692"/>
      <c r="E41" s="693"/>
      <c r="F41" s="693"/>
      <c r="G41" s="693"/>
      <c r="H41" s="693"/>
      <c r="I41" s="693"/>
      <c r="J41" s="693"/>
      <c r="K41" s="693"/>
      <c r="L41" s="693"/>
      <c r="M41" s="693"/>
      <c r="N41" s="693"/>
      <c r="O41" s="693"/>
      <c r="P41" s="693"/>
      <c r="Q41" s="1105">
        <f>ROUNDDOWN(Q40/3,1)</f>
        <v>0</v>
      </c>
      <c r="R41" s="1106"/>
      <c r="S41" s="1106"/>
      <c r="T41" s="1106"/>
      <c r="U41" s="1107"/>
      <c r="V41" s="1105">
        <f>ROUNDDOWN((V40+AA40)/6,1)</f>
        <v>0</v>
      </c>
      <c r="W41" s="1106"/>
      <c r="X41" s="1106"/>
      <c r="Y41" s="1106"/>
      <c r="Z41" s="1106"/>
      <c r="AA41" s="1106"/>
      <c r="AB41" s="1106"/>
      <c r="AC41" s="1106"/>
      <c r="AD41" s="1106"/>
      <c r="AE41" s="1107"/>
      <c r="AF41" s="1105">
        <f>ROUNDDOWN(AF40/20,1)</f>
        <v>0</v>
      </c>
      <c r="AG41" s="1106"/>
      <c r="AH41" s="1106"/>
      <c r="AI41" s="1106"/>
      <c r="AJ41" s="1107"/>
      <c r="AK41" s="1105">
        <f>ROUNDDOWN(SUM(AK40,AP40,AU40)/30,1)</f>
        <v>0</v>
      </c>
      <c r="AL41" s="1106"/>
      <c r="AM41" s="1106"/>
      <c r="AN41" s="1106"/>
      <c r="AO41" s="1106"/>
      <c r="AP41" s="1106"/>
      <c r="AQ41" s="1106"/>
      <c r="AR41" s="1106"/>
      <c r="AS41" s="1106"/>
      <c r="AT41" s="1106"/>
      <c r="AU41" s="1106"/>
      <c r="AV41" s="1106"/>
      <c r="AW41" s="1106"/>
      <c r="AX41" s="1106"/>
      <c r="AY41" s="1107"/>
      <c r="AZ41" s="1105"/>
      <c r="BA41" s="1106"/>
      <c r="BB41" s="1106"/>
      <c r="BC41" s="1106"/>
      <c r="BD41" s="1107"/>
      <c r="BE41" s="918" t="str">
        <f>IF(BE40=0,"",IF(ROUND(SUM(Q41:AY41),0)&lt;2,2,ROUND(SUM(Q41:AY41),0)))</f>
        <v/>
      </c>
      <c r="BF41" s="916"/>
      <c r="BG41" s="916"/>
      <c r="BH41" s="916"/>
      <c r="BI41" s="917"/>
      <c r="BJ41" s="107"/>
      <c r="BK41" s="107"/>
      <c r="BL41" s="107"/>
      <c r="BM41" s="107"/>
      <c r="BN41" s="107"/>
      <c r="BO41" s="107"/>
      <c r="BP41" s="107"/>
      <c r="BQ41" s="107"/>
      <c r="BR41" s="107"/>
      <c r="BS41" s="107"/>
      <c r="BW41" s="502"/>
      <c r="BX41" s="500"/>
      <c r="CA41" s="183"/>
      <c r="CB41" s="183"/>
      <c r="CC41" s="499">
        <f>②児童数及び職員配置!$Q$56</f>
        <v>0</v>
      </c>
    </row>
    <row r="42" spans="3:84" ht="21.95" customHeight="1" thickBot="1">
      <c r="D42" s="692" t="s">
        <v>70</v>
      </c>
      <c r="E42" s="693"/>
      <c r="F42" s="693"/>
      <c r="G42" s="693"/>
      <c r="H42" s="693"/>
      <c r="I42" s="693"/>
      <c r="J42" s="693"/>
      <c r="K42" s="693"/>
      <c r="L42" s="693"/>
      <c r="M42" s="693"/>
      <c r="N42" s="693"/>
      <c r="O42" s="693"/>
      <c r="P42" s="693"/>
      <c r="Q42" s="862"/>
      <c r="R42" s="862"/>
      <c r="S42" s="862"/>
      <c r="T42" s="862"/>
      <c r="U42" s="862"/>
      <c r="V42" s="862"/>
      <c r="W42" s="862"/>
      <c r="X42" s="862"/>
      <c r="Y42" s="862"/>
      <c r="Z42" s="862"/>
      <c r="AA42" s="862"/>
      <c r="AB42" s="862"/>
      <c r="AC42" s="862"/>
      <c r="AD42" s="862"/>
      <c r="AE42" s="862"/>
      <c r="AF42" s="862"/>
      <c r="AG42" s="862"/>
      <c r="AH42" s="862"/>
      <c r="AI42" s="862"/>
      <c r="AJ42" s="862"/>
      <c r="AK42" s="862"/>
      <c r="AL42" s="862"/>
      <c r="AM42" s="862"/>
      <c r="AN42" s="862"/>
      <c r="AO42" s="862"/>
      <c r="AP42" s="862"/>
      <c r="AQ42" s="862"/>
      <c r="AR42" s="862"/>
      <c r="AS42" s="862"/>
      <c r="AT42" s="862"/>
      <c r="AU42" s="862"/>
      <c r="AV42" s="862"/>
      <c r="AW42" s="862"/>
      <c r="AX42" s="862"/>
      <c r="AY42" s="862"/>
      <c r="AZ42" s="862"/>
      <c r="BA42" s="862"/>
      <c r="BB42" s="862"/>
      <c r="BC42" s="862"/>
      <c r="BD42" s="862"/>
      <c r="BE42" s="916">
        <f t="shared" ref="BE42" si="60">SUM(Q42:BD42)</f>
        <v>0</v>
      </c>
      <c r="BF42" s="916"/>
      <c r="BG42" s="916"/>
      <c r="BH42" s="916"/>
      <c r="BI42" s="917"/>
      <c r="BL42" s="235"/>
      <c r="BM42" s="132"/>
      <c r="BN42" s="132"/>
      <c r="BO42" s="132"/>
      <c r="BP42" s="132"/>
      <c r="BS42" s="132"/>
      <c r="BW42" s="502"/>
      <c r="BX42" s="500" t="s">
        <v>590</v>
      </c>
      <c r="BY42" s="499">
        <f>②児童数及び職員配置!$BE$42</f>
        <v>0</v>
      </c>
      <c r="CB42" s="145" t="s">
        <v>600</v>
      </c>
      <c r="CC42" s="499">
        <f>②児童数及び職員配置!$V$56</f>
        <v>0</v>
      </c>
    </row>
    <row r="43" spans="3:84" ht="21.95" hidden="1" customHeight="1" thickBot="1">
      <c r="D43" s="692"/>
      <c r="E43" s="693"/>
      <c r="F43" s="693"/>
      <c r="G43" s="693"/>
      <c r="H43" s="693"/>
      <c r="I43" s="693"/>
      <c r="J43" s="693"/>
      <c r="K43" s="693"/>
      <c r="L43" s="693"/>
      <c r="M43" s="693"/>
      <c r="N43" s="693"/>
      <c r="O43" s="693"/>
      <c r="P43" s="693"/>
      <c r="Q43" s="891">
        <f t="shared" ref="Q43" si="61">ROUNDDOWN(Q42/3,1)</f>
        <v>0</v>
      </c>
      <c r="R43" s="889"/>
      <c r="S43" s="889"/>
      <c r="T43" s="889"/>
      <c r="U43" s="890"/>
      <c r="V43" s="891">
        <f t="shared" ref="V43" si="62">ROUNDDOWN((V42+AA42)/6,1)</f>
        <v>0</v>
      </c>
      <c r="W43" s="889"/>
      <c r="X43" s="889"/>
      <c r="Y43" s="889"/>
      <c r="Z43" s="889"/>
      <c r="AA43" s="889"/>
      <c r="AB43" s="889"/>
      <c r="AC43" s="889"/>
      <c r="AD43" s="889"/>
      <c r="AE43" s="890"/>
      <c r="AF43" s="891">
        <f t="shared" ref="AF43" si="63">ROUNDDOWN(AF42/20,1)</f>
        <v>0</v>
      </c>
      <c r="AG43" s="889"/>
      <c r="AH43" s="889"/>
      <c r="AI43" s="889"/>
      <c r="AJ43" s="890"/>
      <c r="AK43" s="891">
        <f t="shared" ref="AK43" si="64">ROUNDDOWN(SUM(AK42,AP42,AU42)/30,1)</f>
        <v>0</v>
      </c>
      <c r="AL43" s="889"/>
      <c r="AM43" s="889"/>
      <c r="AN43" s="889"/>
      <c r="AO43" s="889"/>
      <c r="AP43" s="889"/>
      <c r="AQ43" s="889"/>
      <c r="AR43" s="889"/>
      <c r="AS43" s="889"/>
      <c r="AT43" s="889"/>
      <c r="AU43" s="889"/>
      <c r="AV43" s="889"/>
      <c r="AW43" s="889"/>
      <c r="AX43" s="889"/>
      <c r="AY43" s="890"/>
      <c r="AZ43" s="891"/>
      <c r="BA43" s="889"/>
      <c r="BB43" s="889"/>
      <c r="BC43" s="889"/>
      <c r="BD43" s="890"/>
      <c r="BE43" s="918" t="str">
        <f t="shared" ref="BE43" si="65">IF(BE42=0,"",IF(ROUND(SUM(Q43:AY43),0)&lt;2,2,ROUND(SUM(Q43:AY43),0)))</f>
        <v/>
      </c>
      <c r="BF43" s="916"/>
      <c r="BG43" s="916"/>
      <c r="BH43" s="916"/>
      <c r="BI43" s="917"/>
      <c r="BL43" s="235"/>
      <c r="BM43" s="132"/>
      <c r="BN43" s="132"/>
      <c r="BO43" s="132"/>
      <c r="BP43" s="132"/>
      <c r="BS43" s="132"/>
      <c r="BW43" s="502"/>
      <c r="BX43" s="500"/>
      <c r="BY43" s="499" t="str">
        <f>②児童数及び職員配置!BE43</f>
        <v/>
      </c>
      <c r="BZ43" s="298"/>
      <c r="CB43" s="145" t="s">
        <v>601</v>
      </c>
      <c r="CC43" s="499">
        <f>②児童数及び職員配置!$Q$56</f>
        <v>0</v>
      </c>
    </row>
    <row r="44" spans="3:84" ht="21.95" customHeight="1" thickBot="1">
      <c r="D44" s="692" t="s">
        <v>71</v>
      </c>
      <c r="E44" s="693"/>
      <c r="F44" s="693"/>
      <c r="G44" s="693"/>
      <c r="H44" s="693"/>
      <c r="I44" s="693"/>
      <c r="J44" s="693"/>
      <c r="K44" s="693"/>
      <c r="L44" s="693"/>
      <c r="M44" s="693"/>
      <c r="N44" s="693"/>
      <c r="O44" s="693"/>
      <c r="P44" s="693"/>
      <c r="Q44" s="862"/>
      <c r="R44" s="862"/>
      <c r="S44" s="862"/>
      <c r="T44" s="862"/>
      <c r="U44" s="862"/>
      <c r="V44" s="862"/>
      <c r="W44" s="862"/>
      <c r="X44" s="862"/>
      <c r="Y44" s="862"/>
      <c r="Z44" s="862"/>
      <c r="AA44" s="862"/>
      <c r="AB44" s="862"/>
      <c r="AC44" s="862"/>
      <c r="AD44" s="862"/>
      <c r="AE44" s="862"/>
      <c r="AF44" s="862"/>
      <c r="AG44" s="862"/>
      <c r="AH44" s="862"/>
      <c r="AI44" s="862"/>
      <c r="AJ44" s="862"/>
      <c r="AK44" s="862"/>
      <c r="AL44" s="862"/>
      <c r="AM44" s="862"/>
      <c r="AN44" s="862"/>
      <c r="AO44" s="862"/>
      <c r="AP44" s="862"/>
      <c r="AQ44" s="862"/>
      <c r="AR44" s="862"/>
      <c r="AS44" s="862"/>
      <c r="AT44" s="862"/>
      <c r="AU44" s="862"/>
      <c r="AV44" s="862"/>
      <c r="AW44" s="862"/>
      <c r="AX44" s="862"/>
      <c r="AY44" s="862"/>
      <c r="AZ44" s="862"/>
      <c r="BA44" s="862"/>
      <c r="BB44" s="862"/>
      <c r="BC44" s="862"/>
      <c r="BD44" s="862"/>
      <c r="BE44" s="916">
        <f t="shared" ref="BE44" si="66">SUM(Q44:BD44)</f>
        <v>0</v>
      </c>
      <c r="BF44" s="916"/>
      <c r="BG44" s="916"/>
      <c r="BH44" s="916"/>
      <c r="BI44" s="917"/>
      <c r="BL44" s="235"/>
      <c r="BM44" s="132"/>
      <c r="BN44" s="132"/>
      <c r="BO44" s="132"/>
      <c r="BP44" s="132"/>
      <c r="BS44" s="132"/>
      <c r="BW44" s="502"/>
      <c r="BX44" s="500" t="s">
        <v>591</v>
      </c>
      <c r="BY44" s="499">
        <f>②児童数及び職員配置!$BE$44</f>
        <v>0</v>
      </c>
      <c r="BZ44" s="298"/>
      <c r="CA44" s="298"/>
      <c r="CB44" s="298" t="s">
        <v>601</v>
      </c>
      <c r="CC44" s="499">
        <f>②児童数及び職員配置!$AA$56</f>
        <v>0</v>
      </c>
    </row>
    <row r="45" spans="3:84" ht="21.95" hidden="1" customHeight="1" thickBot="1">
      <c r="D45" s="692"/>
      <c r="E45" s="693"/>
      <c r="F45" s="693"/>
      <c r="G45" s="693"/>
      <c r="H45" s="693"/>
      <c r="I45" s="693"/>
      <c r="J45" s="693"/>
      <c r="K45" s="693"/>
      <c r="L45" s="693"/>
      <c r="M45" s="693"/>
      <c r="N45" s="693"/>
      <c r="O45" s="693"/>
      <c r="P45" s="693"/>
      <c r="Q45" s="891">
        <f t="shared" ref="Q45" si="67">ROUNDDOWN(Q44/3,1)</f>
        <v>0</v>
      </c>
      <c r="R45" s="889"/>
      <c r="S45" s="889"/>
      <c r="T45" s="889"/>
      <c r="U45" s="890"/>
      <c r="V45" s="891">
        <f t="shared" ref="V45" si="68">ROUNDDOWN((V44+AA44)/6,1)</f>
        <v>0</v>
      </c>
      <c r="W45" s="889"/>
      <c r="X45" s="889"/>
      <c r="Y45" s="889"/>
      <c r="Z45" s="889"/>
      <c r="AA45" s="889"/>
      <c r="AB45" s="889"/>
      <c r="AC45" s="889"/>
      <c r="AD45" s="889"/>
      <c r="AE45" s="890"/>
      <c r="AF45" s="891">
        <f t="shared" ref="AF45" si="69">ROUNDDOWN(AF44/20,1)</f>
        <v>0</v>
      </c>
      <c r="AG45" s="889"/>
      <c r="AH45" s="889"/>
      <c r="AI45" s="889"/>
      <c r="AJ45" s="890"/>
      <c r="AK45" s="891">
        <f t="shared" ref="AK45" si="70">ROUNDDOWN(SUM(AK44,AP44,AU44)/30,1)</f>
        <v>0</v>
      </c>
      <c r="AL45" s="889"/>
      <c r="AM45" s="889"/>
      <c r="AN45" s="889"/>
      <c r="AO45" s="889"/>
      <c r="AP45" s="889"/>
      <c r="AQ45" s="889"/>
      <c r="AR45" s="889"/>
      <c r="AS45" s="889"/>
      <c r="AT45" s="889"/>
      <c r="AU45" s="889"/>
      <c r="AV45" s="889"/>
      <c r="AW45" s="889"/>
      <c r="AX45" s="889"/>
      <c r="AY45" s="890"/>
      <c r="AZ45" s="891"/>
      <c r="BA45" s="889"/>
      <c r="BB45" s="889"/>
      <c r="BC45" s="889"/>
      <c r="BD45" s="890"/>
      <c r="BE45" s="918" t="str">
        <f t="shared" ref="BE45" si="71">IF(BE44=0,"",IF(ROUND(SUM(Q45:AY45),0)&lt;2,2,ROUND(SUM(Q45:AY45),0)))</f>
        <v/>
      </c>
      <c r="BF45" s="916"/>
      <c r="BG45" s="916"/>
      <c r="BH45" s="916"/>
      <c r="BI45" s="917"/>
      <c r="BL45" s="235"/>
      <c r="BM45" s="132"/>
      <c r="BN45" s="132"/>
      <c r="BO45" s="132"/>
      <c r="BP45" s="132"/>
      <c r="BS45" s="132"/>
      <c r="BW45" s="502"/>
      <c r="BX45" s="500"/>
      <c r="BY45" s="499" t="str">
        <f>②児童数及び職員配置!BE45</f>
        <v/>
      </c>
      <c r="BZ45" s="298"/>
      <c r="CA45" s="298"/>
      <c r="CB45" s="298" t="s">
        <v>603</v>
      </c>
      <c r="CC45" s="499">
        <f>②児童数及び職員配置!$Q$56</f>
        <v>0</v>
      </c>
    </row>
    <row r="46" spans="3:84" ht="21.95" customHeight="1" thickBot="1">
      <c r="D46" s="692" t="s">
        <v>72</v>
      </c>
      <c r="E46" s="693"/>
      <c r="F46" s="693"/>
      <c r="G46" s="693"/>
      <c r="H46" s="693"/>
      <c r="I46" s="693"/>
      <c r="J46" s="693"/>
      <c r="K46" s="693"/>
      <c r="L46" s="693"/>
      <c r="M46" s="693"/>
      <c r="N46" s="693"/>
      <c r="O46" s="693"/>
      <c r="P46" s="693"/>
      <c r="Q46" s="862"/>
      <c r="R46" s="862"/>
      <c r="S46" s="862"/>
      <c r="T46" s="862"/>
      <c r="U46" s="862"/>
      <c r="V46" s="862"/>
      <c r="W46" s="862"/>
      <c r="X46" s="862"/>
      <c r="Y46" s="862"/>
      <c r="Z46" s="862"/>
      <c r="AA46" s="862"/>
      <c r="AB46" s="862"/>
      <c r="AC46" s="862"/>
      <c r="AD46" s="862"/>
      <c r="AE46" s="862"/>
      <c r="AF46" s="862"/>
      <c r="AG46" s="862"/>
      <c r="AH46" s="862"/>
      <c r="AI46" s="862"/>
      <c r="AJ46" s="862"/>
      <c r="AK46" s="862"/>
      <c r="AL46" s="862"/>
      <c r="AM46" s="862"/>
      <c r="AN46" s="862"/>
      <c r="AO46" s="862"/>
      <c r="AP46" s="862"/>
      <c r="AQ46" s="862"/>
      <c r="AR46" s="862"/>
      <c r="AS46" s="862"/>
      <c r="AT46" s="862"/>
      <c r="AU46" s="862"/>
      <c r="AV46" s="862"/>
      <c r="AW46" s="862"/>
      <c r="AX46" s="862"/>
      <c r="AY46" s="862"/>
      <c r="AZ46" s="862"/>
      <c r="BA46" s="862"/>
      <c r="BB46" s="862"/>
      <c r="BC46" s="862"/>
      <c r="BD46" s="862"/>
      <c r="BE46" s="916">
        <f t="shared" ref="BE46" si="72">SUM(Q46:BD46)</f>
        <v>0</v>
      </c>
      <c r="BF46" s="916"/>
      <c r="BG46" s="916"/>
      <c r="BH46" s="916"/>
      <c r="BI46" s="917"/>
      <c r="BL46" s="235"/>
      <c r="BM46" s="132"/>
      <c r="BN46" s="132"/>
      <c r="BO46" s="132"/>
      <c r="BP46" s="132"/>
      <c r="BS46" s="132"/>
      <c r="BW46" s="502"/>
      <c r="BX46" s="500" t="s">
        <v>592</v>
      </c>
      <c r="BY46" s="499">
        <f>②児童数及び職員配置!$BE$46</f>
        <v>0</v>
      </c>
      <c r="BZ46" s="298"/>
      <c r="CA46" s="298"/>
      <c r="CB46" s="298" t="s">
        <v>602</v>
      </c>
      <c r="CC46" s="499">
        <f>②児童数及び職員配置!$AF$56</f>
        <v>0</v>
      </c>
    </row>
    <row r="47" spans="3:84" ht="21.95" hidden="1" customHeight="1" thickBot="1">
      <c r="D47" s="692"/>
      <c r="E47" s="693"/>
      <c r="F47" s="693"/>
      <c r="G47" s="693"/>
      <c r="H47" s="693"/>
      <c r="I47" s="693"/>
      <c r="J47" s="693"/>
      <c r="K47" s="693"/>
      <c r="L47" s="693"/>
      <c r="M47" s="693"/>
      <c r="N47" s="693"/>
      <c r="O47" s="693"/>
      <c r="P47" s="693"/>
      <c r="Q47" s="891">
        <f t="shared" ref="Q47" si="73">ROUNDDOWN(Q46/3,1)</f>
        <v>0</v>
      </c>
      <c r="R47" s="889"/>
      <c r="S47" s="889"/>
      <c r="T47" s="889"/>
      <c r="U47" s="890"/>
      <c r="V47" s="891">
        <f t="shared" ref="V47" si="74">ROUNDDOWN((V46+AA46)/6,1)</f>
        <v>0</v>
      </c>
      <c r="W47" s="889"/>
      <c r="X47" s="889"/>
      <c r="Y47" s="889"/>
      <c r="Z47" s="889"/>
      <c r="AA47" s="889"/>
      <c r="AB47" s="889"/>
      <c r="AC47" s="889"/>
      <c r="AD47" s="889"/>
      <c r="AE47" s="890"/>
      <c r="AF47" s="891">
        <f t="shared" ref="AF47" si="75">ROUNDDOWN(AF46/20,1)</f>
        <v>0</v>
      </c>
      <c r="AG47" s="889"/>
      <c r="AH47" s="889"/>
      <c r="AI47" s="889"/>
      <c r="AJ47" s="890"/>
      <c r="AK47" s="891">
        <f t="shared" ref="AK47" si="76">ROUNDDOWN(SUM(AK46,AP46,AU46)/30,1)</f>
        <v>0</v>
      </c>
      <c r="AL47" s="889"/>
      <c r="AM47" s="889"/>
      <c r="AN47" s="889"/>
      <c r="AO47" s="889"/>
      <c r="AP47" s="889"/>
      <c r="AQ47" s="889"/>
      <c r="AR47" s="889"/>
      <c r="AS47" s="889"/>
      <c r="AT47" s="889"/>
      <c r="AU47" s="889"/>
      <c r="AV47" s="889"/>
      <c r="AW47" s="889"/>
      <c r="AX47" s="889"/>
      <c r="AY47" s="890"/>
      <c r="AZ47" s="891"/>
      <c r="BA47" s="889"/>
      <c r="BB47" s="889"/>
      <c r="BC47" s="889"/>
      <c r="BD47" s="890"/>
      <c r="BE47" s="918" t="str">
        <f t="shared" ref="BE47" si="77">IF(BE46=0,"",IF(ROUND(SUM(Q47:AY47),0)&lt;2,2,ROUND(SUM(Q47:AY47),0)))</f>
        <v/>
      </c>
      <c r="BF47" s="916"/>
      <c r="BG47" s="916"/>
      <c r="BH47" s="916"/>
      <c r="BI47" s="917"/>
      <c r="BL47" s="235"/>
      <c r="BM47" s="132"/>
      <c r="BN47" s="132"/>
      <c r="BO47" s="132"/>
      <c r="BP47" s="132"/>
      <c r="BS47" s="132"/>
      <c r="BW47" s="502"/>
      <c r="BX47" s="500"/>
      <c r="BY47" s="499" t="str">
        <f>②児童数及び職員配置!BE47</f>
        <v/>
      </c>
      <c r="CC47" s="499">
        <f>②児童数及び職員配置!$Q$56</f>
        <v>0</v>
      </c>
    </row>
    <row r="48" spans="3:84" ht="21.95" customHeight="1" thickBot="1">
      <c r="D48" s="692" t="s">
        <v>73</v>
      </c>
      <c r="E48" s="693"/>
      <c r="F48" s="693"/>
      <c r="G48" s="693"/>
      <c r="H48" s="693"/>
      <c r="I48" s="693"/>
      <c r="J48" s="693"/>
      <c r="K48" s="693"/>
      <c r="L48" s="693"/>
      <c r="M48" s="693"/>
      <c r="N48" s="693"/>
      <c r="O48" s="693"/>
      <c r="P48" s="693"/>
      <c r="Q48" s="862"/>
      <c r="R48" s="862"/>
      <c r="S48" s="862"/>
      <c r="T48" s="862"/>
      <c r="U48" s="862"/>
      <c r="V48" s="862"/>
      <c r="W48" s="862"/>
      <c r="X48" s="862"/>
      <c r="Y48" s="862"/>
      <c r="Z48" s="862"/>
      <c r="AA48" s="862"/>
      <c r="AB48" s="862"/>
      <c r="AC48" s="862"/>
      <c r="AD48" s="862"/>
      <c r="AE48" s="862"/>
      <c r="AF48" s="862"/>
      <c r="AG48" s="862"/>
      <c r="AH48" s="862"/>
      <c r="AI48" s="862"/>
      <c r="AJ48" s="862"/>
      <c r="AK48" s="862"/>
      <c r="AL48" s="862"/>
      <c r="AM48" s="862"/>
      <c r="AN48" s="862"/>
      <c r="AO48" s="862"/>
      <c r="AP48" s="862"/>
      <c r="AQ48" s="862"/>
      <c r="AR48" s="862"/>
      <c r="AS48" s="862"/>
      <c r="AT48" s="862"/>
      <c r="AU48" s="862"/>
      <c r="AV48" s="862"/>
      <c r="AW48" s="862"/>
      <c r="AX48" s="862"/>
      <c r="AY48" s="862"/>
      <c r="AZ48" s="862"/>
      <c r="BA48" s="862"/>
      <c r="BB48" s="862"/>
      <c r="BC48" s="862"/>
      <c r="BD48" s="862"/>
      <c r="BE48" s="916">
        <f t="shared" ref="BE48" si="78">SUM(Q48:BD48)</f>
        <v>0</v>
      </c>
      <c r="BF48" s="916"/>
      <c r="BG48" s="916"/>
      <c r="BH48" s="916"/>
      <c r="BI48" s="917"/>
      <c r="BL48" s="235"/>
      <c r="BM48" s="132"/>
      <c r="BN48" s="132"/>
      <c r="BO48" s="132"/>
      <c r="BP48" s="132"/>
      <c r="BS48" s="132"/>
      <c r="BW48" s="502"/>
      <c r="BX48" s="500" t="s">
        <v>593</v>
      </c>
      <c r="BY48" s="499">
        <f>②児童数及び職員配置!$BE$48</f>
        <v>0</v>
      </c>
      <c r="CB48" s="145" t="s">
        <v>603</v>
      </c>
      <c r="CC48" s="499">
        <f>②児童数及び職員配置!$AK$56</f>
        <v>0</v>
      </c>
    </row>
    <row r="49" spans="4:84" ht="21.95" hidden="1" customHeight="1" thickBot="1">
      <c r="D49" s="692"/>
      <c r="E49" s="693"/>
      <c r="F49" s="693"/>
      <c r="G49" s="693"/>
      <c r="H49" s="693"/>
      <c r="I49" s="693"/>
      <c r="J49" s="693"/>
      <c r="K49" s="693"/>
      <c r="L49" s="693"/>
      <c r="M49" s="693"/>
      <c r="N49" s="693"/>
      <c r="O49" s="693"/>
      <c r="P49" s="693"/>
      <c r="Q49" s="891">
        <f t="shared" ref="Q49" si="79">ROUNDDOWN(Q48/3,1)</f>
        <v>0</v>
      </c>
      <c r="R49" s="889"/>
      <c r="S49" s="889"/>
      <c r="T49" s="889"/>
      <c r="U49" s="890"/>
      <c r="V49" s="891">
        <f t="shared" ref="V49" si="80">ROUNDDOWN((V48+AA48)/6,1)</f>
        <v>0</v>
      </c>
      <c r="W49" s="889"/>
      <c r="X49" s="889"/>
      <c r="Y49" s="889"/>
      <c r="Z49" s="889"/>
      <c r="AA49" s="889"/>
      <c r="AB49" s="889"/>
      <c r="AC49" s="889"/>
      <c r="AD49" s="889"/>
      <c r="AE49" s="890"/>
      <c r="AF49" s="891">
        <f t="shared" ref="AF49" si="81">ROUNDDOWN(AF48/20,1)</f>
        <v>0</v>
      </c>
      <c r="AG49" s="889"/>
      <c r="AH49" s="889"/>
      <c r="AI49" s="889"/>
      <c r="AJ49" s="890"/>
      <c r="AK49" s="891">
        <f t="shared" ref="AK49" si="82">ROUNDDOWN(SUM(AK48,AP48,AU48)/30,1)</f>
        <v>0</v>
      </c>
      <c r="AL49" s="889"/>
      <c r="AM49" s="889"/>
      <c r="AN49" s="889"/>
      <c r="AO49" s="889"/>
      <c r="AP49" s="889"/>
      <c r="AQ49" s="889"/>
      <c r="AR49" s="889"/>
      <c r="AS49" s="889"/>
      <c r="AT49" s="889"/>
      <c r="AU49" s="889"/>
      <c r="AV49" s="889"/>
      <c r="AW49" s="889"/>
      <c r="AX49" s="889"/>
      <c r="AY49" s="890"/>
      <c r="AZ49" s="891"/>
      <c r="BA49" s="889"/>
      <c r="BB49" s="889"/>
      <c r="BC49" s="889"/>
      <c r="BD49" s="890"/>
      <c r="BE49" s="918" t="str">
        <f t="shared" ref="BE49" si="83">IF(BE48=0,"",IF(ROUND(SUM(Q49:AY49),0)&lt;2,2,ROUND(SUM(Q49:AY49),0)))</f>
        <v/>
      </c>
      <c r="BF49" s="916"/>
      <c r="BG49" s="916"/>
      <c r="BH49" s="916"/>
      <c r="BI49" s="917"/>
      <c r="BL49" s="235"/>
      <c r="BM49" s="132"/>
      <c r="BN49" s="132"/>
      <c r="BO49" s="132"/>
      <c r="BP49" s="132"/>
      <c r="BS49" s="132"/>
      <c r="BW49" s="502"/>
      <c r="BX49" s="500"/>
      <c r="BY49" s="499" t="str">
        <f>②児童数及び職員配置!BE49</f>
        <v/>
      </c>
      <c r="CC49" s="499">
        <f>②児童数及び職員配置!$Q$56</f>
        <v>0</v>
      </c>
    </row>
    <row r="50" spans="4:84" ht="21.95" customHeight="1" thickBot="1">
      <c r="D50" s="692" t="s">
        <v>74</v>
      </c>
      <c r="E50" s="693"/>
      <c r="F50" s="693"/>
      <c r="G50" s="693"/>
      <c r="H50" s="693"/>
      <c r="I50" s="693"/>
      <c r="J50" s="693"/>
      <c r="K50" s="693"/>
      <c r="L50" s="693"/>
      <c r="M50" s="693"/>
      <c r="N50" s="693"/>
      <c r="O50" s="693"/>
      <c r="P50" s="693"/>
      <c r="Q50" s="862"/>
      <c r="R50" s="862"/>
      <c r="S50" s="862"/>
      <c r="T50" s="862"/>
      <c r="U50" s="862"/>
      <c r="V50" s="862"/>
      <c r="W50" s="862"/>
      <c r="X50" s="862"/>
      <c r="Y50" s="862"/>
      <c r="Z50" s="862"/>
      <c r="AA50" s="862"/>
      <c r="AB50" s="862"/>
      <c r="AC50" s="862"/>
      <c r="AD50" s="862"/>
      <c r="AE50" s="862"/>
      <c r="AF50" s="862"/>
      <c r="AG50" s="862"/>
      <c r="AH50" s="862"/>
      <c r="AI50" s="862"/>
      <c r="AJ50" s="862"/>
      <c r="AK50" s="862"/>
      <c r="AL50" s="862"/>
      <c r="AM50" s="862"/>
      <c r="AN50" s="862"/>
      <c r="AO50" s="862"/>
      <c r="AP50" s="862"/>
      <c r="AQ50" s="862"/>
      <c r="AR50" s="862"/>
      <c r="AS50" s="862"/>
      <c r="AT50" s="862"/>
      <c r="AU50" s="862"/>
      <c r="AV50" s="862"/>
      <c r="AW50" s="862"/>
      <c r="AX50" s="862"/>
      <c r="AY50" s="862"/>
      <c r="AZ50" s="862"/>
      <c r="BA50" s="862"/>
      <c r="BB50" s="862"/>
      <c r="BC50" s="862"/>
      <c r="BD50" s="862"/>
      <c r="BE50" s="916">
        <f t="shared" ref="BE50" si="84">SUM(Q50:BD50)</f>
        <v>0</v>
      </c>
      <c r="BF50" s="916"/>
      <c r="BG50" s="916"/>
      <c r="BH50" s="916"/>
      <c r="BI50" s="917"/>
      <c r="BL50" s="235"/>
      <c r="BM50" s="132"/>
      <c r="BN50" s="132"/>
      <c r="BO50" s="132"/>
      <c r="BP50" s="132"/>
      <c r="BS50" s="132"/>
      <c r="BW50" s="502"/>
      <c r="BX50" s="500" t="s">
        <v>594</v>
      </c>
      <c r="BY50" s="499">
        <f>②児童数及び職員配置!$BE$50</f>
        <v>0</v>
      </c>
      <c r="CB50" s="145" t="s">
        <v>604</v>
      </c>
      <c r="CC50" s="499">
        <f>②児童数及び職員配置!$AP$56</f>
        <v>0</v>
      </c>
    </row>
    <row r="51" spans="4:84" ht="21.95" hidden="1" customHeight="1" thickBot="1">
      <c r="D51" s="692"/>
      <c r="E51" s="693"/>
      <c r="F51" s="693"/>
      <c r="G51" s="693"/>
      <c r="H51" s="693"/>
      <c r="I51" s="693"/>
      <c r="J51" s="693"/>
      <c r="K51" s="693"/>
      <c r="L51" s="693"/>
      <c r="M51" s="693"/>
      <c r="N51" s="693"/>
      <c r="O51" s="693"/>
      <c r="P51" s="693"/>
      <c r="Q51" s="891">
        <f t="shared" ref="Q51" si="85">ROUNDDOWN(Q50/3,1)</f>
        <v>0</v>
      </c>
      <c r="R51" s="889"/>
      <c r="S51" s="889"/>
      <c r="T51" s="889"/>
      <c r="U51" s="890"/>
      <c r="V51" s="891">
        <f t="shared" ref="V51" si="86">ROUNDDOWN((V50+AA50)/6,1)</f>
        <v>0</v>
      </c>
      <c r="W51" s="889"/>
      <c r="X51" s="889"/>
      <c r="Y51" s="889"/>
      <c r="Z51" s="889"/>
      <c r="AA51" s="889"/>
      <c r="AB51" s="889"/>
      <c r="AC51" s="889"/>
      <c r="AD51" s="889"/>
      <c r="AE51" s="890"/>
      <c r="AF51" s="891">
        <f t="shared" ref="AF51" si="87">ROUNDDOWN(AF50/20,1)</f>
        <v>0</v>
      </c>
      <c r="AG51" s="889"/>
      <c r="AH51" s="889"/>
      <c r="AI51" s="889"/>
      <c r="AJ51" s="890"/>
      <c r="AK51" s="891">
        <f t="shared" ref="AK51" si="88">ROUNDDOWN(SUM(AK50,AP50,AU50)/30,1)</f>
        <v>0</v>
      </c>
      <c r="AL51" s="889"/>
      <c r="AM51" s="889"/>
      <c r="AN51" s="889"/>
      <c r="AO51" s="889"/>
      <c r="AP51" s="889"/>
      <c r="AQ51" s="889"/>
      <c r="AR51" s="889"/>
      <c r="AS51" s="889"/>
      <c r="AT51" s="889"/>
      <c r="AU51" s="889"/>
      <c r="AV51" s="889"/>
      <c r="AW51" s="889"/>
      <c r="AX51" s="889"/>
      <c r="AY51" s="890"/>
      <c r="AZ51" s="891"/>
      <c r="BA51" s="889"/>
      <c r="BB51" s="889"/>
      <c r="BC51" s="889"/>
      <c r="BD51" s="890"/>
      <c r="BE51" s="918" t="str">
        <f t="shared" ref="BE51" si="89">IF(BE50=0,"",IF(ROUND(SUM(Q51:AY51),0)&lt;2,2,ROUND(SUM(Q51:AY51),0)))</f>
        <v/>
      </c>
      <c r="BF51" s="916"/>
      <c r="BG51" s="916"/>
      <c r="BH51" s="916"/>
      <c r="BI51" s="917"/>
      <c r="BL51" s="235"/>
      <c r="BM51" s="132"/>
      <c r="BN51" s="132"/>
      <c r="BO51" s="132"/>
      <c r="BP51" s="132"/>
      <c r="BS51" s="132"/>
      <c r="BW51" s="502"/>
      <c r="BX51" s="500"/>
      <c r="BY51" s="499" t="str">
        <f>②児童数及び職員配置!BE51</f>
        <v/>
      </c>
      <c r="CC51" s="499">
        <f>②児童数及び職員配置!$Q$56</f>
        <v>0</v>
      </c>
    </row>
    <row r="52" spans="4:84" ht="21.95" customHeight="1" thickBot="1">
      <c r="D52" s="692" t="s">
        <v>75</v>
      </c>
      <c r="E52" s="693"/>
      <c r="F52" s="693"/>
      <c r="G52" s="693"/>
      <c r="H52" s="693"/>
      <c r="I52" s="693"/>
      <c r="J52" s="693"/>
      <c r="K52" s="693"/>
      <c r="L52" s="693"/>
      <c r="M52" s="693"/>
      <c r="N52" s="693"/>
      <c r="O52" s="693"/>
      <c r="P52" s="693"/>
      <c r="Q52" s="862"/>
      <c r="R52" s="862"/>
      <c r="S52" s="862"/>
      <c r="T52" s="862"/>
      <c r="U52" s="862"/>
      <c r="V52" s="862"/>
      <c r="W52" s="862"/>
      <c r="X52" s="862"/>
      <c r="Y52" s="862"/>
      <c r="Z52" s="862"/>
      <c r="AA52" s="862"/>
      <c r="AB52" s="862"/>
      <c r="AC52" s="862"/>
      <c r="AD52" s="862"/>
      <c r="AE52" s="862"/>
      <c r="AF52" s="862"/>
      <c r="AG52" s="862"/>
      <c r="AH52" s="862"/>
      <c r="AI52" s="862"/>
      <c r="AJ52" s="862"/>
      <c r="AK52" s="862"/>
      <c r="AL52" s="862"/>
      <c r="AM52" s="862"/>
      <c r="AN52" s="862"/>
      <c r="AO52" s="862"/>
      <c r="AP52" s="862"/>
      <c r="AQ52" s="862"/>
      <c r="AR52" s="862"/>
      <c r="AS52" s="862"/>
      <c r="AT52" s="862"/>
      <c r="AU52" s="862"/>
      <c r="AV52" s="862"/>
      <c r="AW52" s="862"/>
      <c r="AX52" s="862"/>
      <c r="AY52" s="862"/>
      <c r="AZ52" s="862"/>
      <c r="BA52" s="862"/>
      <c r="BB52" s="862"/>
      <c r="BC52" s="862"/>
      <c r="BD52" s="862"/>
      <c r="BE52" s="916">
        <f t="shared" ref="BE52" si="90">SUM(Q52:BD52)</f>
        <v>0</v>
      </c>
      <c r="BF52" s="916"/>
      <c r="BG52" s="916"/>
      <c r="BH52" s="916"/>
      <c r="BI52" s="917"/>
      <c r="BL52" s="235"/>
      <c r="BM52" s="132"/>
      <c r="BN52" s="132"/>
      <c r="BO52" s="132"/>
      <c r="BP52" s="132"/>
      <c r="BS52" s="132"/>
      <c r="BW52" s="502"/>
      <c r="BX52" s="500" t="s">
        <v>595</v>
      </c>
      <c r="BY52" s="499">
        <f>②児童数及び職員配置!$BE$52</f>
        <v>0</v>
      </c>
      <c r="CB52" s="145" t="s">
        <v>605</v>
      </c>
      <c r="CC52" s="499">
        <f>②児童数及び職員配置!$AU$56</f>
        <v>0</v>
      </c>
    </row>
    <row r="53" spans="4:84" ht="21.95" hidden="1" customHeight="1" thickBot="1">
      <c r="D53" s="692"/>
      <c r="E53" s="693"/>
      <c r="F53" s="693"/>
      <c r="G53" s="693"/>
      <c r="H53" s="693"/>
      <c r="I53" s="693"/>
      <c r="J53" s="693"/>
      <c r="K53" s="693"/>
      <c r="L53" s="693"/>
      <c r="M53" s="693"/>
      <c r="N53" s="693"/>
      <c r="O53" s="693"/>
      <c r="P53" s="693"/>
      <c r="Q53" s="891">
        <f t="shared" ref="Q53" si="91">ROUNDDOWN(Q52/3,1)</f>
        <v>0</v>
      </c>
      <c r="R53" s="889"/>
      <c r="S53" s="889"/>
      <c r="T53" s="889"/>
      <c r="U53" s="890"/>
      <c r="V53" s="891">
        <f t="shared" ref="V53" si="92">ROUNDDOWN((V52+AA52)/6,1)</f>
        <v>0</v>
      </c>
      <c r="W53" s="889"/>
      <c r="X53" s="889"/>
      <c r="Y53" s="889"/>
      <c r="Z53" s="889"/>
      <c r="AA53" s="889"/>
      <c r="AB53" s="889"/>
      <c r="AC53" s="889"/>
      <c r="AD53" s="889"/>
      <c r="AE53" s="890"/>
      <c r="AF53" s="891">
        <f t="shared" ref="AF53" si="93">ROUNDDOWN(AF52/20,1)</f>
        <v>0</v>
      </c>
      <c r="AG53" s="889"/>
      <c r="AH53" s="889"/>
      <c r="AI53" s="889"/>
      <c r="AJ53" s="890"/>
      <c r="AK53" s="891">
        <f t="shared" ref="AK53" si="94">ROUNDDOWN(SUM(AK52,AP52,AU52)/30,1)</f>
        <v>0</v>
      </c>
      <c r="AL53" s="889"/>
      <c r="AM53" s="889"/>
      <c r="AN53" s="889"/>
      <c r="AO53" s="889"/>
      <c r="AP53" s="889"/>
      <c r="AQ53" s="889"/>
      <c r="AR53" s="889"/>
      <c r="AS53" s="889"/>
      <c r="AT53" s="889"/>
      <c r="AU53" s="889"/>
      <c r="AV53" s="889"/>
      <c r="AW53" s="889"/>
      <c r="AX53" s="889"/>
      <c r="AY53" s="890"/>
      <c r="AZ53" s="891"/>
      <c r="BA53" s="889"/>
      <c r="BB53" s="889"/>
      <c r="BC53" s="889"/>
      <c r="BD53" s="890"/>
      <c r="BE53" s="918" t="str">
        <f t="shared" ref="BE53" si="95">IF(BE52=0,"",IF(ROUND(SUM(Q53:AY53),0)&lt;2,2,ROUND(SUM(Q53:AY53),0)))</f>
        <v/>
      </c>
      <c r="BF53" s="916"/>
      <c r="BG53" s="916"/>
      <c r="BH53" s="916"/>
      <c r="BI53" s="917"/>
      <c r="BL53" s="235"/>
      <c r="BM53" s="132"/>
      <c r="BN53" s="132"/>
      <c r="BO53" s="132"/>
      <c r="BP53" s="132"/>
      <c r="BS53" s="132"/>
      <c r="BW53" s="502"/>
      <c r="BX53" s="500"/>
      <c r="BY53" s="499" t="str">
        <f>②児童数及び職員配置!BE53</f>
        <v/>
      </c>
      <c r="CC53" s="499">
        <f>②児童数及び職員配置!$Q$56</f>
        <v>0</v>
      </c>
    </row>
    <row r="54" spans="4:84" ht="21.95" customHeight="1" thickBot="1">
      <c r="D54" s="692" t="s">
        <v>76</v>
      </c>
      <c r="E54" s="693"/>
      <c r="F54" s="693"/>
      <c r="G54" s="693"/>
      <c r="H54" s="693"/>
      <c r="I54" s="693"/>
      <c r="J54" s="693"/>
      <c r="K54" s="693"/>
      <c r="L54" s="693"/>
      <c r="M54" s="693"/>
      <c r="N54" s="693"/>
      <c r="O54" s="693"/>
      <c r="P54" s="693"/>
      <c r="Q54" s="862"/>
      <c r="R54" s="862"/>
      <c r="S54" s="862"/>
      <c r="T54" s="862"/>
      <c r="U54" s="862"/>
      <c r="V54" s="862"/>
      <c r="W54" s="862"/>
      <c r="X54" s="862"/>
      <c r="Y54" s="862"/>
      <c r="Z54" s="862"/>
      <c r="AA54" s="862"/>
      <c r="AB54" s="862"/>
      <c r="AC54" s="862"/>
      <c r="AD54" s="862"/>
      <c r="AE54" s="862"/>
      <c r="AF54" s="862"/>
      <c r="AG54" s="862"/>
      <c r="AH54" s="862"/>
      <c r="AI54" s="862"/>
      <c r="AJ54" s="862"/>
      <c r="AK54" s="862"/>
      <c r="AL54" s="862"/>
      <c r="AM54" s="862"/>
      <c r="AN54" s="862"/>
      <c r="AO54" s="862"/>
      <c r="AP54" s="862"/>
      <c r="AQ54" s="862"/>
      <c r="AR54" s="862"/>
      <c r="AS54" s="862"/>
      <c r="AT54" s="862"/>
      <c r="AU54" s="862"/>
      <c r="AV54" s="862"/>
      <c r="AW54" s="862"/>
      <c r="AX54" s="862"/>
      <c r="AY54" s="862"/>
      <c r="AZ54" s="862"/>
      <c r="BA54" s="862"/>
      <c r="BB54" s="862"/>
      <c r="BC54" s="862"/>
      <c r="BD54" s="862"/>
      <c r="BE54" s="916">
        <f t="shared" ref="BE54" si="96">SUM(Q54:BD54)</f>
        <v>0</v>
      </c>
      <c r="BF54" s="916"/>
      <c r="BG54" s="916"/>
      <c r="BH54" s="916"/>
      <c r="BI54" s="917"/>
      <c r="BJ54" s="107"/>
      <c r="BL54" s="235"/>
      <c r="BW54" s="502"/>
      <c r="BX54" s="500" t="s">
        <v>596</v>
      </c>
      <c r="BY54" s="499">
        <f>②児童数及び職員配置!$BE$54</f>
        <v>0</v>
      </c>
      <c r="CB54" s="145" t="s">
        <v>37</v>
      </c>
      <c r="CC54" s="499">
        <f>②児童数及び職員配置!$AZ$56</f>
        <v>0</v>
      </c>
    </row>
    <row r="55" spans="4:84" ht="21.95" hidden="1" customHeight="1" thickBot="1">
      <c r="D55" s="692"/>
      <c r="E55" s="693"/>
      <c r="F55" s="693"/>
      <c r="G55" s="693"/>
      <c r="H55" s="693"/>
      <c r="I55" s="693"/>
      <c r="J55" s="693"/>
      <c r="K55" s="693"/>
      <c r="L55" s="693"/>
      <c r="M55" s="693"/>
      <c r="N55" s="693"/>
      <c r="O55" s="693"/>
      <c r="P55" s="693"/>
      <c r="Q55" s="891">
        <f t="shared" ref="Q55:Q57" si="97">ROUNDDOWN(Q54/3,1)</f>
        <v>0</v>
      </c>
      <c r="R55" s="889"/>
      <c r="S55" s="889"/>
      <c r="T55" s="889"/>
      <c r="U55" s="890"/>
      <c r="V55" s="891">
        <f t="shared" ref="V55" si="98">ROUNDDOWN((V54+AA54)/6,1)</f>
        <v>0</v>
      </c>
      <c r="W55" s="889"/>
      <c r="X55" s="889"/>
      <c r="Y55" s="889"/>
      <c r="Z55" s="889"/>
      <c r="AA55" s="889"/>
      <c r="AB55" s="889"/>
      <c r="AC55" s="889"/>
      <c r="AD55" s="889"/>
      <c r="AE55" s="890"/>
      <c r="AF55" s="891">
        <f t="shared" ref="AF55:AF57" si="99">ROUNDDOWN(AF54/20,1)</f>
        <v>0</v>
      </c>
      <c r="AG55" s="889"/>
      <c r="AH55" s="889"/>
      <c r="AI55" s="889"/>
      <c r="AJ55" s="890"/>
      <c r="AK55" s="891">
        <f t="shared" ref="AK55" si="100">ROUNDDOWN(SUM(AK54,AP54,AU54)/30,1)</f>
        <v>0</v>
      </c>
      <c r="AL55" s="889"/>
      <c r="AM55" s="889"/>
      <c r="AN55" s="889"/>
      <c r="AO55" s="889"/>
      <c r="AP55" s="889"/>
      <c r="AQ55" s="889"/>
      <c r="AR55" s="889"/>
      <c r="AS55" s="889"/>
      <c r="AT55" s="889"/>
      <c r="AU55" s="889"/>
      <c r="AV55" s="889"/>
      <c r="AW55" s="889"/>
      <c r="AX55" s="889"/>
      <c r="AY55" s="890"/>
      <c r="AZ55" s="891"/>
      <c r="BA55" s="889"/>
      <c r="BB55" s="889"/>
      <c r="BC55" s="889"/>
      <c r="BD55" s="890"/>
      <c r="BE55" s="918" t="str">
        <f t="shared" ref="BE55" si="101">IF(BE54=0,"",IF(ROUND(SUM(Q55:AY55),0)&lt;2,2,ROUND(SUM(Q55:AY55),0)))</f>
        <v/>
      </c>
      <c r="BF55" s="916"/>
      <c r="BG55" s="916"/>
      <c r="BH55" s="916"/>
      <c r="BI55" s="917"/>
      <c r="BJ55" s="107"/>
      <c r="BL55" s="235"/>
      <c r="BW55" s="502"/>
      <c r="BX55" s="500"/>
      <c r="BY55" s="499">
        <f>②児童数及び職員配置!$BE$54</f>
        <v>0</v>
      </c>
      <c r="CC55" s="499">
        <f>②児童数及び職員配置!$Q$56</f>
        <v>0</v>
      </c>
    </row>
    <row r="56" spans="4:84" ht="53.25" customHeight="1" thickBot="1">
      <c r="D56" s="966" t="s">
        <v>253</v>
      </c>
      <c r="E56" s="967"/>
      <c r="F56" s="967"/>
      <c r="G56" s="967"/>
      <c r="H56" s="967"/>
      <c r="I56" s="967"/>
      <c r="J56" s="967"/>
      <c r="K56" s="967"/>
      <c r="L56" s="967"/>
      <c r="M56" s="967"/>
      <c r="N56" s="967"/>
      <c r="O56" s="967"/>
      <c r="P56" s="967"/>
      <c r="Q56" s="862"/>
      <c r="R56" s="862"/>
      <c r="S56" s="862"/>
      <c r="T56" s="862"/>
      <c r="U56" s="862"/>
      <c r="V56" s="862"/>
      <c r="W56" s="862"/>
      <c r="X56" s="862"/>
      <c r="Y56" s="862"/>
      <c r="Z56" s="862"/>
      <c r="AA56" s="862"/>
      <c r="AB56" s="862"/>
      <c r="AC56" s="862"/>
      <c r="AD56" s="862"/>
      <c r="AE56" s="862"/>
      <c r="AF56" s="862"/>
      <c r="AG56" s="862"/>
      <c r="AH56" s="862"/>
      <c r="AI56" s="862"/>
      <c r="AJ56" s="862"/>
      <c r="AK56" s="862"/>
      <c r="AL56" s="862"/>
      <c r="AM56" s="862"/>
      <c r="AN56" s="862"/>
      <c r="AO56" s="862"/>
      <c r="AP56" s="862"/>
      <c r="AQ56" s="862"/>
      <c r="AR56" s="862"/>
      <c r="AS56" s="862"/>
      <c r="AT56" s="862"/>
      <c r="AU56" s="862"/>
      <c r="AV56" s="862"/>
      <c r="AW56" s="862"/>
      <c r="AX56" s="862"/>
      <c r="AY56" s="862"/>
      <c r="AZ56" s="862"/>
      <c r="BA56" s="862"/>
      <c r="BB56" s="862"/>
      <c r="BC56" s="862"/>
      <c r="BD56" s="862"/>
      <c r="BE56" s="916">
        <f t="shared" ref="BE56" si="102">SUM(Q56:BD56)</f>
        <v>0</v>
      </c>
      <c r="BF56" s="916"/>
      <c r="BG56" s="916"/>
      <c r="BH56" s="916"/>
      <c r="BI56" s="917"/>
      <c r="BJ56" s="107"/>
      <c r="BL56" s="107"/>
      <c r="CB56" s="145" t="s">
        <v>36</v>
      </c>
      <c r="CC56" s="499">
        <f>②児童数及び職員配置!$BE$56</f>
        <v>0</v>
      </c>
    </row>
    <row r="57" spans="4:84" ht="30" hidden="1" customHeight="1">
      <c r="D57" s="1129"/>
      <c r="E57" s="1130"/>
      <c r="F57" s="1130"/>
      <c r="G57" s="1130"/>
      <c r="H57" s="1130"/>
      <c r="I57" s="1130"/>
      <c r="J57" s="1130"/>
      <c r="K57" s="1130"/>
      <c r="L57" s="1130"/>
      <c r="M57" s="1130"/>
      <c r="N57" s="1130"/>
      <c r="O57" s="1130"/>
      <c r="P57" s="1131"/>
      <c r="Q57" s="889">
        <f t="shared" si="97"/>
        <v>0</v>
      </c>
      <c r="R57" s="889"/>
      <c r="S57" s="889"/>
      <c r="T57" s="889"/>
      <c r="U57" s="890"/>
      <c r="V57" s="891">
        <f t="shared" ref="V57" si="103">ROUNDDOWN((V56+AA56)/6,1)</f>
        <v>0</v>
      </c>
      <c r="W57" s="889"/>
      <c r="X57" s="889"/>
      <c r="Y57" s="889"/>
      <c r="Z57" s="889"/>
      <c r="AA57" s="889"/>
      <c r="AB57" s="889"/>
      <c r="AC57" s="889"/>
      <c r="AD57" s="889"/>
      <c r="AE57" s="890"/>
      <c r="AF57" s="891">
        <f t="shared" si="99"/>
        <v>0</v>
      </c>
      <c r="AG57" s="889"/>
      <c r="AH57" s="889"/>
      <c r="AI57" s="889"/>
      <c r="AJ57" s="890"/>
      <c r="AK57" s="891">
        <f t="shared" ref="AK57" si="104">ROUNDDOWN(SUM(AK56,AP56,AU56)/30,1)</f>
        <v>0</v>
      </c>
      <c r="AL57" s="889"/>
      <c r="AM57" s="889"/>
      <c r="AN57" s="889"/>
      <c r="AO57" s="889"/>
      <c r="AP57" s="889"/>
      <c r="AQ57" s="889"/>
      <c r="AR57" s="889"/>
      <c r="AS57" s="889"/>
      <c r="AT57" s="889"/>
      <c r="AU57" s="889"/>
      <c r="AV57" s="889"/>
      <c r="AW57" s="889"/>
      <c r="AX57" s="889"/>
      <c r="AY57" s="890"/>
      <c r="AZ57" s="891"/>
      <c r="BA57" s="889"/>
      <c r="BB57" s="889"/>
      <c r="BC57" s="889"/>
      <c r="BD57" s="890"/>
      <c r="BE57" s="918" t="str">
        <f t="shared" ref="BE57" si="105">IF(BE56=0,"",IF(ROUND(SUM(Q57:AY57),0)&lt;2,2,ROUND(SUM(Q57:AY57),0)))</f>
        <v/>
      </c>
      <c r="BF57" s="916"/>
      <c r="BG57" s="916"/>
      <c r="BH57" s="916"/>
      <c r="BI57" s="917"/>
      <c r="BJ57" s="107"/>
      <c r="BL57" s="183"/>
      <c r="BZ57" s="183"/>
      <c r="CA57" s="183"/>
      <c r="CB57" s="183"/>
      <c r="CC57" s="183"/>
      <c r="CD57" s="183"/>
      <c r="CE57" s="183"/>
      <c r="CF57" s="183"/>
    </row>
    <row r="58" spans="4:84" s="183" customFormat="1" ht="24" customHeight="1">
      <c r="D58" s="887" t="s">
        <v>256</v>
      </c>
      <c r="E58" s="888"/>
      <c r="F58" s="888"/>
      <c r="G58" s="888"/>
      <c r="H58" s="888"/>
      <c r="I58" s="892" t="s">
        <v>254</v>
      </c>
      <c r="J58" s="892"/>
      <c r="K58" s="892"/>
      <c r="L58" s="888" t="s">
        <v>256</v>
      </c>
      <c r="M58" s="888"/>
      <c r="N58" s="888"/>
      <c r="O58" s="888"/>
      <c r="P58" s="893"/>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07"/>
      <c r="BZ58" s="145"/>
      <c r="CA58" s="145"/>
      <c r="CB58" s="145"/>
      <c r="CC58" s="145"/>
      <c r="CD58" s="145"/>
      <c r="CE58" s="145"/>
      <c r="CF58" s="145"/>
    </row>
    <row r="59" spans="4:84" ht="9.9499999999999993" customHeight="1">
      <c r="AF59" s="132"/>
      <c r="AG59" s="132"/>
      <c r="AN59" s="132"/>
      <c r="AO59" s="132"/>
      <c r="AT59" s="132"/>
      <c r="AU59" s="132"/>
      <c r="AV59" s="132"/>
      <c r="AW59" s="132"/>
      <c r="AX59" s="132"/>
      <c r="AY59" s="132"/>
      <c r="BB59" s="132"/>
      <c r="BC59" s="132"/>
      <c r="BI59" s="132"/>
      <c r="BJ59" s="132"/>
      <c r="BO59" s="132"/>
      <c r="BP59" s="132"/>
    </row>
    <row r="60" spans="4:84" ht="9.9499999999999993" customHeight="1" thickBot="1">
      <c r="D60" s="25"/>
      <c r="E60" s="25"/>
      <c r="AQ60" s="107"/>
      <c r="AR60" s="107"/>
      <c r="AS60" s="107"/>
      <c r="AT60" s="107"/>
      <c r="AU60" s="107"/>
      <c r="BB60" s="107"/>
      <c r="BE60" s="107"/>
      <c r="BF60" s="107"/>
      <c r="BG60" s="107"/>
      <c r="BH60" s="107"/>
      <c r="BI60" s="107"/>
      <c r="BL60" s="107"/>
      <c r="BM60" s="107"/>
      <c r="BN60" s="107"/>
      <c r="BO60" s="107"/>
      <c r="BR60" s="107"/>
      <c r="BS60" s="107"/>
      <c r="BT60" s="107"/>
      <c r="BU60" s="107"/>
      <c r="BZ60" s="298"/>
      <c r="CA60" s="298"/>
      <c r="CB60" s="298"/>
      <c r="CC60" s="298"/>
      <c r="CD60" s="298"/>
      <c r="CE60" s="298"/>
      <c r="CF60" s="298"/>
    </row>
    <row r="61" spans="4:84" s="298" customFormat="1" ht="15" customHeight="1">
      <c r="D61" s="266"/>
      <c r="E61" s="618">
        <v>26</v>
      </c>
      <c r="F61" s="618"/>
      <c r="G61" s="293"/>
      <c r="H61" s="910" t="s">
        <v>129</v>
      </c>
      <c r="I61" s="911"/>
      <c r="J61" s="911"/>
      <c r="K61" s="911"/>
      <c r="L61" s="911"/>
      <c r="M61" s="911"/>
      <c r="N61" s="911"/>
      <c r="O61" s="911"/>
      <c r="P61" s="911"/>
      <c r="Q61" s="911"/>
      <c r="R61" s="911"/>
      <c r="S61" s="911"/>
      <c r="T61" s="911"/>
      <c r="U61" s="911"/>
      <c r="V61" s="911"/>
      <c r="W61" s="911"/>
      <c r="X61" s="911"/>
      <c r="Y61" s="911"/>
      <c r="Z61" s="911"/>
      <c r="AA61" s="911"/>
      <c r="AB61" s="911"/>
      <c r="AC61" s="911"/>
      <c r="AD61" s="911"/>
      <c r="AE61" s="911"/>
      <c r="AF61" s="911"/>
      <c r="AG61" s="911"/>
      <c r="AH61" s="911"/>
      <c r="AI61" s="911"/>
      <c r="AJ61" s="911"/>
      <c r="AK61" s="911"/>
      <c r="AL61" s="911"/>
      <c r="AM61" s="911"/>
      <c r="AN61" s="911"/>
      <c r="AO61" s="911"/>
      <c r="AP61" s="911"/>
      <c r="AQ61" s="911"/>
      <c r="AR61" s="911"/>
      <c r="AS61" s="911"/>
      <c r="AT61" s="911"/>
      <c r="AU61" s="911"/>
      <c r="AV61" s="911"/>
      <c r="AW61" s="911"/>
      <c r="AX61" s="911"/>
      <c r="AY61" s="911"/>
      <c r="AZ61" s="911"/>
      <c r="BA61" s="911"/>
      <c r="BB61" s="911"/>
      <c r="BC61" s="912"/>
      <c r="BD61" s="1122">
        <f>SUM(BD62:BF69)</f>
        <v>0</v>
      </c>
      <c r="BE61" s="1123"/>
      <c r="BF61" s="1124"/>
      <c r="BG61" s="468" t="s">
        <v>45</v>
      </c>
      <c r="BH61" s="461"/>
      <c r="BI61" s="293"/>
      <c r="BJ61" s="293"/>
      <c r="BK61" s="297"/>
      <c r="BL61" s="297"/>
      <c r="BM61" s="297"/>
      <c r="BN61" s="3"/>
    </row>
    <row r="62" spans="4:84" s="298" customFormat="1" ht="15" customHeight="1">
      <c r="D62" s="290"/>
      <c r="E62" s="289"/>
      <c r="F62" s="37"/>
      <c r="H62" s="920" t="s">
        <v>169</v>
      </c>
      <c r="I62" s="660"/>
      <c r="J62" s="660"/>
      <c r="K62" s="660"/>
      <c r="L62" s="921"/>
      <c r="M62" s="695" t="s">
        <v>362</v>
      </c>
      <c r="N62" s="650"/>
      <c r="O62" s="650"/>
      <c r="P62" s="650"/>
      <c r="Q62" s="650"/>
      <c r="R62" s="650"/>
      <c r="S62" s="650"/>
      <c r="T62" s="650"/>
      <c r="U62" s="650"/>
      <c r="V62" s="650"/>
      <c r="W62" s="650"/>
      <c r="X62" s="650"/>
      <c r="Y62" s="650"/>
      <c r="Z62" s="650"/>
      <c r="AA62" s="650"/>
      <c r="AB62" s="650"/>
      <c r="AC62" s="650"/>
      <c r="AD62" s="650"/>
      <c r="AE62" s="650"/>
      <c r="AF62" s="650"/>
      <c r="AG62" s="650"/>
      <c r="AH62" s="650"/>
      <c r="AI62" s="650"/>
      <c r="AJ62" s="650"/>
      <c r="AK62" s="650"/>
      <c r="AL62" s="650"/>
      <c r="AM62" s="650"/>
      <c r="AN62" s="650"/>
      <c r="AO62" s="650"/>
      <c r="AP62" s="650"/>
      <c r="AQ62" s="650"/>
      <c r="AR62" s="650"/>
      <c r="AS62" s="650"/>
      <c r="AT62" s="650"/>
      <c r="AU62" s="650"/>
      <c r="AV62" s="650"/>
      <c r="AW62" s="650"/>
      <c r="AX62" s="650"/>
      <c r="AY62" s="650"/>
      <c r="AZ62" s="650"/>
      <c r="BA62" s="650"/>
      <c r="BB62" s="650"/>
      <c r="BC62" s="897"/>
      <c r="BD62" s="1125"/>
      <c r="BE62" s="623"/>
      <c r="BF62" s="843"/>
      <c r="BG62" s="384" t="s">
        <v>45</v>
      </c>
      <c r="BH62" s="462"/>
      <c r="BI62" s="289"/>
      <c r="BJ62" s="289"/>
      <c r="BN62" s="7"/>
    </row>
    <row r="63" spans="4:84" s="298" customFormat="1" ht="15" customHeight="1">
      <c r="D63" s="290"/>
      <c r="E63" s="289"/>
      <c r="F63" s="37"/>
      <c r="H63" s="456"/>
      <c r="I63" s="457"/>
      <c r="J63" s="457"/>
      <c r="K63" s="457"/>
      <c r="L63" s="457"/>
      <c r="M63" s="695" t="s">
        <v>367</v>
      </c>
      <c r="N63" s="650"/>
      <c r="O63" s="650"/>
      <c r="P63" s="650"/>
      <c r="Q63" s="650"/>
      <c r="R63" s="650"/>
      <c r="S63" s="650"/>
      <c r="T63" s="650"/>
      <c r="U63" s="650"/>
      <c r="V63" s="650"/>
      <c r="W63" s="650"/>
      <c r="X63" s="650"/>
      <c r="Y63" s="650"/>
      <c r="Z63" s="650"/>
      <c r="AA63" s="650"/>
      <c r="AB63" s="650"/>
      <c r="AC63" s="650"/>
      <c r="AD63" s="650"/>
      <c r="AE63" s="650"/>
      <c r="AF63" s="650"/>
      <c r="AG63" s="650"/>
      <c r="AH63" s="650"/>
      <c r="AI63" s="650"/>
      <c r="AJ63" s="650"/>
      <c r="AK63" s="650"/>
      <c r="AL63" s="650"/>
      <c r="AM63" s="650"/>
      <c r="AN63" s="650"/>
      <c r="AO63" s="650"/>
      <c r="AP63" s="650"/>
      <c r="AQ63" s="650"/>
      <c r="AR63" s="650"/>
      <c r="AS63" s="650"/>
      <c r="AT63" s="650"/>
      <c r="AU63" s="650"/>
      <c r="AV63" s="650"/>
      <c r="AW63" s="650"/>
      <c r="AX63" s="650"/>
      <c r="AY63" s="650"/>
      <c r="AZ63" s="650"/>
      <c r="BA63" s="650"/>
      <c r="BB63" s="650"/>
      <c r="BC63" s="897"/>
      <c r="BD63" s="1125"/>
      <c r="BE63" s="623"/>
      <c r="BF63" s="843"/>
      <c r="BG63" s="384" t="s">
        <v>45</v>
      </c>
      <c r="BH63" s="462"/>
      <c r="BI63" s="289"/>
      <c r="BJ63" s="289"/>
      <c r="BN63" s="7"/>
    </row>
    <row r="64" spans="4:84" s="298" customFormat="1" ht="15" customHeight="1">
      <c r="D64" s="290"/>
      <c r="E64" s="289"/>
      <c r="F64" s="37"/>
      <c r="H64" s="458"/>
      <c r="I64" s="344"/>
      <c r="J64" s="344"/>
      <c r="K64" s="344"/>
      <c r="L64" s="344"/>
      <c r="M64" s="695" t="s">
        <v>365</v>
      </c>
      <c r="N64" s="650"/>
      <c r="O64" s="650"/>
      <c r="P64" s="650"/>
      <c r="Q64" s="650"/>
      <c r="R64" s="650"/>
      <c r="S64" s="650"/>
      <c r="T64" s="650"/>
      <c r="U64" s="650"/>
      <c r="V64" s="650"/>
      <c r="W64" s="650"/>
      <c r="X64" s="650"/>
      <c r="Y64" s="650"/>
      <c r="Z64" s="650"/>
      <c r="AA64" s="650"/>
      <c r="AB64" s="650"/>
      <c r="AC64" s="650"/>
      <c r="AD64" s="650"/>
      <c r="AE64" s="650"/>
      <c r="AF64" s="650"/>
      <c r="AG64" s="650"/>
      <c r="AH64" s="650"/>
      <c r="AI64" s="650"/>
      <c r="AJ64" s="650"/>
      <c r="AK64" s="650"/>
      <c r="AL64" s="650"/>
      <c r="AM64" s="650"/>
      <c r="AN64" s="650"/>
      <c r="AO64" s="650"/>
      <c r="AP64" s="650"/>
      <c r="AQ64" s="650"/>
      <c r="AR64" s="650"/>
      <c r="AS64" s="650"/>
      <c r="AT64" s="650"/>
      <c r="AU64" s="650"/>
      <c r="AV64" s="650"/>
      <c r="AW64" s="650"/>
      <c r="AX64" s="650"/>
      <c r="AY64" s="650"/>
      <c r="AZ64" s="650"/>
      <c r="BA64" s="650"/>
      <c r="BB64" s="650"/>
      <c r="BC64" s="897"/>
      <c r="BD64" s="1125"/>
      <c r="BE64" s="623"/>
      <c r="BF64" s="843"/>
      <c r="BG64" s="384" t="s">
        <v>45</v>
      </c>
      <c r="BH64" s="462"/>
      <c r="BI64" s="289"/>
      <c r="BJ64" s="289"/>
      <c r="BN64" s="7"/>
    </row>
    <row r="65" spans="4:103" s="298" customFormat="1" ht="15" customHeight="1">
      <c r="D65" s="290"/>
      <c r="E65" s="289"/>
      <c r="F65" s="37"/>
      <c r="H65" s="456"/>
      <c r="I65" s="457"/>
      <c r="J65" s="457"/>
      <c r="K65" s="457"/>
      <c r="L65" s="457"/>
      <c r="M65" s="898" t="s">
        <v>363</v>
      </c>
      <c r="N65" s="899"/>
      <c r="O65" s="899"/>
      <c r="P65" s="899"/>
      <c r="Q65" s="899"/>
      <c r="R65" s="899"/>
      <c r="S65" s="899"/>
      <c r="T65" s="899"/>
      <c r="U65" s="899"/>
      <c r="V65" s="899"/>
      <c r="W65" s="899"/>
      <c r="X65" s="899"/>
      <c r="Y65" s="899"/>
      <c r="Z65" s="899"/>
      <c r="AA65" s="899"/>
      <c r="AB65" s="899"/>
      <c r="AC65" s="899"/>
      <c r="AD65" s="899"/>
      <c r="AE65" s="899"/>
      <c r="AF65" s="899"/>
      <c r="AG65" s="899"/>
      <c r="AH65" s="899"/>
      <c r="AI65" s="899"/>
      <c r="AJ65" s="899"/>
      <c r="AK65" s="899"/>
      <c r="AL65" s="899"/>
      <c r="AM65" s="899"/>
      <c r="AN65" s="899"/>
      <c r="AO65" s="899"/>
      <c r="AP65" s="899"/>
      <c r="AQ65" s="899"/>
      <c r="AR65" s="899"/>
      <c r="AS65" s="899"/>
      <c r="AT65" s="899"/>
      <c r="AU65" s="899"/>
      <c r="AV65" s="899"/>
      <c r="AW65" s="899"/>
      <c r="AX65" s="899"/>
      <c r="AY65" s="899"/>
      <c r="AZ65" s="899"/>
      <c r="BA65" s="899"/>
      <c r="BB65" s="899"/>
      <c r="BC65" s="900"/>
      <c r="BD65" s="1125"/>
      <c r="BE65" s="623"/>
      <c r="BF65" s="843"/>
      <c r="BG65" s="384" t="s">
        <v>45</v>
      </c>
      <c r="BH65" s="462"/>
      <c r="BI65" s="289"/>
      <c r="BJ65" s="289"/>
      <c r="BN65" s="7"/>
    </row>
    <row r="66" spans="4:103" s="298" customFormat="1" ht="15" customHeight="1">
      <c r="D66" s="290"/>
      <c r="E66" s="289"/>
      <c r="F66" s="37"/>
      <c r="H66" s="456"/>
      <c r="I66" s="457"/>
      <c r="J66" s="457"/>
      <c r="K66" s="457"/>
      <c r="L66" s="457"/>
      <c r="M66" s="898" t="s">
        <v>364</v>
      </c>
      <c r="N66" s="899"/>
      <c r="O66" s="899"/>
      <c r="P66" s="899"/>
      <c r="Q66" s="899"/>
      <c r="R66" s="899"/>
      <c r="S66" s="899"/>
      <c r="T66" s="899"/>
      <c r="U66" s="899"/>
      <c r="V66" s="899"/>
      <c r="W66" s="899"/>
      <c r="X66" s="899"/>
      <c r="Y66" s="899"/>
      <c r="Z66" s="899"/>
      <c r="AA66" s="899"/>
      <c r="AB66" s="899"/>
      <c r="AC66" s="899"/>
      <c r="AD66" s="899"/>
      <c r="AE66" s="899"/>
      <c r="AF66" s="899"/>
      <c r="AG66" s="899"/>
      <c r="AH66" s="899"/>
      <c r="AI66" s="899"/>
      <c r="AJ66" s="899"/>
      <c r="AK66" s="899"/>
      <c r="AL66" s="899"/>
      <c r="AM66" s="899"/>
      <c r="AN66" s="899"/>
      <c r="AO66" s="899"/>
      <c r="AP66" s="899"/>
      <c r="AQ66" s="899"/>
      <c r="AR66" s="899"/>
      <c r="AS66" s="899"/>
      <c r="AT66" s="899"/>
      <c r="AU66" s="899"/>
      <c r="AV66" s="899"/>
      <c r="AW66" s="899"/>
      <c r="AX66" s="899"/>
      <c r="AY66" s="899"/>
      <c r="AZ66" s="899"/>
      <c r="BA66" s="899"/>
      <c r="BB66" s="899"/>
      <c r="BC66" s="900"/>
      <c r="BD66" s="1125"/>
      <c r="BE66" s="623"/>
      <c r="BF66" s="843"/>
      <c r="BG66" s="384" t="s">
        <v>45</v>
      </c>
      <c r="BH66" s="462"/>
      <c r="BI66" s="289"/>
      <c r="BJ66" s="289"/>
      <c r="BN66" s="7"/>
    </row>
    <row r="67" spans="4:103" s="298" customFormat="1" ht="15" customHeight="1">
      <c r="D67" s="290"/>
      <c r="E67" s="289"/>
      <c r="F67" s="37"/>
      <c r="H67" s="458"/>
      <c r="I67" s="344"/>
      <c r="J67" s="344"/>
      <c r="K67" s="344"/>
      <c r="L67" s="344"/>
      <c r="M67" s="901" t="s">
        <v>373</v>
      </c>
      <c r="N67" s="902"/>
      <c r="O67" s="902"/>
      <c r="P67" s="902"/>
      <c r="Q67" s="902"/>
      <c r="R67" s="902"/>
      <c r="S67" s="902"/>
      <c r="T67" s="902"/>
      <c r="U67" s="902"/>
      <c r="V67" s="902"/>
      <c r="W67" s="902"/>
      <c r="X67" s="902"/>
      <c r="Y67" s="902"/>
      <c r="Z67" s="902"/>
      <c r="AA67" s="902"/>
      <c r="AB67" s="902"/>
      <c r="AC67" s="902"/>
      <c r="AD67" s="902"/>
      <c r="AE67" s="902"/>
      <c r="AF67" s="902"/>
      <c r="AG67" s="902"/>
      <c r="AH67" s="902"/>
      <c r="AI67" s="902"/>
      <c r="AJ67" s="902"/>
      <c r="AK67" s="902"/>
      <c r="AL67" s="902"/>
      <c r="AM67" s="902"/>
      <c r="AN67" s="902"/>
      <c r="AO67" s="902"/>
      <c r="AP67" s="902"/>
      <c r="AQ67" s="902"/>
      <c r="AR67" s="902"/>
      <c r="AS67" s="902"/>
      <c r="AT67" s="902"/>
      <c r="AU67" s="902"/>
      <c r="AV67" s="902"/>
      <c r="AW67" s="902"/>
      <c r="AX67" s="902"/>
      <c r="AY67" s="902"/>
      <c r="AZ67" s="902"/>
      <c r="BA67" s="902"/>
      <c r="BB67" s="902"/>
      <c r="BC67" s="903"/>
      <c r="BD67" s="1125"/>
      <c r="BE67" s="623"/>
      <c r="BF67" s="843"/>
      <c r="BG67" s="389"/>
      <c r="BH67" s="465"/>
      <c r="BI67" s="289"/>
      <c r="BJ67" s="289"/>
      <c r="BN67" s="7"/>
      <c r="BV67" s="409"/>
    </row>
    <row r="68" spans="4:103" s="298" customFormat="1" ht="15" customHeight="1">
      <c r="D68" s="290"/>
      <c r="E68" s="289"/>
      <c r="F68" s="37"/>
      <c r="H68" s="458"/>
      <c r="I68" s="344"/>
      <c r="J68" s="344"/>
      <c r="K68" s="344"/>
      <c r="L68" s="344"/>
      <c r="M68" s="901"/>
      <c r="N68" s="902"/>
      <c r="O68" s="902"/>
      <c r="P68" s="902"/>
      <c r="Q68" s="902"/>
      <c r="R68" s="902"/>
      <c r="S68" s="902"/>
      <c r="T68" s="902"/>
      <c r="U68" s="902"/>
      <c r="V68" s="902"/>
      <c r="W68" s="902"/>
      <c r="X68" s="902"/>
      <c r="Y68" s="902"/>
      <c r="Z68" s="902"/>
      <c r="AA68" s="902"/>
      <c r="AB68" s="902"/>
      <c r="AC68" s="902"/>
      <c r="AD68" s="902"/>
      <c r="AE68" s="902"/>
      <c r="AF68" s="902"/>
      <c r="AG68" s="902"/>
      <c r="AH68" s="902"/>
      <c r="AI68" s="902"/>
      <c r="AJ68" s="902"/>
      <c r="AK68" s="902"/>
      <c r="AL68" s="902"/>
      <c r="AM68" s="902"/>
      <c r="AN68" s="902"/>
      <c r="AO68" s="902"/>
      <c r="AP68" s="902"/>
      <c r="AQ68" s="902"/>
      <c r="AR68" s="902"/>
      <c r="AS68" s="902"/>
      <c r="AT68" s="902"/>
      <c r="AU68" s="902"/>
      <c r="AV68" s="902"/>
      <c r="AW68" s="902"/>
      <c r="AX68" s="902"/>
      <c r="AY68" s="902"/>
      <c r="AZ68" s="902"/>
      <c r="BA68" s="902"/>
      <c r="BB68" s="902"/>
      <c r="BC68" s="903"/>
      <c r="BD68" s="1125"/>
      <c r="BE68" s="623"/>
      <c r="BF68" s="843"/>
      <c r="BG68" s="469" t="s">
        <v>45</v>
      </c>
      <c r="BH68" s="464"/>
      <c r="BI68" s="289"/>
      <c r="BJ68" s="289"/>
      <c r="BN68" s="7"/>
      <c r="BV68" s="409"/>
      <c r="BW68" s="409"/>
      <c r="BX68" s="409"/>
      <c r="BY68" s="409"/>
      <c r="BZ68" s="409"/>
      <c r="CA68" s="409"/>
      <c r="CB68" s="409"/>
      <c r="CC68" s="409"/>
      <c r="CD68" s="409"/>
      <c r="CE68" s="409"/>
      <c r="CF68" s="409"/>
    </row>
    <row r="69" spans="4:103" s="298" customFormat="1" ht="15" customHeight="1">
      <c r="D69" s="290"/>
      <c r="E69" s="289"/>
      <c r="F69" s="37"/>
      <c r="H69" s="458"/>
      <c r="I69" s="344"/>
      <c r="J69" s="344"/>
      <c r="K69" s="344"/>
      <c r="L69" s="344"/>
      <c r="M69" s="894" t="s">
        <v>372</v>
      </c>
      <c r="N69" s="895"/>
      <c r="O69" s="895"/>
      <c r="P69" s="895"/>
      <c r="Q69" s="895"/>
      <c r="R69" s="895"/>
      <c r="S69" s="895"/>
      <c r="T69" s="895"/>
      <c r="U69" s="895"/>
      <c r="V69" s="895"/>
      <c r="W69" s="895"/>
      <c r="X69" s="895"/>
      <c r="Y69" s="895"/>
      <c r="Z69" s="895"/>
      <c r="AA69" s="895"/>
      <c r="AB69" s="895"/>
      <c r="AC69" s="895"/>
      <c r="AD69" s="895"/>
      <c r="AE69" s="895"/>
      <c r="AF69" s="895"/>
      <c r="AG69" s="895"/>
      <c r="AH69" s="895"/>
      <c r="AI69" s="895"/>
      <c r="AJ69" s="895"/>
      <c r="AK69" s="895"/>
      <c r="AL69" s="895"/>
      <c r="AM69" s="895"/>
      <c r="AN69" s="895"/>
      <c r="AO69" s="895"/>
      <c r="AP69" s="895"/>
      <c r="AQ69" s="895"/>
      <c r="AR69" s="895"/>
      <c r="AS69" s="895"/>
      <c r="AT69" s="895"/>
      <c r="AU69" s="895"/>
      <c r="AV69" s="895"/>
      <c r="AW69" s="895"/>
      <c r="AX69" s="895"/>
      <c r="AY69" s="895"/>
      <c r="AZ69" s="895"/>
      <c r="BA69" s="895"/>
      <c r="BB69" s="895"/>
      <c r="BC69" s="896"/>
      <c r="BD69" s="1125"/>
      <c r="BE69" s="623"/>
      <c r="BF69" s="843"/>
      <c r="BG69" s="470" t="s">
        <v>45</v>
      </c>
      <c r="BH69" s="463"/>
      <c r="BI69" s="408"/>
      <c r="BJ69" s="289"/>
      <c r="BN69" s="7"/>
      <c r="BV69" s="409"/>
      <c r="BW69" s="409"/>
      <c r="BX69" s="409"/>
      <c r="BY69" s="409"/>
      <c r="BZ69" s="409"/>
      <c r="CA69" s="409"/>
      <c r="CB69" s="409"/>
      <c r="CC69" s="409"/>
      <c r="CD69" s="409"/>
      <c r="CE69" s="409"/>
      <c r="CF69" s="409"/>
      <c r="CG69" s="409"/>
      <c r="CH69" s="409"/>
      <c r="CI69" s="409"/>
      <c r="CJ69" s="409"/>
      <c r="CK69" s="409"/>
      <c r="CL69" s="409"/>
      <c r="CM69" s="409"/>
      <c r="CN69" s="409"/>
      <c r="CO69" s="409"/>
      <c r="CP69" s="409"/>
      <c r="CQ69" s="409"/>
      <c r="CR69" s="409"/>
      <c r="CS69" s="409"/>
      <c r="CT69" s="409"/>
      <c r="CU69" s="409"/>
      <c r="CV69" s="409"/>
      <c r="CW69" s="409"/>
      <c r="CX69" s="409"/>
      <c r="CY69" s="409"/>
    </row>
    <row r="70" spans="4:103" s="298" customFormat="1" ht="15" customHeight="1">
      <c r="D70" s="290"/>
      <c r="E70" s="289"/>
      <c r="F70" s="37"/>
      <c r="H70" s="458"/>
      <c r="I70" s="344"/>
      <c r="J70" s="344"/>
      <c r="K70" s="344"/>
      <c r="L70" s="344"/>
      <c r="M70" s="904" t="s">
        <v>453</v>
      </c>
      <c r="N70" s="905"/>
      <c r="O70" s="905"/>
      <c r="P70" s="905"/>
      <c r="Q70" s="905"/>
      <c r="R70" s="905"/>
      <c r="S70" s="905"/>
      <c r="T70" s="905"/>
      <c r="U70" s="905"/>
      <c r="V70" s="905"/>
      <c r="W70" s="905"/>
      <c r="X70" s="905"/>
      <c r="Y70" s="905"/>
      <c r="Z70" s="905"/>
      <c r="AA70" s="905"/>
      <c r="AB70" s="905"/>
      <c r="AC70" s="905"/>
      <c r="AD70" s="905"/>
      <c r="AE70" s="905"/>
      <c r="AF70" s="905"/>
      <c r="AG70" s="905"/>
      <c r="AH70" s="905"/>
      <c r="AI70" s="905"/>
      <c r="AJ70" s="905"/>
      <c r="AK70" s="905"/>
      <c r="AL70" s="905"/>
      <c r="AM70" s="905"/>
      <c r="AN70" s="905"/>
      <c r="AO70" s="905"/>
      <c r="AP70" s="905"/>
      <c r="AQ70" s="905"/>
      <c r="AR70" s="905"/>
      <c r="AS70" s="905"/>
      <c r="AT70" s="905"/>
      <c r="AU70" s="905"/>
      <c r="AV70" s="905"/>
      <c r="AW70" s="905"/>
      <c r="AX70" s="905"/>
      <c r="AY70" s="905"/>
      <c r="AZ70" s="905"/>
      <c r="BA70" s="905"/>
      <c r="BB70" s="905"/>
      <c r="BC70" s="906"/>
      <c r="BD70" s="1125"/>
      <c r="BE70" s="623"/>
      <c r="BF70" s="843"/>
      <c r="BG70" s="389"/>
      <c r="BH70" s="467"/>
      <c r="BI70" s="408"/>
      <c r="BJ70" s="289"/>
      <c r="BN70" s="7"/>
      <c r="BW70" s="409"/>
      <c r="BX70" s="409"/>
      <c r="BY70" s="409"/>
      <c r="BZ70" s="409"/>
      <c r="CA70" s="409"/>
      <c r="CB70" s="409"/>
      <c r="CC70" s="409"/>
      <c r="CD70" s="409"/>
      <c r="CE70" s="409"/>
      <c r="CF70" s="409"/>
      <c r="CG70" s="409"/>
      <c r="CH70" s="409"/>
      <c r="CI70" s="409"/>
      <c r="CJ70" s="409"/>
      <c r="CK70" s="409"/>
      <c r="CL70" s="409"/>
      <c r="CM70" s="409"/>
      <c r="CN70" s="409"/>
      <c r="CO70" s="409"/>
      <c r="CP70" s="409"/>
      <c r="CQ70" s="409"/>
      <c r="CR70" s="409"/>
      <c r="CS70" s="409"/>
      <c r="CT70" s="409"/>
      <c r="CU70" s="409"/>
      <c r="CV70" s="409"/>
      <c r="CW70" s="409"/>
      <c r="CX70" s="409"/>
      <c r="CY70" s="409"/>
    </row>
    <row r="71" spans="4:103" s="298" customFormat="1" ht="15" customHeight="1" thickBot="1">
      <c r="D71" s="290"/>
      <c r="E71" s="289"/>
      <c r="F71" s="37"/>
      <c r="H71" s="459"/>
      <c r="I71" s="460"/>
      <c r="J71" s="460"/>
      <c r="K71" s="460"/>
      <c r="L71" s="460"/>
      <c r="M71" s="907"/>
      <c r="N71" s="908"/>
      <c r="O71" s="908"/>
      <c r="P71" s="908"/>
      <c r="Q71" s="908"/>
      <c r="R71" s="908"/>
      <c r="S71" s="908"/>
      <c r="T71" s="908"/>
      <c r="U71" s="908"/>
      <c r="V71" s="908"/>
      <c r="W71" s="908"/>
      <c r="X71" s="908"/>
      <c r="Y71" s="908"/>
      <c r="Z71" s="908"/>
      <c r="AA71" s="908"/>
      <c r="AB71" s="908"/>
      <c r="AC71" s="908"/>
      <c r="AD71" s="908"/>
      <c r="AE71" s="908"/>
      <c r="AF71" s="908"/>
      <c r="AG71" s="908"/>
      <c r="AH71" s="908"/>
      <c r="AI71" s="908"/>
      <c r="AJ71" s="908"/>
      <c r="AK71" s="908"/>
      <c r="AL71" s="908"/>
      <c r="AM71" s="908"/>
      <c r="AN71" s="908"/>
      <c r="AO71" s="908"/>
      <c r="AP71" s="908"/>
      <c r="AQ71" s="908"/>
      <c r="AR71" s="908"/>
      <c r="AS71" s="908"/>
      <c r="AT71" s="908"/>
      <c r="AU71" s="908"/>
      <c r="AV71" s="908"/>
      <c r="AW71" s="908"/>
      <c r="AX71" s="908"/>
      <c r="AY71" s="908"/>
      <c r="AZ71" s="908"/>
      <c r="BA71" s="908"/>
      <c r="BB71" s="908"/>
      <c r="BC71" s="909"/>
      <c r="BD71" s="1126"/>
      <c r="BE71" s="1127"/>
      <c r="BF71" s="1128"/>
      <c r="BG71" s="471" t="s">
        <v>366</v>
      </c>
      <c r="BH71" s="466"/>
      <c r="BI71" s="408"/>
      <c r="BJ71" s="289"/>
      <c r="BN71" s="7"/>
      <c r="CG71" s="409"/>
      <c r="CH71" s="409"/>
      <c r="CI71" s="409"/>
      <c r="CJ71" s="409"/>
      <c r="CK71" s="409"/>
      <c r="CL71" s="409"/>
      <c r="CM71" s="409"/>
      <c r="CN71" s="409"/>
      <c r="CO71" s="409"/>
      <c r="CP71" s="409"/>
      <c r="CQ71" s="409"/>
      <c r="CR71" s="409"/>
      <c r="CS71" s="409"/>
      <c r="CT71" s="409"/>
      <c r="CU71" s="409"/>
      <c r="CV71" s="409"/>
      <c r="CW71" s="409"/>
      <c r="CX71" s="409"/>
      <c r="CY71" s="409"/>
    </row>
    <row r="72" spans="4:103" s="298" customFormat="1" ht="15" customHeight="1">
      <c r="D72" s="290"/>
      <c r="E72" s="286"/>
      <c r="F72" s="286"/>
      <c r="G72" s="408"/>
      <c r="H72" s="29"/>
      <c r="I72" s="128" t="s">
        <v>361</v>
      </c>
      <c r="J72" s="659" t="s">
        <v>484</v>
      </c>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659"/>
      <c r="AI72" s="659"/>
      <c r="AJ72" s="659"/>
      <c r="AK72" s="659"/>
      <c r="AL72" s="659"/>
      <c r="AM72" s="659"/>
      <c r="AN72" s="659"/>
      <c r="AO72" s="659"/>
      <c r="AP72" s="659"/>
      <c r="AQ72" s="659"/>
      <c r="AR72" s="659"/>
      <c r="AS72" s="659"/>
      <c r="AT72" s="659"/>
      <c r="AU72" s="659"/>
      <c r="AV72" s="659"/>
      <c r="AW72" s="659"/>
      <c r="AX72" s="659"/>
      <c r="AY72" s="659"/>
      <c r="AZ72" s="659"/>
      <c r="BA72" s="659"/>
      <c r="BB72" s="659"/>
      <c r="BC72" s="659"/>
      <c r="BD72" s="659"/>
      <c r="BE72" s="659"/>
      <c r="BF72" s="659"/>
      <c r="BG72" s="659"/>
      <c r="BH72" s="289"/>
      <c r="BI72" s="289"/>
      <c r="BJ72" s="289"/>
      <c r="BN72" s="7"/>
    </row>
    <row r="73" spans="4:103" s="298" customFormat="1" ht="15" customHeight="1">
      <c r="D73" s="290"/>
      <c r="E73" s="286"/>
      <c r="F73" s="286"/>
      <c r="G73" s="408"/>
      <c r="H73" s="408"/>
      <c r="I73" s="408"/>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659"/>
      <c r="AI73" s="659"/>
      <c r="AJ73" s="659"/>
      <c r="AK73" s="659"/>
      <c r="AL73" s="659"/>
      <c r="AM73" s="659"/>
      <c r="AN73" s="659"/>
      <c r="AO73" s="659"/>
      <c r="AP73" s="659"/>
      <c r="AQ73" s="659"/>
      <c r="AR73" s="659"/>
      <c r="AS73" s="659"/>
      <c r="AT73" s="659"/>
      <c r="AU73" s="659"/>
      <c r="AV73" s="659"/>
      <c r="AW73" s="659"/>
      <c r="AX73" s="659"/>
      <c r="AY73" s="659"/>
      <c r="AZ73" s="659"/>
      <c r="BA73" s="659"/>
      <c r="BB73" s="659"/>
      <c r="BC73" s="659"/>
      <c r="BD73" s="659"/>
      <c r="BE73" s="659"/>
      <c r="BF73" s="659"/>
      <c r="BG73" s="659"/>
      <c r="BH73" s="289"/>
      <c r="BI73" s="289"/>
      <c r="BJ73" s="289"/>
      <c r="BN73" s="7"/>
      <c r="BV73" s="409"/>
    </row>
    <row r="74" spans="4:103" s="298" customFormat="1" ht="15" customHeight="1">
      <c r="D74" s="290"/>
      <c r="E74" s="286"/>
      <c r="F74" s="286"/>
      <c r="G74" s="408"/>
      <c r="H74" s="408"/>
      <c r="I74" s="408"/>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659"/>
      <c r="AI74" s="659"/>
      <c r="AJ74" s="659"/>
      <c r="AK74" s="659"/>
      <c r="AL74" s="659"/>
      <c r="AM74" s="659"/>
      <c r="AN74" s="659"/>
      <c r="AO74" s="659"/>
      <c r="AP74" s="659"/>
      <c r="AQ74" s="659"/>
      <c r="AR74" s="659"/>
      <c r="AS74" s="659"/>
      <c r="AT74" s="659"/>
      <c r="AU74" s="659"/>
      <c r="AV74" s="659"/>
      <c r="AW74" s="659"/>
      <c r="AX74" s="659"/>
      <c r="AY74" s="659"/>
      <c r="AZ74" s="659"/>
      <c r="BA74" s="659"/>
      <c r="BB74" s="659"/>
      <c r="BC74" s="659"/>
      <c r="BD74" s="659"/>
      <c r="BE74" s="659"/>
      <c r="BF74" s="659"/>
      <c r="BG74" s="659"/>
      <c r="BH74" s="289"/>
      <c r="BI74" s="289"/>
      <c r="BJ74" s="289"/>
      <c r="BN74" s="7"/>
      <c r="BV74"/>
      <c r="BW74" s="409"/>
      <c r="BX74" s="409"/>
      <c r="BY74" s="409"/>
      <c r="BZ74" s="409"/>
      <c r="CA74" s="409"/>
      <c r="CB74" s="409"/>
      <c r="CC74" s="409"/>
      <c r="CD74" s="409"/>
      <c r="CE74" s="409"/>
      <c r="CF74" s="409"/>
    </row>
    <row r="75" spans="4:103" s="298" customFormat="1" ht="15" customHeight="1">
      <c r="D75" s="65"/>
      <c r="E75" s="294"/>
      <c r="F75" s="38"/>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6"/>
      <c r="AF75" s="294"/>
      <c r="AG75" s="294"/>
      <c r="AH75" s="294"/>
      <c r="AI75" s="294"/>
      <c r="AJ75" s="296"/>
      <c r="AK75" s="294"/>
      <c r="AL75" s="294"/>
      <c r="AM75" s="294"/>
      <c r="AN75" s="294"/>
      <c r="AO75" s="294"/>
      <c r="AP75" s="294"/>
      <c r="AQ75" s="294"/>
      <c r="AR75" s="294"/>
      <c r="AS75" s="294"/>
      <c r="AT75" s="294"/>
      <c r="AU75" s="294"/>
      <c r="AV75" s="294"/>
      <c r="AW75" s="294"/>
      <c r="AX75" s="294"/>
      <c r="AY75" s="296"/>
      <c r="AZ75" s="294"/>
      <c r="BA75" s="294"/>
      <c r="BB75" s="294"/>
      <c r="BC75" s="410"/>
      <c r="BD75" s="410"/>
      <c r="BE75" s="410"/>
      <c r="BF75" s="410"/>
      <c r="BG75" s="294"/>
      <c r="BH75" s="294"/>
      <c r="BI75" s="294"/>
      <c r="BJ75" s="294"/>
      <c r="BK75" s="296"/>
      <c r="BL75" s="296"/>
      <c r="BM75" s="296"/>
      <c r="BN75" s="9"/>
      <c r="BV75" s="248"/>
      <c r="BW75"/>
      <c r="BX75"/>
      <c r="BY75"/>
      <c r="BZ75"/>
      <c r="CA75"/>
      <c r="CB75"/>
      <c r="CC75"/>
      <c r="CD75"/>
      <c r="CE75"/>
      <c r="CF75"/>
      <c r="CG75" s="409"/>
      <c r="CH75" s="409"/>
      <c r="CI75" s="409"/>
      <c r="CJ75" s="409"/>
      <c r="CK75" s="409"/>
      <c r="CL75" s="409"/>
      <c r="CM75" s="409"/>
      <c r="CN75" s="409"/>
      <c r="CO75" s="409"/>
      <c r="CP75" s="409"/>
      <c r="CQ75" s="409"/>
      <c r="CR75" s="409"/>
      <c r="CS75" s="409"/>
      <c r="CT75" s="409"/>
      <c r="CU75" s="409"/>
      <c r="CV75" s="409"/>
      <c r="CW75" s="409"/>
      <c r="CX75" s="409"/>
      <c r="CY75" s="409"/>
    </row>
    <row r="76" spans="4:103" s="261" customFormat="1" ht="15" customHeight="1">
      <c r="D76" s="422"/>
      <c r="E76" s="422"/>
      <c r="F76" s="37"/>
      <c r="G76" s="42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19"/>
      <c r="AY76" s="419"/>
      <c r="AZ76" s="419"/>
      <c r="BA76" s="419"/>
      <c r="BB76" s="422"/>
      <c r="BC76" s="422"/>
      <c r="BD76" s="430"/>
      <c r="BK76"/>
      <c r="BL76"/>
      <c r="BM76"/>
      <c r="BN76"/>
      <c r="BO76"/>
      <c r="BP76"/>
      <c r="BQ76"/>
      <c r="BR76"/>
      <c r="BS76"/>
      <c r="BT76"/>
      <c r="BU76"/>
      <c r="BV76" s="248"/>
      <c r="BW76" s="248"/>
      <c r="BX76" s="248"/>
      <c r="BY76" s="248"/>
      <c r="BZ76" s="248"/>
      <c r="CA76" s="248"/>
      <c r="CB76" s="248"/>
      <c r="CC76" s="248"/>
      <c r="CD76" s="248"/>
      <c r="CE76" s="248"/>
      <c r="CF76" s="248"/>
      <c r="CG76"/>
      <c r="CH76"/>
      <c r="CI76"/>
      <c r="CJ76"/>
      <c r="CK76"/>
      <c r="CL76"/>
      <c r="CM76"/>
      <c r="CN76"/>
    </row>
    <row r="77" spans="4:103" s="248" customFormat="1" ht="25.5" customHeight="1">
      <c r="D77" s="30"/>
      <c r="E77" s="623">
        <v>27</v>
      </c>
      <c r="F77" s="623"/>
      <c r="G77" s="1044" t="s">
        <v>127</v>
      </c>
      <c r="H77" s="1044"/>
      <c r="I77" s="1044"/>
      <c r="J77" s="1044"/>
      <c r="K77" s="1044"/>
      <c r="L77" s="1044"/>
      <c r="M77" s="1044"/>
      <c r="N77" s="1044"/>
      <c r="O77" s="1044"/>
      <c r="P77" s="1044"/>
      <c r="Q77" s="1044"/>
      <c r="R77" s="1044"/>
      <c r="S77" s="1044"/>
      <c r="T77" s="1044"/>
      <c r="U77" s="1044"/>
      <c r="V77" s="1044"/>
      <c r="W77" s="1044"/>
      <c r="X77" s="1044"/>
      <c r="Y77" s="1044"/>
      <c r="Z77" s="32"/>
      <c r="AA77" s="620"/>
      <c r="AB77" s="621"/>
      <c r="AC77" s="621"/>
      <c r="AD77" s="622"/>
      <c r="AE77" s="623" t="s">
        <v>276</v>
      </c>
      <c r="AF77" s="623"/>
      <c r="AG77" s="623"/>
      <c r="AH77" s="623"/>
      <c r="AI77" s="623"/>
      <c r="AJ77" s="623"/>
      <c r="AK77" s="623"/>
      <c r="AL77" s="653"/>
      <c r="AM77" s="242"/>
      <c r="AN77" s="242"/>
      <c r="BU77" s="248">
        <f>AA77</f>
        <v>0</v>
      </c>
      <c r="BV77" s="430"/>
    </row>
    <row r="78" spans="4:103" s="248" customFormat="1" ht="25.5" customHeight="1">
      <c r="D78" s="8"/>
      <c r="E78" s="619">
        <v>28</v>
      </c>
      <c r="F78" s="619"/>
      <c r="G78" s="1044" t="s">
        <v>128</v>
      </c>
      <c r="H78" s="1044"/>
      <c r="I78" s="1044"/>
      <c r="J78" s="1044"/>
      <c r="K78" s="1044"/>
      <c r="L78" s="1044"/>
      <c r="M78" s="1044"/>
      <c r="N78" s="1044"/>
      <c r="O78" s="1044"/>
      <c r="P78" s="1044"/>
      <c r="Q78" s="1044"/>
      <c r="R78" s="1044"/>
      <c r="S78" s="1044"/>
      <c r="T78" s="1044"/>
      <c r="U78" s="1044"/>
      <c r="V78" s="1044"/>
      <c r="W78" s="1044"/>
      <c r="X78" s="1044"/>
      <c r="Y78" s="1044"/>
      <c r="Z78" s="32"/>
      <c r="AA78" s="1045" t="s">
        <v>201</v>
      </c>
      <c r="AB78" s="1046"/>
      <c r="AC78" s="1046"/>
      <c r="AD78" s="1046"/>
      <c r="AE78" s="1046"/>
      <c r="AF78" s="1046"/>
      <c r="AG78" s="1046"/>
      <c r="AH78" s="1046"/>
      <c r="AI78" s="1046"/>
      <c r="AJ78" s="1046"/>
      <c r="AK78" s="1046" t="s">
        <v>45</v>
      </c>
      <c r="AL78" s="1047"/>
      <c r="AM78" s="1045" t="s">
        <v>202</v>
      </c>
      <c r="AN78" s="1046"/>
      <c r="AO78" s="1046"/>
      <c r="AP78" s="1046"/>
      <c r="AQ78" s="1046"/>
      <c r="AR78" s="1046"/>
      <c r="AS78" s="1046"/>
      <c r="AT78" s="1046"/>
      <c r="AU78" s="1046" t="s">
        <v>45</v>
      </c>
      <c r="AV78" s="1047"/>
      <c r="AW78" s="117"/>
      <c r="BW78" s="430"/>
      <c r="BX78" s="430"/>
      <c r="BY78" s="430"/>
      <c r="BZ78" s="430"/>
      <c r="CA78" s="430"/>
      <c r="CB78" s="430"/>
      <c r="CC78" s="430"/>
      <c r="CD78" s="430"/>
      <c r="CE78" s="430"/>
      <c r="CF78" s="430"/>
    </row>
    <row r="79" spans="4:103" s="430" customFormat="1" ht="9.9499999999999993" customHeight="1">
      <c r="D79" s="422"/>
      <c r="F79" s="27"/>
      <c r="G79" s="27"/>
      <c r="H79" s="27"/>
      <c r="I79" s="27"/>
      <c r="J79" s="27"/>
      <c r="K79" s="27"/>
      <c r="L79" s="27"/>
      <c r="M79" s="27"/>
      <c r="N79" s="27"/>
      <c r="BV79" s="145"/>
      <c r="BW79" s="248"/>
      <c r="BX79" s="248"/>
      <c r="BY79" s="248"/>
      <c r="BZ79" s="248"/>
      <c r="CA79" s="248"/>
      <c r="CB79" s="248"/>
      <c r="CC79" s="248"/>
      <c r="CD79" s="248"/>
      <c r="CE79" s="248"/>
      <c r="CF79" s="248"/>
    </row>
    <row r="80" spans="4:103" s="248" customFormat="1" ht="17.25" customHeight="1">
      <c r="D80" s="49"/>
      <c r="E80" s="27"/>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49"/>
      <c r="BV80" s="145"/>
      <c r="BW80" s="145"/>
      <c r="BX80" s="145"/>
      <c r="BY80" s="145"/>
      <c r="BZ80" s="145"/>
      <c r="CA80" s="145"/>
      <c r="CB80" s="145"/>
      <c r="CC80" s="145"/>
      <c r="CD80" s="145"/>
      <c r="CE80" s="145"/>
      <c r="CF80" s="145"/>
    </row>
    <row r="81" spans="1:73" ht="24" customHeight="1">
      <c r="D81" s="30"/>
      <c r="E81" s="623">
        <v>29</v>
      </c>
      <c r="F81" s="623"/>
      <c r="G81" s="31" t="s">
        <v>281</v>
      </c>
      <c r="H81" s="31"/>
      <c r="I81" s="31"/>
      <c r="J81" s="31"/>
      <c r="K81" s="31"/>
      <c r="L81" s="31"/>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31"/>
      <c r="AO81" s="31"/>
      <c r="AP81" s="31"/>
      <c r="AQ81" s="31"/>
      <c r="AR81" s="31"/>
      <c r="AS81" s="859" t="s">
        <v>223</v>
      </c>
      <c r="AT81" s="859"/>
      <c r="AU81" s="859"/>
      <c r="AV81" s="859"/>
      <c r="AW81" s="859"/>
      <c r="AX81" s="859"/>
      <c r="AY81" s="859"/>
      <c r="AZ81" s="859"/>
      <c r="BA81" s="859"/>
      <c r="BB81" s="859"/>
      <c r="BC81" s="859"/>
      <c r="BD81" s="859"/>
      <c r="BE81" s="859"/>
      <c r="BF81" s="859"/>
      <c r="BG81" s="859"/>
      <c r="BH81" s="859"/>
      <c r="BI81" s="859"/>
      <c r="BJ81" s="859"/>
      <c r="BK81" s="860"/>
      <c r="BL81" s="107"/>
      <c r="BM81" s="107"/>
      <c r="BN81" s="107"/>
      <c r="BO81" s="107"/>
      <c r="BR81" s="107"/>
      <c r="BS81" s="107"/>
      <c r="BT81" s="107"/>
      <c r="BU81" s="107"/>
    </row>
    <row r="82" spans="1:73" ht="20.100000000000001" customHeight="1">
      <c r="D82" s="652" t="s">
        <v>141</v>
      </c>
      <c r="E82" s="623"/>
      <c r="F82" s="623"/>
      <c r="G82" s="623"/>
      <c r="H82" s="623"/>
      <c r="I82" s="623"/>
      <c r="J82" s="623"/>
      <c r="K82" s="623"/>
      <c r="L82" s="623"/>
      <c r="M82" s="623"/>
      <c r="N82" s="623"/>
      <c r="O82" s="653"/>
      <c r="P82" s="652" t="s">
        <v>148</v>
      </c>
      <c r="Q82" s="623"/>
      <c r="R82" s="623"/>
      <c r="S82" s="623"/>
      <c r="T82" s="623"/>
      <c r="U82" s="623"/>
      <c r="V82" s="623"/>
      <c r="W82" s="623"/>
      <c r="X82" s="623"/>
      <c r="Y82" s="623"/>
      <c r="Z82" s="623"/>
      <c r="AA82" s="623"/>
      <c r="AB82" s="623"/>
      <c r="AC82" s="623"/>
      <c r="AD82" s="623"/>
      <c r="AE82" s="623"/>
      <c r="AF82" s="1024" t="s">
        <v>149</v>
      </c>
      <c r="AG82" s="1025"/>
      <c r="AH82" s="1025"/>
      <c r="AI82" s="1025"/>
      <c r="AJ82" s="1025"/>
      <c r="AK82" s="1025"/>
      <c r="AL82" s="1025"/>
      <c r="AM82" s="1025"/>
      <c r="AN82" s="1025"/>
      <c r="AO82" s="1025"/>
      <c r="AP82" s="1025"/>
      <c r="AQ82" s="1025"/>
      <c r="AR82" s="1025"/>
      <c r="AS82" s="1025"/>
      <c r="AT82" s="1025"/>
      <c r="AU82" s="1025"/>
      <c r="AV82" s="652" t="s">
        <v>150</v>
      </c>
      <c r="AW82" s="623"/>
      <c r="AX82" s="623"/>
      <c r="AY82" s="623"/>
      <c r="AZ82" s="623"/>
      <c r="BA82" s="623"/>
      <c r="BB82" s="623"/>
      <c r="BC82" s="623"/>
      <c r="BD82" s="623"/>
      <c r="BE82" s="623"/>
      <c r="BF82" s="623"/>
      <c r="BG82" s="623"/>
      <c r="BH82" s="623"/>
      <c r="BI82" s="623"/>
      <c r="BJ82" s="623"/>
      <c r="BK82" s="653"/>
    </row>
    <row r="83" spans="1:73" ht="16.5" customHeight="1">
      <c r="D83" s="979" t="s">
        <v>142</v>
      </c>
      <c r="E83" s="980"/>
      <c r="F83" s="985"/>
      <c r="G83" s="986"/>
      <c r="H83" s="986"/>
      <c r="I83" s="986"/>
      <c r="J83" s="986"/>
      <c r="K83" s="986"/>
      <c r="L83" s="986"/>
      <c r="M83" s="181" t="s">
        <v>45</v>
      </c>
      <c r="N83" s="172"/>
      <c r="O83" s="174"/>
      <c r="P83" s="173"/>
      <c r="Q83" s="172"/>
      <c r="R83" s="172"/>
      <c r="S83" s="172"/>
      <c r="T83" s="172"/>
      <c r="U83" s="986"/>
      <c r="V83" s="986"/>
      <c r="W83" s="986"/>
      <c r="X83" s="986"/>
      <c r="Y83" s="986"/>
      <c r="Z83" s="986"/>
      <c r="AA83" s="986"/>
      <c r="AB83" s="181" t="s">
        <v>45</v>
      </c>
      <c r="AC83" s="172"/>
      <c r="AD83" s="172"/>
      <c r="AE83" s="172"/>
      <c r="AF83" s="175"/>
      <c r="AG83" s="176"/>
      <c r="AH83" s="176"/>
      <c r="AI83" s="172"/>
      <c r="AJ83" s="986"/>
      <c r="AK83" s="986"/>
      <c r="AL83" s="986"/>
      <c r="AM83" s="986"/>
      <c r="AN83" s="986"/>
      <c r="AO83" s="986"/>
      <c r="AP83" s="986"/>
      <c r="AQ83" s="181" t="s">
        <v>45</v>
      </c>
      <c r="AR83" s="172"/>
      <c r="AS83" s="176"/>
      <c r="AT83" s="176"/>
      <c r="AU83" s="176"/>
      <c r="AV83" s="2"/>
      <c r="AW83" s="182"/>
      <c r="AX83" s="182"/>
      <c r="AY83" s="172"/>
      <c r="AZ83" s="987">
        <f>F83+U83+AJ83</f>
        <v>0</v>
      </c>
      <c r="BA83" s="987"/>
      <c r="BB83" s="987"/>
      <c r="BC83" s="987"/>
      <c r="BD83" s="987"/>
      <c r="BE83" s="987"/>
      <c r="BF83" s="987"/>
      <c r="BG83" s="181" t="s">
        <v>45</v>
      </c>
      <c r="BH83" s="172"/>
      <c r="BI83" s="182"/>
      <c r="BJ83" s="182"/>
      <c r="BK83" s="3"/>
    </row>
    <row r="84" spans="1:73" ht="16.5" customHeight="1">
      <c r="D84" s="981"/>
      <c r="E84" s="982"/>
      <c r="F84" s="171" t="s">
        <v>183</v>
      </c>
      <c r="G84" s="988"/>
      <c r="H84" s="988"/>
      <c r="I84" s="988"/>
      <c r="J84" s="988"/>
      <c r="K84" s="988"/>
      <c r="L84" s="988"/>
      <c r="M84" s="183" t="s">
        <v>184</v>
      </c>
      <c r="N84" s="177" t="s">
        <v>45</v>
      </c>
      <c r="O84" s="170"/>
      <c r="P84" s="171"/>
      <c r="Q84" s="168"/>
      <c r="R84" s="168"/>
      <c r="S84" s="168"/>
      <c r="T84" s="168" t="s">
        <v>183</v>
      </c>
      <c r="U84" s="988"/>
      <c r="V84" s="988"/>
      <c r="W84" s="988"/>
      <c r="X84" s="988"/>
      <c r="Y84" s="988"/>
      <c r="Z84" s="988"/>
      <c r="AA84" s="988"/>
      <c r="AB84" s="168" t="s">
        <v>184</v>
      </c>
      <c r="AC84" s="177" t="s">
        <v>45</v>
      </c>
      <c r="AD84" s="168"/>
      <c r="AE84" s="168"/>
      <c r="AF84" s="179"/>
      <c r="AG84" s="180"/>
      <c r="AH84" s="180"/>
      <c r="AI84" s="168" t="s">
        <v>183</v>
      </c>
      <c r="AJ84" s="988"/>
      <c r="AK84" s="988"/>
      <c r="AL84" s="988"/>
      <c r="AM84" s="988"/>
      <c r="AN84" s="988"/>
      <c r="AO84" s="988"/>
      <c r="AP84" s="988"/>
      <c r="AQ84" s="168" t="s">
        <v>184</v>
      </c>
      <c r="AR84" s="177" t="s">
        <v>45</v>
      </c>
      <c r="AS84" s="180"/>
      <c r="AT84" s="180"/>
      <c r="AU84" s="180"/>
      <c r="AV84" s="6"/>
      <c r="AW84" s="183"/>
      <c r="AX84" s="183"/>
      <c r="AY84" s="168" t="s">
        <v>183</v>
      </c>
      <c r="AZ84" s="992">
        <f>G84+U84+AJ84</f>
        <v>0</v>
      </c>
      <c r="BA84" s="992"/>
      <c r="BB84" s="992"/>
      <c r="BC84" s="992"/>
      <c r="BD84" s="992"/>
      <c r="BE84" s="992"/>
      <c r="BF84" s="992"/>
      <c r="BG84" s="168" t="s">
        <v>184</v>
      </c>
      <c r="BH84" s="168" t="s">
        <v>45</v>
      </c>
      <c r="BI84" s="183"/>
      <c r="BJ84" s="183"/>
      <c r="BK84" s="7"/>
    </row>
    <row r="85" spans="1:73" ht="20.100000000000001" customHeight="1">
      <c r="D85" s="981"/>
      <c r="E85" s="982"/>
      <c r="F85" s="71" t="s">
        <v>143</v>
      </c>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178"/>
      <c r="AG85" s="178"/>
      <c r="AH85" s="178"/>
      <c r="AI85" s="167"/>
      <c r="AJ85" s="167"/>
      <c r="AK85" s="167"/>
      <c r="AL85" s="167"/>
      <c r="AM85" s="167"/>
      <c r="AN85" s="167"/>
      <c r="AO85" s="167"/>
      <c r="AP85" s="167"/>
      <c r="AQ85" s="167"/>
      <c r="AR85" s="167"/>
      <c r="AS85" s="178"/>
      <c r="AT85" s="178"/>
      <c r="AU85" s="178"/>
      <c r="AV85" s="31"/>
      <c r="AW85" s="31"/>
      <c r="AX85" s="31"/>
      <c r="AY85" s="167"/>
      <c r="AZ85" s="167"/>
      <c r="BA85" s="167"/>
      <c r="BB85" s="167"/>
      <c r="BC85" s="167"/>
      <c r="BD85" s="167"/>
      <c r="BE85" s="167"/>
      <c r="BF85" s="167"/>
      <c r="BG85" s="167"/>
      <c r="BH85" s="167"/>
      <c r="BI85" s="31"/>
      <c r="BJ85" s="31"/>
      <c r="BK85" s="32"/>
    </row>
    <row r="86" spans="1:73" ht="20.100000000000001" customHeight="1">
      <c r="D86" s="981"/>
      <c r="E86" s="982"/>
      <c r="F86" s="993"/>
      <c r="G86" s="994"/>
      <c r="H86" s="995" t="s">
        <v>207</v>
      </c>
      <c r="I86" s="996"/>
      <c r="J86" s="996"/>
      <c r="K86" s="996"/>
      <c r="L86" s="996"/>
      <c r="M86" s="996"/>
      <c r="N86" s="996"/>
      <c r="O86" s="997"/>
      <c r="P86" s="67" t="s">
        <v>1</v>
      </c>
      <c r="Q86" s="68"/>
      <c r="R86" s="69"/>
      <c r="S86" s="998"/>
      <c r="T86" s="999"/>
      <c r="U86" s="994"/>
      <c r="V86" s="1000" t="s">
        <v>45</v>
      </c>
      <c r="W86" s="1000"/>
      <c r="X86" s="70" t="s">
        <v>144</v>
      </c>
      <c r="Y86" s="69"/>
      <c r="Z86" s="69"/>
      <c r="AA86" s="998"/>
      <c r="AB86" s="999"/>
      <c r="AC86" s="994"/>
      <c r="AD86" s="1000" t="s">
        <v>45</v>
      </c>
      <c r="AE86" s="1000"/>
      <c r="AF86" s="67" t="s">
        <v>1</v>
      </c>
      <c r="AG86" s="68"/>
      <c r="AH86" s="68"/>
      <c r="AI86" s="998"/>
      <c r="AJ86" s="999"/>
      <c r="AK86" s="994"/>
      <c r="AL86" s="1000" t="s">
        <v>45</v>
      </c>
      <c r="AM86" s="1000"/>
      <c r="AN86" s="70" t="s">
        <v>144</v>
      </c>
      <c r="AO86" s="69"/>
      <c r="AP86" s="69"/>
      <c r="AQ86" s="998"/>
      <c r="AR86" s="999"/>
      <c r="AS86" s="994"/>
      <c r="AT86" s="1000" t="s">
        <v>45</v>
      </c>
      <c r="AU86" s="1000"/>
      <c r="AV86" s="67" t="s">
        <v>1</v>
      </c>
      <c r="AW86" s="68"/>
      <c r="AX86" s="68"/>
      <c r="AY86" s="989">
        <f>S86+AI86+IF(F86=1,1,0)</f>
        <v>0</v>
      </c>
      <c r="AZ86" s="989"/>
      <c r="BA86" s="989"/>
      <c r="BB86" s="990" t="s">
        <v>45</v>
      </c>
      <c r="BC86" s="991"/>
      <c r="BD86" s="70" t="s">
        <v>144</v>
      </c>
      <c r="BE86" s="69"/>
      <c r="BF86" s="69"/>
      <c r="BG86" s="989">
        <f>AA86+AQ86+IF(F86=2,2,0)</f>
        <v>0</v>
      </c>
      <c r="BH86" s="989"/>
      <c r="BI86" s="989"/>
      <c r="BJ86" s="990" t="s">
        <v>45</v>
      </c>
      <c r="BK86" s="1120"/>
      <c r="BL86" s="107"/>
      <c r="BM86" s="107"/>
      <c r="BN86" s="107"/>
      <c r="BO86" s="107"/>
      <c r="BP86" s="107"/>
    </row>
    <row r="87" spans="1:73" ht="20.100000000000001" customHeight="1">
      <c r="D87" s="981"/>
      <c r="E87" s="982"/>
      <c r="F87" s="1001" t="s">
        <v>145</v>
      </c>
      <c r="G87" s="1002"/>
      <c r="H87" s="1002"/>
      <c r="I87" s="1002"/>
      <c r="J87" s="1002"/>
      <c r="K87" s="1002"/>
      <c r="L87" s="1002"/>
      <c r="M87" s="1002"/>
      <c r="N87" s="1002"/>
      <c r="O87" s="1003"/>
      <c r="P87" s="379" t="s">
        <v>146</v>
      </c>
      <c r="Q87" s="72"/>
      <c r="R87" s="72"/>
      <c r="S87" s="1004"/>
      <c r="T87" s="1005"/>
      <c r="U87" s="1006"/>
      <c r="V87" s="1007" t="s">
        <v>45</v>
      </c>
      <c r="W87" s="1008"/>
      <c r="X87" s="73" t="s">
        <v>146</v>
      </c>
      <c r="Y87" s="72"/>
      <c r="Z87" s="72"/>
      <c r="AA87" s="1004"/>
      <c r="AB87" s="1005"/>
      <c r="AC87" s="1006"/>
      <c r="AD87" s="1007" t="s">
        <v>45</v>
      </c>
      <c r="AE87" s="1008"/>
      <c r="AF87" s="185" t="s">
        <v>151</v>
      </c>
      <c r="AG87" s="72"/>
      <c r="AH87" s="72"/>
      <c r="AI87" s="1004"/>
      <c r="AJ87" s="1005"/>
      <c r="AK87" s="1006"/>
      <c r="AL87" s="1007" t="s">
        <v>45</v>
      </c>
      <c r="AM87" s="1008"/>
      <c r="AN87" s="186" t="s">
        <v>151</v>
      </c>
      <c r="AO87" s="72"/>
      <c r="AP87" s="72"/>
      <c r="AQ87" s="1004"/>
      <c r="AR87" s="1005"/>
      <c r="AS87" s="1006"/>
      <c r="AT87" s="1007" t="s">
        <v>45</v>
      </c>
      <c r="AU87" s="1008"/>
      <c r="AV87" s="173"/>
      <c r="AW87" s="172"/>
      <c r="AX87" s="172"/>
      <c r="AY87" s="172"/>
      <c r="AZ87" s="172"/>
      <c r="BA87" s="172"/>
      <c r="BB87" s="172"/>
      <c r="BC87" s="74"/>
      <c r="BD87" s="172"/>
      <c r="BE87" s="172"/>
      <c r="BF87" s="172"/>
      <c r="BG87" s="172"/>
      <c r="BH87" s="172"/>
      <c r="BI87" s="172"/>
      <c r="BJ87" s="172"/>
      <c r="BK87" s="174"/>
      <c r="BL87" s="132"/>
      <c r="BM87" s="132"/>
      <c r="BN87" s="132"/>
    </row>
    <row r="88" spans="1:73" ht="20.100000000000001" customHeight="1">
      <c r="D88" s="981"/>
      <c r="E88" s="982"/>
      <c r="F88" s="1065"/>
      <c r="G88" s="1066"/>
      <c r="H88" s="1009" t="s">
        <v>203</v>
      </c>
      <c r="I88" s="1010"/>
      <c r="J88" s="1010"/>
      <c r="K88" s="1010"/>
      <c r="L88" s="1010"/>
      <c r="M88" s="1010"/>
      <c r="N88" s="1010"/>
      <c r="O88" s="1011"/>
      <c r="P88" s="105" t="s">
        <v>147</v>
      </c>
      <c r="Q88" s="1"/>
      <c r="R88" s="1"/>
      <c r="S88" s="1019"/>
      <c r="T88" s="1020"/>
      <c r="U88" s="1021"/>
      <c r="V88" s="1022" t="s">
        <v>45</v>
      </c>
      <c r="W88" s="1023"/>
      <c r="X88" s="39" t="s">
        <v>147</v>
      </c>
      <c r="Y88" s="1"/>
      <c r="Z88" s="1"/>
      <c r="AA88" s="1019"/>
      <c r="AB88" s="1020"/>
      <c r="AC88" s="1021"/>
      <c r="AD88" s="1022" t="s">
        <v>45</v>
      </c>
      <c r="AE88" s="1023"/>
      <c r="AF88" s="105" t="s">
        <v>31</v>
      </c>
      <c r="AG88" s="75"/>
      <c r="AH88" s="75"/>
      <c r="AI88" s="1019"/>
      <c r="AJ88" s="1020"/>
      <c r="AK88" s="1021"/>
      <c r="AL88" s="1022" t="s">
        <v>45</v>
      </c>
      <c r="AM88" s="1023"/>
      <c r="AN88" s="1" t="s">
        <v>31</v>
      </c>
      <c r="AO88" s="75"/>
      <c r="AP88" s="75"/>
      <c r="AQ88" s="1019"/>
      <c r="AR88" s="1020"/>
      <c r="AS88" s="1021"/>
      <c r="AT88" s="1022" t="s">
        <v>45</v>
      </c>
      <c r="AU88" s="1023"/>
      <c r="AV88" s="21"/>
      <c r="AW88" s="20"/>
      <c r="AX88" s="20"/>
      <c r="AY88" s="20"/>
      <c r="AZ88" s="20"/>
      <c r="BA88" s="20"/>
      <c r="BB88" s="20"/>
      <c r="BC88" s="76"/>
      <c r="BD88" s="20"/>
      <c r="BE88" s="20"/>
      <c r="BF88" s="20"/>
      <c r="BG88" s="20"/>
      <c r="BH88" s="20"/>
      <c r="BI88" s="20"/>
      <c r="BJ88" s="20"/>
      <c r="BK88" s="77"/>
      <c r="BL88" s="20"/>
      <c r="BM88" s="20"/>
      <c r="BN88" s="20"/>
      <c r="BO88" s="20"/>
      <c r="BP88" s="20"/>
    </row>
    <row r="89" spans="1:73" ht="20.100000000000001" customHeight="1">
      <c r="D89" s="981"/>
      <c r="E89" s="982"/>
      <c r="F89" s="1067"/>
      <c r="G89" s="1068"/>
      <c r="H89" s="1009" t="s">
        <v>204</v>
      </c>
      <c r="I89" s="1010"/>
      <c r="J89" s="1010"/>
      <c r="K89" s="1010"/>
      <c r="L89" s="1010"/>
      <c r="M89" s="1010"/>
      <c r="N89" s="1010"/>
      <c r="O89" s="1011"/>
      <c r="P89" s="1012" t="s">
        <v>209</v>
      </c>
      <c r="Q89" s="1013"/>
      <c r="R89" s="1013"/>
      <c r="S89" s="1013"/>
      <c r="T89" s="1013"/>
      <c r="U89" s="1013"/>
      <c r="V89" s="1013"/>
      <c r="W89" s="1014"/>
      <c r="X89" s="1015" t="s">
        <v>209</v>
      </c>
      <c r="Y89" s="1016"/>
      <c r="Z89" s="1016"/>
      <c r="AA89" s="1016"/>
      <c r="AB89" s="1016"/>
      <c r="AC89" s="1016"/>
      <c r="AD89" s="1016"/>
      <c r="AE89" s="1017"/>
      <c r="AF89" s="105" t="s">
        <v>183</v>
      </c>
      <c r="AG89" s="1018" t="s">
        <v>170</v>
      </c>
      <c r="AH89" s="1018"/>
      <c r="AI89" s="1018"/>
      <c r="AJ89" s="1018"/>
      <c r="AK89" s="1018"/>
      <c r="AL89" s="1018"/>
      <c r="AM89" s="78" t="s">
        <v>184</v>
      </c>
      <c r="AN89" s="39" t="s">
        <v>183</v>
      </c>
      <c r="AO89" s="1018" t="s">
        <v>170</v>
      </c>
      <c r="AP89" s="1018"/>
      <c r="AQ89" s="1018"/>
      <c r="AR89" s="1018"/>
      <c r="AS89" s="1018"/>
      <c r="AT89" s="1018"/>
      <c r="AU89" s="118" t="s">
        <v>184</v>
      </c>
      <c r="AV89" s="21"/>
      <c r="AW89" s="20"/>
      <c r="AX89" s="20"/>
      <c r="AY89" s="20"/>
      <c r="AZ89" s="20"/>
      <c r="BA89" s="20"/>
      <c r="BB89" s="20"/>
      <c r="BC89" s="76"/>
      <c r="BD89" s="20"/>
      <c r="BE89" s="20"/>
      <c r="BF89" s="20"/>
      <c r="BG89" s="20"/>
      <c r="BH89" s="20"/>
      <c r="BI89" s="20"/>
      <c r="BJ89" s="20"/>
      <c r="BK89" s="77"/>
      <c r="BL89" s="20"/>
      <c r="BM89" s="20"/>
      <c r="BN89" s="20"/>
      <c r="BO89" s="20"/>
      <c r="BP89" s="20"/>
    </row>
    <row r="90" spans="1:73" ht="20.100000000000001" customHeight="1">
      <c r="D90" s="981"/>
      <c r="E90" s="982"/>
      <c r="F90" s="879" t="s">
        <v>205</v>
      </c>
      <c r="G90" s="880"/>
      <c r="H90" s="880"/>
      <c r="I90" s="880"/>
      <c r="J90" s="880"/>
      <c r="K90" s="880"/>
      <c r="L90" s="880"/>
      <c r="M90" s="880"/>
      <c r="N90" s="880"/>
      <c r="O90" s="881"/>
      <c r="P90" s="472"/>
      <c r="Q90" s="473"/>
      <c r="R90" s="473"/>
      <c r="S90" s="1113"/>
      <c r="T90" s="1114"/>
      <c r="U90" s="1115"/>
      <c r="V90" s="1116" t="s">
        <v>45</v>
      </c>
      <c r="W90" s="1117"/>
      <c r="X90" s="474"/>
      <c r="Y90" s="473"/>
      <c r="Z90" s="473"/>
      <c r="AA90" s="1113"/>
      <c r="AB90" s="1114"/>
      <c r="AC90" s="1115"/>
      <c r="AD90" s="1116" t="s">
        <v>45</v>
      </c>
      <c r="AE90" s="1117"/>
      <c r="AF90" s="105"/>
      <c r="AG90" s="75"/>
      <c r="AH90" s="1018"/>
      <c r="AI90" s="1018"/>
      <c r="AJ90" s="1018"/>
      <c r="AK90" s="1018"/>
      <c r="AL90" s="1"/>
      <c r="AM90" s="78"/>
      <c r="AN90" s="39"/>
      <c r="AO90" s="75"/>
      <c r="AP90" s="1018"/>
      <c r="AQ90" s="1018"/>
      <c r="AR90" s="1018"/>
      <c r="AS90" s="1018"/>
      <c r="AT90" s="1"/>
      <c r="AU90" s="78"/>
      <c r="AV90" s="79"/>
      <c r="AW90" s="1"/>
      <c r="AX90" s="183"/>
      <c r="AY90" s="183"/>
      <c r="AZ90" s="183"/>
      <c r="BA90" s="183"/>
      <c r="BB90" s="183"/>
      <c r="BC90" s="80"/>
      <c r="BD90" s="183"/>
      <c r="BE90" s="183"/>
      <c r="BF90" s="183"/>
      <c r="BG90" s="183"/>
      <c r="BH90" s="183"/>
      <c r="BI90" s="107"/>
      <c r="BJ90" s="107"/>
      <c r="BK90" s="24"/>
      <c r="BL90" s="107"/>
      <c r="BM90" s="107"/>
      <c r="BN90" s="107"/>
      <c r="BO90" s="107"/>
      <c r="BP90" s="107"/>
      <c r="BQ90" s="107"/>
      <c r="BR90" s="107"/>
    </row>
    <row r="91" spans="1:73" ht="20.100000000000001" customHeight="1">
      <c r="D91" s="981"/>
      <c r="E91" s="982"/>
      <c r="F91" s="885"/>
      <c r="G91" s="886"/>
      <c r="H91" s="882" t="s">
        <v>206</v>
      </c>
      <c r="I91" s="883"/>
      <c r="J91" s="883"/>
      <c r="K91" s="883"/>
      <c r="L91" s="883"/>
      <c r="M91" s="883"/>
      <c r="N91" s="883"/>
      <c r="O91" s="884"/>
      <c r="P91" s="1026" t="s">
        <v>482</v>
      </c>
      <c r="Q91" s="1013"/>
      <c r="R91" s="1013"/>
      <c r="S91" s="1013"/>
      <c r="T91" s="1013"/>
      <c r="U91" s="1013"/>
      <c r="V91" s="1013"/>
      <c r="W91" s="1014"/>
      <c r="X91" s="1026" t="s">
        <v>482</v>
      </c>
      <c r="Y91" s="1013"/>
      <c r="Z91" s="1013"/>
      <c r="AA91" s="1013"/>
      <c r="AB91" s="1013"/>
      <c r="AC91" s="1013"/>
      <c r="AD91" s="1013"/>
      <c r="AE91" s="1014"/>
      <c r="AF91" s="113"/>
      <c r="AG91" s="75"/>
      <c r="AH91" s="1"/>
      <c r="AI91" s="1"/>
      <c r="AJ91" s="1"/>
      <c r="AK91" s="1"/>
      <c r="AL91" s="1"/>
      <c r="AM91" s="75"/>
      <c r="AN91" s="39"/>
      <c r="AO91" s="1"/>
      <c r="AP91" s="1"/>
      <c r="AQ91" s="1"/>
      <c r="AR91" s="75"/>
      <c r="AS91" s="75"/>
      <c r="AT91" s="1"/>
      <c r="AU91" s="81"/>
      <c r="AV91" s="105"/>
      <c r="AW91" s="75"/>
      <c r="AX91" s="75"/>
      <c r="AY91" s="183"/>
      <c r="AZ91" s="183"/>
      <c r="BA91" s="20"/>
      <c r="BB91" s="20"/>
      <c r="BC91" s="80"/>
      <c r="BD91" s="183"/>
      <c r="BE91" s="183"/>
      <c r="BF91" s="183"/>
      <c r="BG91" s="183"/>
      <c r="BH91" s="20"/>
      <c r="BI91" s="183"/>
      <c r="BJ91" s="183"/>
      <c r="BK91" s="7"/>
      <c r="BL91" s="20"/>
      <c r="BR91" s="20"/>
    </row>
    <row r="92" spans="1:73" ht="20.100000000000001" customHeight="1">
      <c r="D92" s="981"/>
      <c r="E92" s="982"/>
      <c r="F92" s="885"/>
      <c r="G92" s="886"/>
      <c r="H92" s="1027" t="s">
        <v>147</v>
      </c>
      <c r="I92" s="1028"/>
      <c r="J92" s="1028"/>
      <c r="K92" s="1028"/>
      <c r="L92" s="1028"/>
      <c r="M92" s="1028"/>
      <c r="N92" s="1028"/>
      <c r="O92" s="1029"/>
      <c r="P92" s="1030"/>
      <c r="Q92" s="1031"/>
      <c r="R92" s="1032"/>
      <c r="S92" s="1019"/>
      <c r="T92" s="1020"/>
      <c r="U92" s="1021"/>
      <c r="V92" s="1022" t="s">
        <v>45</v>
      </c>
      <c r="W92" s="1023"/>
      <c r="X92" s="1030"/>
      <c r="Y92" s="1031"/>
      <c r="Z92" s="1032"/>
      <c r="AA92" s="1019"/>
      <c r="AB92" s="1020"/>
      <c r="AC92" s="1021"/>
      <c r="AD92" s="1022" t="s">
        <v>45</v>
      </c>
      <c r="AE92" s="1023"/>
      <c r="AF92" s="105"/>
      <c r="AG92" s="1"/>
      <c r="AH92" s="1"/>
      <c r="AI92" s="1"/>
      <c r="AJ92" s="1"/>
      <c r="AK92" s="1"/>
      <c r="AL92" s="1"/>
      <c r="AM92" s="1"/>
      <c r="AN92" s="39"/>
      <c r="AO92" s="1"/>
      <c r="AP92" s="1"/>
      <c r="AQ92" s="1"/>
      <c r="AR92" s="1"/>
      <c r="AS92" s="1"/>
      <c r="AT92" s="1"/>
      <c r="AU92" s="81"/>
      <c r="AV92" s="105"/>
      <c r="AW92" s="1"/>
      <c r="AX92" s="1"/>
      <c r="AY92" s="183"/>
      <c r="AZ92" s="183"/>
      <c r="BA92" s="183"/>
      <c r="BB92" s="183"/>
      <c r="BC92" s="80"/>
      <c r="BD92" s="183"/>
      <c r="BE92" s="183"/>
      <c r="BF92" s="183"/>
      <c r="BG92" s="183"/>
      <c r="BH92" s="183"/>
      <c r="BI92" s="183"/>
      <c r="BJ92" s="183"/>
      <c r="BK92" s="7"/>
    </row>
    <row r="93" spans="1:73" ht="20.100000000000001" customHeight="1">
      <c r="D93" s="983"/>
      <c r="E93" s="984"/>
      <c r="F93" s="1055"/>
      <c r="G93" s="1056"/>
      <c r="H93" s="1057" t="s">
        <v>251</v>
      </c>
      <c r="I93" s="1058"/>
      <c r="J93" s="1058"/>
      <c r="K93" s="1058"/>
      <c r="L93" s="1058"/>
      <c r="M93" s="1058"/>
      <c r="N93" s="1058"/>
      <c r="O93" s="1059"/>
      <c r="P93" s="1050" t="s">
        <v>483</v>
      </c>
      <c r="Q93" s="1051"/>
      <c r="R93" s="1051"/>
      <c r="S93" s="1052"/>
      <c r="T93" s="1053"/>
      <c r="U93" s="1054"/>
      <c r="V93" s="1048" t="s">
        <v>45</v>
      </c>
      <c r="W93" s="1049"/>
      <c r="X93" s="1050" t="s">
        <v>483</v>
      </c>
      <c r="Y93" s="1051"/>
      <c r="Z93" s="1051"/>
      <c r="AA93" s="1052"/>
      <c r="AB93" s="1053"/>
      <c r="AC93" s="1054"/>
      <c r="AD93" s="1048" t="s">
        <v>45</v>
      </c>
      <c r="AE93" s="1049"/>
      <c r="AF93" s="95"/>
      <c r="AG93" s="228"/>
      <c r="AH93" s="228"/>
      <c r="AI93" s="228"/>
      <c r="AJ93" s="228"/>
      <c r="AK93" s="228"/>
      <c r="AL93" s="228"/>
      <c r="AM93" s="228"/>
      <c r="AN93" s="111"/>
      <c r="AO93" s="228"/>
      <c r="AP93" s="228"/>
      <c r="AQ93" s="228"/>
      <c r="AR93" s="228"/>
      <c r="AS93" s="228"/>
      <c r="AT93" s="228"/>
      <c r="AU93" s="228"/>
      <c r="AV93" s="95"/>
      <c r="AW93" s="228"/>
      <c r="AX93" s="228"/>
      <c r="AY93" s="184"/>
      <c r="AZ93" s="184"/>
      <c r="BA93" s="184"/>
      <c r="BB93" s="184"/>
      <c r="BC93" s="82"/>
      <c r="BD93" s="184"/>
      <c r="BE93" s="184"/>
      <c r="BF93" s="184"/>
      <c r="BG93" s="184"/>
      <c r="BH93" s="184"/>
      <c r="BI93" s="184"/>
      <c r="BJ93" s="184"/>
      <c r="BK93" s="9"/>
    </row>
    <row r="94" spans="1:73" ht="6" customHeight="1">
      <c r="D94" s="44"/>
      <c r="F94" s="27"/>
      <c r="G94" s="27"/>
      <c r="H94" s="27"/>
      <c r="I94" s="27"/>
      <c r="J94" s="27"/>
      <c r="K94" s="27"/>
      <c r="L94" s="27"/>
      <c r="M94" s="27"/>
      <c r="N94" s="27"/>
    </row>
    <row r="95" spans="1:73" ht="6" customHeight="1">
      <c r="D95" s="44"/>
      <c r="F95" s="27"/>
      <c r="G95" s="27"/>
      <c r="H95" s="27"/>
      <c r="I95" s="27"/>
      <c r="J95" s="27"/>
      <c r="K95" s="27"/>
      <c r="L95" s="27"/>
      <c r="M95" s="27"/>
      <c r="N95" s="27"/>
    </row>
    <row r="96" spans="1:73" ht="24" customHeight="1">
      <c r="A96" s="592"/>
      <c r="B96" s="592"/>
      <c r="C96" s="592"/>
      <c r="D96" s="44"/>
      <c r="E96" s="592"/>
      <c r="F96" s="27"/>
      <c r="G96" s="27"/>
      <c r="H96" s="27"/>
      <c r="I96" s="27"/>
      <c r="J96" s="27"/>
      <c r="K96" s="27"/>
      <c r="L96" s="27"/>
      <c r="M96" s="27"/>
      <c r="N96" s="27"/>
      <c r="O96" s="592"/>
      <c r="P96" s="592"/>
      <c r="Q96" s="592"/>
      <c r="R96" s="592"/>
      <c r="S96" s="592"/>
      <c r="T96" s="592"/>
      <c r="U96" s="592"/>
      <c r="V96" s="592"/>
      <c r="W96" s="592"/>
      <c r="X96" s="592"/>
      <c r="Y96" s="592"/>
      <c r="Z96" s="592"/>
      <c r="AA96" s="592"/>
      <c r="AB96" s="592"/>
      <c r="AC96" s="592"/>
      <c r="AD96" s="592"/>
      <c r="AE96" s="592"/>
      <c r="AF96" s="592"/>
      <c r="AG96" s="592"/>
      <c r="AH96" s="592"/>
      <c r="AI96" s="592"/>
      <c r="AJ96" s="592"/>
      <c r="AK96" s="592"/>
      <c r="AL96" s="592"/>
      <c r="AM96" s="592"/>
      <c r="AN96" s="592"/>
      <c r="AO96" s="592"/>
      <c r="AP96" s="592"/>
      <c r="AQ96" s="592"/>
      <c r="AR96" s="592"/>
      <c r="AS96" s="592"/>
      <c r="AT96" s="592"/>
      <c r="AU96" s="592"/>
      <c r="AV96" s="592"/>
      <c r="AW96" s="592"/>
      <c r="AX96" s="592"/>
      <c r="AY96" s="592"/>
      <c r="AZ96" s="592"/>
      <c r="BA96" s="592"/>
      <c r="BB96" s="592"/>
      <c r="BC96" s="592"/>
      <c r="BD96" s="592"/>
      <c r="BE96" s="592"/>
      <c r="BF96" s="592"/>
      <c r="BG96" s="592"/>
      <c r="BH96" s="592"/>
      <c r="BI96" s="592"/>
      <c r="BJ96" s="592"/>
      <c r="BK96" s="592"/>
      <c r="BL96" s="592"/>
      <c r="BM96" s="592"/>
      <c r="BN96" s="592"/>
      <c r="BO96" s="592"/>
      <c r="BP96" s="592"/>
      <c r="BQ96" s="592"/>
      <c r="BR96" s="592"/>
      <c r="BS96" s="592"/>
      <c r="BT96" s="592"/>
    </row>
    <row r="97" spans="1:73">
      <c r="A97" s="592"/>
      <c r="B97" s="592"/>
      <c r="C97" s="592"/>
      <c r="D97" s="1033" t="s">
        <v>613</v>
      </c>
      <c r="E97" s="1034"/>
      <c r="F97" s="1034"/>
      <c r="G97" s="1034"/>
      <c r="H97" s="1034"/>
      <c r="I97" s="1034"/>
      <c r="J97" s="1034"/>
      <c r="K97" s="1034"/>
      <c r="L97" s="1034"/>
      <c r="M97" s="1034"/>
      <c r="N97" s="1034"/>
      <c r="O97" s="1034"/>
      <c r="P97" s="1034"/>
      <c r="Q97" s="1034"/>
      <c r="R97" s="1034"/>
      <c r="S97" s="1034"/>
      <c r="T97" s="1034"/>
      <c r="U97" s="1034"/>
      <c r="V97" s="1034"/>
      <c r="W97" s="1034"/>
      <c r="X97" s="1034"/>
      <c r="Y97" s="1034"/>
      <c r="Z97" s="1034"/>
      <c r="AA97" s="1034"/>
      <c r="AB97" s="1034"/>
      <c r="AC97" s="1034"/>
      <c r="AD97" s="1034"/>
      <c r="AE97" s="1034"/>
      <c r="AF97" s="1034"/>
      <c r="AG97" s="1034"/>
      <c r="AH97" s="1034"/>
      <c r="AI97" s="1034"/>
      <c r="AJ97" s="1034"/>
      <c r="AK97" s="1034"/>
      <c r="AL97" s="1034"/>
      <c r="AM97" s="1034"/>
      <c r="AN97" s="1034"/>
      <c r="AO97" s="1034"/>
      <c r="AP97" s="1034"/>
      <c r="AQ97" s="1034"/>
      <c r="AR97" s="1034"/>
      <c r="AS97" s="1034"/>
      <c r="AT97" s="1034"/>
      <c r="AU97" s="1034"/>
      <c r="AV97" s="1034"/>
      <c r="AW97" s="1034"/>
      <c r="AX97" s="1034"/>
      <c r="AY97" s="1034"/>
      <c r="AZ97" s="1034"/>
      <c r="BA97" s="1034"/>
      <c r="BB97" s="1034"/>
      <c r="BC97" s="1034"/>
      <c r="BD97" s="1034"/>
      <c r="BE97" s="1034"/>
      <c r="BF97" s="1034"/>
      <c r="BG97" s="1034"/>
      <c r="BH97" s="1034"/>
      <c r="BI97" s="1034"/>
      <c r="BJ97" s="1035"/>
      <c r="BK97" s="592"/>
      <c r="BL97" s="592"/>
      <c r="BM97" s="592"/>
      <c r="BN97" s="592"/>
      <c r="BO97" s="592"/>
      <c r="BP97" s="592"/>
      <c r="BQ97" s="592"/>
      <c r="BR97" s="592"/>
      <c r="BS97" s="592"/>
      <c r="BT97" s="592"/>
    </row>
    <row r="98" spans="1:73">
      <c r="A98" s="592"/>
      <c r="B98" s="592"/>
      <c r="C98" s="592"/>
      <c r="D98" s="565" t="s">
        <v>614</v>
      </c>
      <c r="E98" s="581"/>
      <c r="F98" s="47"/>
      <c r="G98" s="47"/>
      <c r="H98" s="47"/>
      <c r="I98" s="47"/>
      <c r="J98" s="47"/>
      <c r="K98" s="47"/>
      <c r="L98" s="47"/>
      <c r="M98" s="47"/>
      <c r="N98" s="47"/>
      <c r="O98" s="581"/>
      <c r="P98" s="581"/>
      <c r="Q98" s="581"/>
      <c r="R98" s="581"/>
      <c r="S98" s="581"/>
      <c r="T98" s="581"/>
      <c r="U98" s="581"/>
      <c r="V98" s="581"/>
      <c r="W98" s="581"/>
      <c r="X98" s="581"/>
      <c r="Y98" s="581"/>
      <c r="Z98" s="581"/>
      <c r="AA98" s="581"/>
      <c r="AB98" s="581"/>
      <c r="AC98" s="581"/>
      <c r="AD98" s="581"/>
      <c r="AE98" s="581"/>
      <c r="AF98" s="581"/>
      <c r="AG98" s="581"/>
      <c r="AH98" s="581"/>
      <c r="AI98" s="581"/>
      <c r="AJ98" s="581"/>
      <c r="AK98" s="581"/>
      <c r="AL98" s="581"/>
      <c r="AM98" s="581"/>
      <c r="AN98" s="581"/>
      <c r="AO98" s="581"/>
      <c r="AP98" s="581"/>
      <c r="AQ98" s="581"/>
      <c r="AR98" s="581"/>
      <c r="AS98" s="581"/>
      <c r="AT98" s="581"/>
      <c r="AU98" s="581"/>
      <c r="AV98" s="581"/>
      <c r="AW98" s="581"/>
      <c r="AX98" s="581"/>
      <c r="AY98" s="581"/>
      <c r="AZ98" s="581"/>
      <c r="BA98" s="581"/>
      <c r="BB98" s="581"/>
      <c r="BC98" s="581"/>
      <c r="BD98" s="581"/>
      <c r="BE98" s="581"/>
      <c r="BF98" s="581"/>
      <c r="BG98" s="581"/>
      <c r="BH98" s="581"/>
      <c r="BI98" s="581"/>
      <c r="BJ98" s="32"/>
      <c r="BK98" s="592"/>
      <c r="BL98" s="592"/>
      <c r="BM98" s="592"/>
      <c r="BN98" s="592"/>
      <c r="BO98" s="592"/>
      <c r="BP98" s="592"/>
      <c r="BQ98" s="563"/>
      <c r="BR98" s="563"/>
      <c r="BS98" s="563"/>
      <c r="BT98" s="592"/>
    </row>
    <row r="99" spans="1:73" ht="28.5" customHeight="1">
      <c r="A99" s="592"/>
      <c r="B99" s="592"/>
      <c r="C99" s="592"/>
      <c r="D99" s="652" t="s">
        <v>615</v>
      </c>
      <c r="E99" s="623"/>
      <c r="F99" s="623"/>
      <c r="G99" s="623"/>
      <c r="H99" s="692" t="s">
        <v>616</v>
      </c>
      <c r="I99" s="693"/>
      <c r="J99" s="693"/>
      <c r="K99" s="693"/>
      <c r="L99" s="694"/>
      <c r="M99" s="1036" t="s">
        <v>617</v>
      </c>
      <c r="N99" s="1037"/>
      <c r="O99" s="1037"/>
      <c r="P99" s="1037"/>
      <c r="Q99" s="1037"/>
      <c r="R99" s="1037"/>
      <c r="S99" s="1037"/>
      <c r="T99" s="1037"/>
      <c r="U99" s="1037"/>
      <c r="V99" s="1037"/>
      <c r="W99" s="1037"/>
      <c r="X99" s="1037"/>
      <c r="Y99" s="1037"/>
      <c r="Z99" s="1037"/>
      <c r="AA99" s="1037"/>
      <c r="AB99" s="1037"/>
      <c r="AC99" s="1037"/>
      <c r="AD99" s="1037"/>
      <c r="AE99" s="1037"/>
      <c r="AF99" s="1037"/>
      <c r="AG99" s="1037"/>
      <c r="AH99" s="1037"/>
      <c r="AI99" s="1037"/>
      <c r="AJ99" s="1037"/>
      <c r="AK99" s="1037"/>
      <c r="AL99" s="1037"/>
      <c r="AM99" s="1037"/>
      <c r="AN99" s="1037"/>
      <c r="AO99" s="1037"/>
      <c r="AP99" s="1037"/>
      <c r="AQ99" s="1037"/>
      <c r="AR99" s="1037"/>
      <c r="AS99" s="1037"/>
      <c r="AT99" s="1037"/>
      <c r="AU99" s="1037"/>
      <c r="AV99" s="1037"/>
      <c r="AW99" s="1037"/>
      <c r="AX99" s="1037"/>
      <c r="AY99" s="1037"/>
      <c r="AZ99" s="1037"/>
      <c r="BA99" s="1037"/>
      <c r="BB99" s="1037"/>
      <c r="BC99" s="1037"/>
      <c r="BD99" s="1037"/>
      <c r="BE99" s="1037"/>
      <c r="BF99" s="1038"/>
      <c r="BG99" s="692" t="s">
        <v>62</v>
      </c>
      <c r="BH99" s="693"/>
      <c r="BI99" s="693"/>
      <c r="BJ99" s="694"/>
      <c r="BK99" s="592"/>
      <c r="BL99" s="592"/>
      <c r="BM99" s="592"/>
      <c r="BN99" s="592"/>
      <c r="BO99" s="592"/>
      <c r="BP99" s="592"/>
      <c r="BQ99" s="563"/>
      <c r="BR99" s="563"/>
      <c r="BS99" s="563"/>
      <c r="BT99" s="592"/>
    </row>
    <row r="100" spans="1:73" ht="17.25" customHeight="1">
      <c r="A100" s="592"/>
      <c r="B100" s="592"/>
      <c r="C100" s="592"/>
      <c r="D100" s="867" t="s">
        <v>618</v>
      </c>
      <c r="E100" s="678"/>
      <c r="F100" s="678"/>
      <c r="G100" s="679"/>
      <c r="H100" s="867" t="s">
        <v>619</v>
      </c>
      <c r="I100" s="678"/>
      <c r="J100" s="678"/>
      <c r="K100" s="678"/>
      <c r="L100" s="679"/>
      <c r="M100" s="591"/>
      <c r="N100" s="591" t="s">
        <v>620</v>
      </c>
      <c r="O100" s="591"/>
      <c r="P100" s="591"/>
      <c r="Q100" s="591"/>
      <c r="R100" s="591"/>
      <c r="S100" s="591"/>
      <c r="T100" s="591" t="s">
        <v>621</v>
      </c>
      <c r="U100" s="591"/>
      <c r="V100" s="591"/>
      <c r="W100" s="591"/>
      <c r="X100" s="591" t="s">
        <v>622</v>
      </c>
      <c r="Y100" s="591"/>
      <c r="Z100" s="591"/>
      <c r="AA100" s="591"/>
      <c r="AB100" s="591" t="s">
        <v>623</v>
      </c>
      <c r="AC100" s="591"/>
      <c r="AD100" s="591"/>
      <c r="AE100" s="591"/>
      <c r="AF100" s="591" t="s">
        <v>624</v>
      </c>
      <c r="AG100" s="591"/>
      <c r="AH100" s="591"/>
      <c r="AI100" s="591"/>
      <c r="AJ100" s="591" t="s">
        <v>625</v>
      </c>
      <c r="AK100" s="591"/>
      <c r="AL100" s="591"/>
      <c r="AM100" s="591"/>
      <c r="AN100" s="591" t="s">
        <v>626</v>
      </c>
      <c r="AO100" s="591"/>
      <c r="AP100" s="591"/>
      <c r="AQ100" s="591"/>
      <c r="AR100" s="591" t="s">
        <v>627</v>
      </c>
      <c r="AS100" s="591"/>
      <c r="AT100" s="591"/>
      <c r="AU100" s="591"/>
      <c r="AV100" s="591" t="s">
        <v>628</v>
      </c>
      <c r="AW100" s="591"/>
      <c r="AX100" s="591"/>
      <c r="AY100" s="591"/>
      <c r="AZ100" s="591" t="s">
        <v>629</v>
      </c>
      <c r="BA100" s="591"/>
      <c r="BB100" s="591"/>
      <c r="BC100" s="591"/>
      <c r="BD100" s="591"/>
      <c r="BE100" s="591"/>
      <c r="BF100" s="591"/>
      <c r="BG100" s="1089" t="s">
        <v>630</v>
      </c>
      <c r="BH100" s="1090"/>
      <c r="BI100" s="1090"/>
      <c r="BJ100" s="1091"/>
      <c r="BK100" s="592"/>
      <c r="BL100" s="592"/>
      <c r="BM100" s="592"/>
      <c r="BN100" s="592"/>
      <c r="BO100" s="592"/>
      <c r="BP100" s="592"/>
      <c r="BQ100" s="606"/>
      <c r="BR100" s="606"/>
      <c r="BS100" s="606"/>
      <c r="BT100" s="592"/>
      <c r="BU100" s="145" t="s">
        <v>245</v>
      </c>
    </row>
    <row r="101" spans="1:73" ht="14.25" customHeight="1" thickBot="1">
      <c r="A101" s="592"/>
      <c r="B101" s="592"/>
      <c r="C101" s="592"/>
      <c r="D101" s="1141" t="s">
        <v>631</v>
      </c>
      <c r="E101" s="1142"/>
      <c r="F101" s="1142"/>
      <c r="G101" s="1143"/>
      <c r="H101" s="1039"/>
      <c r="I101" s="662"/>
      <c r="J101" s="662"/>
      <c r="K101" s="662"/>
      <c r="L101" s="680"/>
      <c r="M101" s="27"/>
      <c r="N101" s="594"/>
      <c r="O101" s="595"/>
      <c r="P101" s="596"/>
      <c r="Q101" s="595"/>
      <c r="R101" s="595"/>
      <c r="S101" s="595"/>
      <c r="T101" s="596"/>
      <c r="U101" s="595"/>
      <c r="V101" s="595"/>
      <c r="W101" s="595"/>
      <c r="X101" s="596"/>
      <c r="Y101" s="595"/>
      <c r="Z101" s="595"/>
      <c r="AA101" s="595"/>
      <c r="AB101" s="596"/>
      <c r="AC101" s="595"/>
      <c r="AD101" s="595"/>
      <c r="AE101" s="595"/>
      <c r="AF101" s="596"/>
      <c r="AG101" s="595"/>
      <c r="AH101" s="595"/>
      <c r="AI101" s="595"/>
      <c r="AJ101" s="596"/>
      <c r="AK101" s="595"/>
      <c r="AL101" s="595"/>
      <c r="AM101" s="595"/>
      <c r="AN101" s="596"/>
      <c r="AO101" s="595"/>
      <c r="AP101" s="595"/>
      <c r="AQ101" s="595"/>
      <c r="AR101" s="596"/>
      <c r="AS101" s="595"/>
      <c r="AT101" s="595"/>
      <c r="AU101" s="595"/>
      <c r="AV101" s="596"/>
      <c r="AW101" s="595"/>
      <c r="AX101" s="595"/>
      <c r="AY101" s="595"/>
      <c r="AZ101" s="596"/>
      <c r="BA101" s="595"/>
      <c r="BB101" s="595"/>
      <c r="BC101" s="595"/>
      <c r="BD101" s="595"/>
      <c r="BE101" s="592"/>
      <c r="BF101" s="592"/>
      <c r="BG101" s="1092"/>
      <c r="BH101" s="1093"/>
      <c r="BI101" s="1093"/>
      <c r="BJ101" s="1094"/>
      <c r="BK101" s="592"/>
      <c r="BL101" s="592"/>
      <c r="BM101" s="592"/>
      <c r="BN101" s="592"/>
      <c r="BO101" s="592"/>
      <c r="BP101" s="592"/>
      <c r="BQ101" s="606"/>
      <c r="BR101" s="606"/>
      <c r="BS101" s="606"/>
      <c r="BT101" s="592"/>
    </row>
    <row r="102" spans="1:73" ht="14.25" customHeight="1">
      <c r="A102" s="592"/>
      <c r="B102" s="592"/>
      <c r="C102" s="592"/>
      <c r="D102" s="1141"/>
      <c r="E102" s="1142"/>
      <c r="F102" s="1142"/>
      <c r="G102" s="1143"/>
      <c r="H102" s="1039"/>
      <c r="I102" s="662"/>
      <c r="J102" s="662"/>
      <c r="K102" s="662"/>
      <c r="L102" s="680"/>
      <c r="M102" s="27"/>
      <c r="N102" s="597"/>
      <c r="O102" s="598"/>
      <c r="P102" s="599"/>
      <c r="Q102" s="598"/>
      <c r="R102" s="598"/>
      <c r="S102" s="598"/>
      <c r="T102" s="599"/>
      <c r="U102" s="598"/>
      <c r="V102" s="598"/>
      <c r="W102" s="598"/>
      <c r="X102" s="599"/>
      <c r="Y102" s="598"/>
      <c r="Z102" s="598"/>
      <c r="AA102" s="598"/>
      <c r="AB102" s="599"/>
      <c r="AC102" s="598"/>
      <c r="AD102" s="598"/>
      <c r="AE102" s="598"/>
      <c r="AF102" s="599"/>
      <c r="AG102" s="598"/>
      <c r="AH102" s="598"/>
      <c r="AI102" s="598"/>
      <c r="AJ102" s="599"/>
      <c r="AK102" s="598"/>
      <c r="AL102" s="598"/>
      <c r="AM102" s="598"/>
      <c r="AN102" s="599"/>
      <c r="AO102" s="598"/>
      <c r="AP102" s="598"/>
      <c r="AQ102" s="598"/>
      <c r="AR102" s="599"/>
      <c r="AS102" s="598"/>
      <c r="AT102" s="598"/>
      <c r="AU102" s="598"/>
      <c r="AV102" s="599"/>
      <c r="AW102" s="598"/>
      <c r="AX102" s="598"/>
      <c r="AY102" s="598"/>
      <c r="AZ102" s="599"/>
      <c r="BA102" s="598"/>
      <c r="BB102" s="598"/>
      <c r="BC102" s="598"/>
      <c r="BD102" s="598"/>
      <c r="BE102" s="592"/>
      <c r="BF102" s="592"/>
      <c r="BG102" s="1092"/>
      <c r="BH102" s="1093"/>
      <c r="BI102" s="1093"/>
      <c r="BJ102" s="1094"/>
      <c r="BK102" s="592"/>
      <c r="BL102" s="592"/>
      <c r="BM102" s="592"/>
      <c r="BN102" s="592"/>
      <c r="BO102" s="592"/>
      <c r="BP102" s="592"/>
      <c r="BQ102" s="574"/>
      <c r="BR102" s="574"/>
      <c r="BS102" s="574"/>
      <c r="BT102" s="592"/>
    </row>
    <row r="103" spans="1:73" ht="14.25" customHeight="1">
      <c r="A103" s="592"/>
      <c r="B103" s="592"/>
      <c r="C103" s="592"/>
      <c r="D103" s="1141"/>
      <c r="E103" s="1142"/>
      <c r="F103" s="1142"/>
      <c r="G103" s="1143"/>
      <c r="H103" s="1039"/>
      <c r="I103" s="662"/>
      <c r="J103" s="662"/>
      <c r="K103" s="662"/>
      <c r="L103" s="680"/>
      <c r="M103" s="27"/>
      <c r="N103" s="27"/>
      <c r="O103" s="592"/>
      <c r="P103" s="592"/>
      <c r="Q103" s="592"/>
      <c r="R103" s="592"/>
      <c r="S103" s="592"/>
      <c r="T103" s="592"/>
      <c r="U103" s="592"/>
      <c r="V103" s="592"/>
      <c r="W103" s="592"/>
      <c r="X103" s="592"/>
      <c r="Y103" s="592"/>
      <c r="Z103" s="592"/>
      <c r="AA103" s="592"/>
      <c r="AB103" s="592"/>
      <c r="AC103" s="592"/>
      <c r="AD103" s="592"/>
      <c r="AE103" s="592"/>
      <c r="AF103" s="592"/>
      <c r="AG103" s="592"/>
      <c r="AH103" s="592"/>
      <c r="AI103" s="592"/>
      <c r="AJ103" s="592"/>
      <c r="AK103" s="592"/>
      <c r="AL103" s="592"/>
      <c r="AM103" s="592"/>
      <c r="AN103" s="592"/>
      <c r="AO103" s="592"/>
      <c r="AP103" s="592"/>
      <c r="AQ103" s="592"/>
      <c r="AR103" s="592"/>
      <c r="AS103" s="592"/>
      <c r="AT103" s="592"/>
      <c r="AU103" s="592"/>
      <c r="AV103" s="592"/>
      <c r="AW103" s="592"/>
      <c r="AX103" s="592"/>
      <c r="AY103" s="592"/>
      <c r="AZ103" s="592"/>
      <c r="BA103" s="592"/>
      <c r="BB103" s="592"/>
      <c r="BC103" s="592"/>
      <c r="BD103" s="592"/>
      <c r="BE103" s="592"/>
      <c r="BF103" s="592"/>
      <c r="BG103" s="1095"/>
      <c r="BH103" s="1096"/>
      <c r="BI103" s="1096"/>
      <c r="BJ103" s="1097"/>
      <c r="BK103" s="592"/>
      <c r="BL103" s="592"/>
      <c r="BM103" s="592"/>
      <c r="BN103" s="592"/>
      <c r="BO103" s="592"/>
      <c r="BP103" s="592"/>
      <c r="BQ103" s="574"/>
      <c r="BR103" s="574"/>
      <c r="BS103" s="574"/>
      <c r="BT103" s="592"/>
    </row>
    <row r="104" spans="1:73" ht="14.25" customHeight="1">
      <c r="A104" s="592"/>
      <c r="B104" s="592"/>
      <c r="C104" s="592"/>
      <c r="D104" s="1098"/>
      <c r="E104" s="1099"/>
      <c r="F104" s="1099"/>
      <c r="G104" s="1100"/>
      <c r="H104" s="1135" t="s">
        <v>619</v>
      </c>
      <c r="I104" s="1136"/>
      <c r="J104" s="1136"/>
      <c r="K104" s="1136"/>
      <c r="L104" s="1137"/>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1138"/>
      <c r="BH104" s="1139"/>
      <c r="BI104" s="1139"/>
      <c r="BJ104" s="1140"/>
      <c r="BK104" s="592"/>
      <c r="BL104" s="592"/>
      <c r="BM104" s="592"/>
      <c r="BN104" s="592"/>
      <c r="BO104" s="592"/>
      <c r="BP104" s="592"/>
      <c r="BQ104" s="574"/>
      <c r="BR104" s="574"/>
      <c r="BS104" s="574"/>
      <c r="BT104" s="592"/>
    </row>
    <row r="105" spans="1:73" ht="14.25" customHeight="1" thickBot="1">
      <c r="A105" s="592"/>
      <c r="B105" s="592"/>
      <c r="C105" s="592"/>
      <c r="D105" s="1083"/>
      <c r="E105" s="1084"/>
      <c r="F105" s="1084"/>
      <c r="G105" s="1085"/>
      <c r="H105" s="1039"/>
      <c r="I105" s="662"/>
      <c r="J105" s="662"/>
      <c r="K105" s="662"/>
      <c r="L105" s="680"/>
      <c r="M105" s="27"/>
      <c r="N105" s="594"/>
      <c r="O105" s="595"/>
      <c r="P105" s="596"/>
      <c r="Q105" s="595"/>
      <c r="R105" s="595"/>
      <c r="S105" s="595"/>
      <c r="T105" s="596"/>
      <c r="U105" s="595"/>
      <c r="V105" s="595"/>
      <c r="W105" s="595"/>
      <c r="X105" s="596"/>
      <c r="Y105" s="595"/>
      <c r="Z105" s="595"/>
      <c r="AA105" s="595"/>
      <c r="AB105" s="596"/>
      <c r="AC105" s="595"/>
      <c r="AD105" s="595"/>
      <c r="AE105" s="595"/>
      <c r="AF105" s="596"/>
      <c r="AG105" s="595"/>
      <c r="AH105" s="595"/>
      <c r="AI105" s="595"/>
      <c r="AJ105" s="596"/>
      <c r="AK105" s="595"/>
      <c r="AL105" s="595"/>
      <c r="AM105" s="595"/>
      <c r="AN105" s="596"/>
      <c r="AO105" s="595"/>
      <c r="AP105" s="595"/>
      <c r="AQ105" s="595"/>
      <c r="AR105" s="596"/>
      <c r="AS105" s="595"/>
      <c r="AT105" s="595"/>
      <c r="AU105" s="595"/>
      <c r="AV105" s="596"/>
      <c r="AW105" s="595"/>
      <c r="AX105" s="595"/>
      <c r="AY105" s="595"/>
      <c r="AZ105" s="596"/>
      <c r="BA105" s="595"/>
      <c r="BB105" s="595"/>
      <c r="BC105" s="595"/>
      <c r="BD105" s="595"/>
      <c r="BE105" s="592"/>
      <c r="BF105" s="592"/>
      <c r="BG105" s="1092"/>
      <c r="BH105" s="1093"/>
      <c r="BI105" s="1093"/>
      <c r="BJ105" s="1094"/>
      <c r="BK105" s="592"/>
      <c r="BL105" s="592"/>
      <c r="BM105" s="592"/>
      <c r="BN105" s="592"/>
      <c r="BO105" s="592"/>
      <c r="BP105" s="592"/>
      <c r="BQ105" s="574"/>
      <c r="BR105" s="574"/>
      <c r="BS105" s="574"/>
      <c r="BT105" s="592"/>
    </row>
    <row r="106" spans="1:73" ht="14.25" customHeight="1">
      <c r="A106" s="592"/>
      <c r="B106" s="592"/>
      <c r="C106" s="592"/>
      <c r="D106" s="1083"/>
      <c r="E106" s="1084"/>
      <c r="F106" s="1084"/>
      <c r="G106" s="1085"/>
      <c r="H106" s="1039"/>
      <c r="I106" s="662"/>
      <c r="J106" s="662"/>
      <c r="K106" s="662"/>
      <c r="L106" s="680"/>
      <c r="M106" s="27"/>
      <c r="N106" s="597"/>
      <c r="O106" s="598"/>
      <c r="P106" s="599"/>
      <c r="Q106" s="598"/>
      <c r="R106" s="598"/>
      <c r="S106" s="598"/>
      <c r="T106" s="599"/>
      <c r="U106" s="598"/>
      <c r="V106" s="598"/>
      <c r="W106" s="598"/>
      <c r="X106" s="599"/>
      <c r="Y106" s="598"/>
      <c r="Z106" s="598"/>
      <c r="AA106" s="598"/>
      <c r="AB106" s="599"/>
      <c r="AC106" s="598"/>
      <c r="AD106" s="598"/>
      <c r="AE106" s="598"/>
      <c r="AF106" s="599"/>
      <c r="AG106" s="598"/>
      <c r="AH106" s="598"/>
      <c r="AI106" s="598"/>
      <c r="AJ106" s="599"/>
      <c r="AK106" s="598"/>
      <c r="AL106" s="598"/>
      <c r="AM106" s="598"/>
      <c r="AN106" s="599"/>
      <c r="AO106" s="598"/>
      <c r="AP106" s="598"/>
      <c r="AQ106" s="598"/>
      <c r="AR106" s="599"/>
      <c r="AS106" s="598"/>
      <c r="AT106" s="598"/>
      <c r="AU106" s="598"/>
      <c r="AV106" s="599"/>
      <c r="AW106" s="598"/>
      <c r="AX106" s="598"/>
      <c r="AY106" s="598"/>
      <c r="AZ106" s="599"/>
      <c r="BA106" s="598"/>
      <c r="BB106" s="598"/>
      <c r="BC106" s="598"/>
      <c r="BD106" s="598"/>
      <c r="BE106" s="592"/>
      <c r="BF106" s="592"/>
      <c r="BG106" s="1092"/>
      <c r="BH106" s="1093"/>
      <c r="BI106" s="1093"/>
      <c r="BJ106" s="1094"/>
      <c r="BK106" s="592"/>
      <c r="BL106" s="592"/>
      <c r="BM106" s="592"/>
      <c r="BN106" s="592"/>
      <c r="BO106" s="592"/>
      <c r="BP106" s="592"/>
      <c r="BQ106" s="574"/>
      <c r="BR106" s="574"/>
      <c r="BS106" s="574"/>
      <c r="BT106" s="592"/>
    </row>
    <row r="107" spans="1:73" ht="14.25" customHeight="1">
      <c r="A107" s="592"/>
      <c r="B107" s="592"/>
      <c r="C107" s="592"/>
      <c r="D107" s="1083"/>
      <c r="E107" s="1084"/>
      <c r="F107" s="1084"/>
      <c r="G107" s="1085"/>
      <c r="H107" s="1039"/>
      <c r="I107" s="662"/>
      <c r="J107" s="662"/>
      <c r="K107" s="662"/>
      <c r="L107" s="680"/>
      <c r="M107" s="27"/>
      <c r="N107" s="27"/>
      <c r="O107" s="592"/>
      <c r="P107" s="592"/>
      <c r="Q107" s="592"/>
      <c r="R107" s="592"/>
      <c r="S107" s="592"/>
      <c r="T107" s="592"/>
      <c r="U107" s="592"/>
      <c r="V107" s="592"/>
      <c r="W107" s="592"/>
      <c r="X107" s="592"/>
      <c r="Y107" s="592"/>
      <c r="Z107" s="592"/>
      <c r="AA107" s="592"/>
      <c r="AB107" s="592"/>
      <c r="AC107" s="592"/>
      <c r="AD107" s="592"/>
      <c r="AE107" s="592"/>
      <c r="AF107" s="592"/>
      <c r="AG107" s="592"/>
      <c r="AH107" s="592"/>
      <c r="AI107" s="592"/>
      <c r="AJ107" s="592"/>
      <c r="AK107" s="592"/>
      <c r="AL107" s="592"/>
      <c r="AM107" s="592"/>
      <c r="AN107" s="592"/>
      <c r="AO107" s="592"/>
      <c r="AP107" s="592"/>
      <c r="AQ107" s="592"/>
      <c r="AR107" s="592"/>
      <c r="AS107" s="592"/>
      <c r="AT107" s="592"/>
      <c r="AU107" s="592"/>
      <c r="AV107" s="592"/>
      <c r="AW107" s="592"/>
      <c r="AX107" s="592"/>
      <c r="AY107" s="592"/>
      <c r="AZ107" s="592"/>
      <c r="BA107" s="592"/>
      <c r="BB107" s="592"/>
      <c r="BC107" s="592"/>
      <c r="BD107" s="592"/>
      <c r="BE107" s="592"/>
      <c r="BF107" s="592"/>
      <c r="BG107" s="1095"/>
      <c r="BH107" s="1096"/>
      <c r="BI107" s="1096"/>
      <c r="BJ107" s="1097"/>
      <c r="BK107" s="592"/>
      <c r="BL107" s="592"/>
      <c r="BM107" s="592"/>
      <c r="BN107" s="592"/>
      <c r="BO107" s="592"/>
      <c r="BP107" s="592"/>
      <c r="BQ107" s="574"/>
      <c r="BR107" s="574"/>
      <c r="BS107" s="574"/>
      <c r="BT107" s="592"/>
    </row>
    <row r="108" spans="1:73" ht="14.25" customHeight="1">
      <c r="A108" s="592"/>
      <c r="B108" s="592"/>
      <c r="C108" s="592"/>
      <c r="D108" s="1098"/>
      <c r="E108" s="1099"/>
      <c r="F108" s="1099"/>
      <c r="G108" s="1100"/>
      <c r="H108" s="1135" t="s">
        <v>619</v>
      </c>
      <c r="I108" s="1136"/>
      <c r="J108" s="1136"/>
      <c r="K108" s="1136"/>
      <c r="L108" s="1137"/>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1138"/>
      <c r="BH108" s="1139"/>
      <c r="BI108" s="1139"/>
      <c r="BJ108" s="1140"/>
      <c r="BK108" s="592"/>
      <c r="BL108" s="592"/>
      <c r="BM108" s="592"/>
      <c r="BN108" s="592"/>
      <c r="BO108" s="592"/>
      <c r="BP108" s="592"/>
      <c r="BQ108" s="574"/>
      <c r="BR108" s="574"/>
      <c r="BS108" s="574"/>
      <c r="BT108" s="592"/>
    </row>
    <row r="109" spans="1:73" ht="14.25" customHeight="1" thickBot="1">
      <c r="A109" s="592"/>
      <c r="B109" s="592"/>
      <c r="C109" s="592"/>
      <c r="D109" s="1083"/>
      <c r="E109" s="1084"/>
      <c r="F109" s="1084"/>
      <c r="G109" s="1085"/>
      <c r="H109" s="1039"/>
      <c r="I109" s="662"/>
      <c r="J109" s="662"/>
      <c r="K109" s="662"/>
      <c r="L109" s="680"/>
      <c r="M109" s="27"/>
      <c r="N109" s="594"/>
      <c r="O109" s="595"/>
      <c r="P109" s="596"/>
      <c r="Q109" s="595"/>
      <c r="R109" s="595"/>
      <c r="S109" s="595"/>
      <c r="T109" s="596"/>
      <c r="U109" s="595"/>
      <c r="V109" s="595"/>
      <c r="W109" s="595"/>
      <c r="X109" s="596"/>
      <c r="Y109" s="595"/>
      <c r="Z109" s="595"/>
      <c r="AA109" s="595"/>
      <c r="AB109" s="596"/>
      <c r="AC109" s="595"/>
      <c r="AD109" s="595"/>
      <c r="AE109" s="595"/>
      <c r="AF109" s="596"/>
      <c r="AG109" s="595"/>
      <c r="AH109" s="595"/>
      <c r="AI109" s="595"/>
      <c r="AJ109" s="596"/>
      <c r="AK109" s="595"/>
      <c r="AL109" s="595"/>
      <c r="AM109" s="595"/>
      <c r="AN109" s="596"/>
      <c r="AO109" s="595"/>
      <c r="AP109" s="595"/>
      <c r="AQ109" s="595"/>
      <c r="AR109" s="596"/>
      <c r="AS109" s="595"/>
      <c r="AT109" s="595"/>
      <c r="AU109" s="595"/>
      <c r="AV109" s="596"/>
      <c r="AW109" s="595"/>
      <c r="AX109" s="595"/>
      <c r="AY109" s="595"/>
      <c r="AZ109" s="596"/>
      <c r="BA109" s="595"/>
      <c r="BB109" s="595"/>
      <c r="BC109" s="595"/>
      <c r="BD109" s="595"/>
      <c r="BE109" s="592"/>
      <c r="BF109" s="592"/>
      <c r="BG109" s="1092"/>
      <c r="BH109" s="1093"/>
      <c r="BI109" s="1093"/>
      <c r="BJ109" s="1094"/>
      <c r="BK109" s="592"/>
      <c r="BL109" s="592"/>
      <c r="BM109" s="592"/>
      <c r="BN109" s="592"/>
      <c r="BO109" s="592"/>
      <c r="BP109" s="592"/>
      <c r="BQ109" s="574"/>
      <c r="BR109" s="574"/>
      <c r="BS109" s="574"/>
      <c r="BT109" s="592"/>
    </row>
    <row r="110" spans="1:73" ht="14.25" customHeight="1">
      <c r="A110" s="592"/>
      <c r="B110" s="592"/>
      <c r="C110" s="592"/>
      <c r="D110" s="1083"/>
      <c r="E110" s="1084"/>
      <c r="F110" s="1084"/>
      <c r="G110" s="1085"/>
      <c r="H110" s="1039"/>
      <c r="I110" s="662"/>
      <c r="J110" s="662"/>
      <c r="K110" s="662"/>
      <c r="L110" s="680"/>
      <c r="M110" s="27"/>
      <c r="N110" s="597"/>
      <c r="O110" s="598"/>
      <c r="P110" s="599"/>
      <c r="Q110" s="598"/>
      <c r="R110" s="598"/>
      <c r="S110" s="598"/>
      <c r="T110" s="599"/>
      <c r="U110" s="598"/>
      <c r="V110" s="598"/>
      <c r="W110" s="598"/>
      <c r="X110" s="599"/>
      <c r="Y110" s="598"/>
      <c r="Z110" s="598"/>
      <c r="AA110" s="598"/>
      <c r="AB110" s="599"/>
      <c r="AC110" s="598"/>
      <c r="AD110" s="598"/>
      <c r="AE110" s="598"/>
      <c r="AF110" s="599"/>
      <c r="AG110" s="598"/>
      <c r="AH110" s="598"/>
      <c r="AI110" s="598"/>
      <c r="AJ110" s="599"/>
      <c r="AK110" s="598"/>
      <c r="AL110" s="598"/>
      <c r="AM110" s="598"/>
      <c r="AN110" s="599"/>
      <c r="AO110" s="598"/>
      <c r="AP110" s="598"/>
      <c r="AQ110" s="598"/>
      <c r="AR110" s="599"/>
      <c r="AS110" s="598"/>
      <c r="AT110" s="598"/>
      <c r="AU110" s="598"/>
      <c r="AV110" s="599"/>
      <c r="AW110" s="598"/>
      <c r="AX110" s="598"/>
      <c r="AY110" s="598"/>
      <c r="AZ110" s="599"/>
      <c r="BA110" s="598"/>
      <c r="BB110" s="598"/>
      <c r="BC110" s="598"/>
      <c r="BD110" s="598"/>
      <c r="BE110" s="592"/>
      <c r="BF110" s="592"/>
      <c r="BG110" s="1092"/>
      <c r="BH110" s="1093"/>
      <c r="BI110" s="1093"/>
      <c r="BJ110" s="1094"/>
      <c r="BK110" s="592"/>
      <c r="BL110" s="592"/>
      <c r="BM110" s="592"/>
      <c r="BN110" s="592"/>
      <c r="BO110" s="592"/>
      <c r="BP110" s="592"/>
      <c r="BQ110" s="574"/>
      <c r="BR110" s="574"/>
      <c r="BS110" s="574"/>
      <c r="BT110" s="592"/>
    </row>
    <row r="111" spans="1:73" ht="14.25" customHeight="1">
      <c r="A111" s="592"/>
      <c r="B111" s="592"/>
      <c r="C111" s="592"/>
      <c r="D111" s="1086"/>
      <c r="E111" s="1087"/>
      <c r="F111" s="1087"/>
      <c r="G111" s="1088"/>
      <c r="H111" s="1144"/>
      <c r="I111" s="1145"/>
      <c r="J111" s="1145"/>
      <c r="K111" s="1145"/>
      <c r="L111" s="1146"/>
      <c r="M111" s="600"/>
      <c r="N111" s="600"/>
      <c r="O111" s="601"/>
      <c r="P111" s="601"/>
      <c r="Q111" s="601"/>
      <c r="R111" s="601"/>
      <c r="S111" s="601"/>
      <c r="T111" s="601"/>
      <c r="U111" s="601"/>
      <c r="V111" s="601"/>
      <c r="W111" s="601"/>
      <c r="X111" s="601"/>
      <c r="Y111" s="601"/>
      <c r="Z111" s="601"/>
      <c r="AA111" s="601"/>
      <c r="AB111" s="601"/>
      <c r="AC111" s="601"/>
      <c r="AD111" s="601"/>
      <c r="AE111" s="601"/>
      <c r="AF111" s="601"/>
      <c r="AG111" s="601"/>
      <c r="AH111" s="601"/>
      <c r="AI111" s="601"/>
      <c r="AJ111" s="601"/>
      <c r="AK111" s="601"/>
      <c r="AL111" s="601"/>
      <c r="AM111" s="601"/>
      <c r="AN111" s="601"/>
      <c r="AO111" s="601"/>
      <c r="AP111" s="601"/>
      <c r="AQ111" s="601"/>
      <c r="AR111" s="601"/>
      <c r="AS111" s="601"/>
      <c r="AT111" s="601"/>
      <c r="AU111" s="601"/>
      <c r="AV111" s="601"/>
      <c r="AW111" s="601"/>
      <c r="AX111" s="601"/>
      <c r="AY111" s="601"/>
      <c r="AZ111" s="601"/>
      <c r="BA111" s="601"/>
      <c r="BB111" s="601"/>
      <c r="BC111" s="601"/>
      <c r="BD111" s="601"/>
      <c r="BE111" s="601"/>
      <c r="BF111" s="601"/>
      <c r="BG111" s="1095"/>
      <c r="BH111" s="1096"/>
      <c r="BI111" s="1096"/>
      <c r="BJ111" s="1097"/>
      <c r="BK111" s="592"/>
      <c r="BL111" s="592"/>
      <c r="BM111" s="592"/>
      <c r="BN111" s="592"/>
      <c r="BO111" s="592"/>
      <c r="BP111" s="592"/>
      <c r="BQ111" s="574"/>
      <c r="BR111" s="574"/>
      <c r="BS111" s="574"/>
      <c r="BT111" s="592"/>
    </row>
    <row r="112" spans="1:73" ht="14.25" customHeight="1">
      <c r="A112" s="592"/>
      <c r="B112" s="592"/>
      <c r="C112" s="592"/>
      <c r="D112" s="1083"/>
      <c r="E112" s="1084"/>
      <c r="F112" s="1084"/>
      <c r="G112" s="1085"/>
      <c r="H112" s="1039" t="s">
        <v>619</v>
      </c>
      <c r="I112" s="662"/>
      <c r="J112" s="662"/>
      <c r="K112" s="662"/>
      <c r="L112" s="680"/>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1138"/>
      <c r="BH112" s="1139"/>
      <c r="BI112" s="1139"/>
      <c r="BJ112" s="1140"/>
      <c r="BK112" s="592"/>
      <c r="BL112" s="592"/>
      <c r="BM112" s="592"/>
      <c r="BN112" s="592"/>
      <c r="BO112" s="592"/>
      <c r="BP112" s="592"/>
      <c r="BQ112" s="574"/>
      <c r="BR112" s="574"/>
      <c r="BS112" s="574"/>
      <c r="BT112" s="592"/>
    </row>
    <row r="113" spans="1:72" ht="14.25" customHeight="1" thickBot="1">
      <c r="A113" s="592"/>
      <c r="B113" s="592"/>
      <c r="C113" s="592"/>
      <c r="D113" s="1083"/>
      <c r="E113" s="1084"/>
      <c r="F113" s="1084"/>
      <c r="G113" s="1085"/>
      <c r="H113" s="1039"/>
      <c r="I113" s="662"/>
      <c r="J113" s="662"/>
      <c r="K113" s="662"/>
      <c r="L113" s="680"/>
      <c r="M113" s="27"/>
      <c r="N113" s="594"/>
      <c r="O113" s="595"/>
      <c r="P113" s="596"/>
      <c r="Q113" s="595"/>
      <c r="R113" s="595"/>
      <c r="S113" s="595"/>
      <c r="T113" s="596"/>
      <c r="U113" s="595"/>
      <c r="V113" s="595"/>
      <c r="W113" s="595"/>
      <c r="X113" s="596"/>
      <c r="Y113" s="595"/>
      <c r="Z113" s="595"/>
      <c r="AA113" s="595"/>
      <c r="AB113" s="596"/>
      <c r="AC113" s="595"/>
      <c r="AD113" s="595"/>
      <c r="AE113" s="595"/>
      <c r="AF113" s="596"/>
      <c r="AG113" s="595"/>
      <c r="AH113" s="595"/>
      <c r="AI113" s="595"/>
      <c r="AJ113" s="596"/>
      <c r="AK113" s="595"/>
      <c r="AL113" s="595"/>
      <c r="AM113" s="595"/>
      <c r="AN113" s="596"/>
      <c r="AO113" s="595"/>
      <c r="AP113" s="595"/>
      <c r="AQ113" s="595"/>
      <c r="AR113" s="596"/>
      <c r="AS113" s="595"/>
      <c r="AT113" s="595"/>
      <c r="AU113" s="595"/>
      <c r="AV113" s="596"/>
      <c r="AW113" s="595"/>
      <c r="AX113" s="595"/>
      <c r="AY113" s="595"/>
      <c r="AZ113" s="596"/>
      <c r="BA113" s="595"/>
      <c r="BB113" s="595"/>
      <c r="BC113" s="595"/>
      <c r="BD113" s="595"/>
      <c r="BE113" s="592"/>
      <c r="BF113" s="592"/>
      <c r="BG113" s="1092"/>
      <c r="BH113" s="1093"/>
      <c r="BI113" s="1093"/>
      <c r="BJ113" s="1094"/>
      <c r="BK113" s="592"/>
      <c r="BL113" s="592"/>
      <c r="BM113" s="592"/>
      <c r="BN113" s="592"/>
      <c r="BO113" s="592"/>
      <c r="BP113" s="592"/>
      <c r="BQ113" s="574"/>
      <c r="BR113" s="574"/>
      <c r="BS113" s="574"/>
      <c r="BT113" s="592"/>
    </row>
    <row r="114" spans="1:72" ht="14.25" customHeight="1">
      <c r="A114" s="592"/>
      <c r="B114" s="592"/>
      <c r="C114" s="592"/>
      <c r="D114" s="1083"/>
      <c r="E114" s="1084"/>
      <c r="F114" s="1084"/>
      <c r="G114" s="1085"/>
      <c r="H114" s="1039"/>
      <c r="I114" s="662"/>
      <c r="J114" s="662"/>
      <c r="K114" s="662"/>
      <c r="L114" s="680"/>
      <c r="M114" s="27"/>
      <c r="N114" s="597"/>
      <c r="O114" s="598"/>
      <c r="P114" s="599"/>
      <c r="Q114" s="598"/>
      <c r="R114" s="598"/>
      <c r="S114" s="598"/>
      <c r="T114" s="599"/>
      <c r="U114" s="598"/>
      <c r="V114" s="598"/>
      <c r="W114" s="598"/>
      <c r="X114" s="599"/>
      <c r="Y114" s="598"/>
      <c r="Z114" s="598"/>
      <c r="AA114" s="598"/>
      <c r="AB114" s="599"/>
      <c r="AC114" s="598"/>
      <c r="AD114" s="598"/>
      <c r="AE114" s="598"/>
      <c r="AF114" s="599"/>
      <c r="AG114" s="598"/>
      <c r="AH114" s="598"/>
      <c r="AI114" s="598"/>
      <c r="AJ114" s="599"/>
      <c r="AK114" s="598"/>
      <c r="AL114" s="598"/>
      <c r="AM114" s="598"/>
      <c r="AN114" s="599"/>
      <c r="AO114" s="598"/>
      <c r="AP114" s="598"/>
      <c r="AQ114" s="598"/>
      <c r="AR114" s="599"/>
      <c r="AS114" s="598"/>
      <c r="AT114" s="598"/>
      <c r="AU114" s="598"/>
      <c r="AV114" s="599"/>
      <c r="AW114" s="598"/>
      <c r="AX114" s="598"/>
      <c r="AY114" s="598"/>
      <c r="AZ114" s="599"/>
      <c r="BA114" s="598"/>
      <c r="BB114" s="598"/>
      <c r="BC114" s="598"/>
      <c r="BD114" s="598"/>
      <c r="BE114" s="592"/>
      <c r="BF114" s="592"/>
      <c r="BG114" s="1092"/>
      <c r="BH114" s="1093"/>
      <c r="BI114" s="1093"/>
      <c r="BJ114" s="1094"/>
      <c r="BK114" s="592"/>
      <c r="BL114" s="592"/>
      <c r="BM114" s="592"/>
      <c r="BN114" s="592"/>
      <c r="BO114" s="592"/>
      <c r="BP114" s="592"/>
      <c r="BQ114" s="574"/>
      <c r="BR114" s="574"/>
      <c r="BS114" s="574"/>
      <c r="BT114" s="592"/>
    </row>
    <row r="115" spans="1:72" ht="14.25" customHeight="1">
      <c r="A115" s="592"/>
      <c r="B115" s="592"/>
      <c r="C115" s="592"/>
      <c r="D115" s="1086"/>
      <c r="E115" s="1087"/>
      <c r="F115" s="1087"/>
      <c r="G115" s="1088"/>
      <c r="H115" s="1144"/>
      <c r="I115" s="1145"/>
      <c r="J115" s="1145"/>
      <c r="K115" s="1145"/>
      <c r="L115" s="1146"/>
      <c r="M115" s="600"/>
      <c r="N115" s="600"/>
      <c r="O115" s="601"/>
      <c r="P115" s="601"/>
      <c r="Q115" s="601"/>
      <c r="R115" s="601"/>
      <c r="S115" s="601"/>
      <c r="T115" s="601"/>
      <c r="U115" s="601"/>
      <c r="V115" s="601"/>
      <c r="W115" s="601"/>
      <c r="X115" s="601"/>
      <c r="Y115" s="601"/>
      <c r="Z115" s="601"/>
      <c r="AA115" s="601"/>
      <c r="AB115" s="601"/>
      <c r="AC115" s="601"/>
      <c r="AD115" s="601"/>
      <c r="AE115" s="601"/>
      <c r="AF115" s="601"/>
      <c r="AG115" s="601"/>
      <c r="AH115" s="601"/>
      <c r="AI115" s="601"/>
      <c r="AJ115" s="601"/>
      <c r="AK115" s="601"/>
      <c r="AL115" s="601"/>
      <c r="AM115" s="601"/>
      <c r="AN115" s="601"/>
      <c r="AO115" s="601"/>
      <c r="AP115" s="601"/>
      <c r="AQ115" s="601"/>
      <c r="AR115" s="601"/>
      <c r="AS115" s="601"/>
      <c r="AT115" s="601"/>
      <c r="AU115" s="601"/>
      <c r="AV115" s="601"/>
      <c r="AW115" s="601"/>
      <c r="AX115" s="601"/>
      <c r="AY115" s="601"/>
      <c r="AZ115" s="601"/>
      <c r="BA115" s="601"/>
      <c r="BB115" s="601"/>
      <c r="BC115" s="601"/>
      <c r="BD115" s="601"/>
      <c r="BE115" s="601"/>
      <c r="BF115" s="601"/>
      <c r="BG115" s="1095"/>
      <c r="BH115" s="1096"/>
      <c r="BI115" s="1096"/>
      <c r="BJ115" s="1097"/>
      <c r="BK115" s="592"/>
      <c r="BL115" s="592"/>
      <c r="BM115" s="592"/>
      <c r="BN115" s="592"/>
      <c r="BO115" s="592"/>
      <c r="BP115" s="592"/>
      <c r="BQ115" s="574"/>
      <c r="BR115" s="574"/>
      <c r="BS115" s="574"/>
      <c r="BT115" s="592"/>
    </row>
    <row r="116" spans="1:72" ht="14.25" customHeight="1">
      <c r="A116" s="592"/>
      <c r="B116" s="592"/>
      <c r="C116" s="592"/>
      <c r="D116" s="1098"/>
      <c r="E116" s="1099"/>
      <c r="F116" s="1099"/>
      <c r="G116" s="1100"/>
      <c r="H116" s="1135" t="s">
        <v>619</v>
      </c>
      <c r="I116" s="1136"/>
      <c r="J116" s="1136"/>
      <c r="K116" s="1136"/>
      <c r="L116" s="1137"/>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1138"/>
      <c r="BH116" s="1139"/>
      <c r="BI116" s="1139"/>
      <c r="BJ116" s="1140"/>
      <c r="BK116" s="592"/>
      <c r="BL116" s="592"/>
      <c r="BM116" s="592"/>
      <c r="BN116" s="592"/>
      <c r="BO116" s="592"/>
      <c r="BP116" s="592"/>
      <c r="BQ116" s="574"/>
      <c r="BR116" s="574"/>
      <c r="BS116" s="574"/>
      <c r="BT116" s="592"/>
    </row>
    <row r="117" spans="1:72" ht="14.25" customHeight="1" thickBot="1">
      <c r="A117" s="592"/>
      <c r="B117" s="592"/>
      <c r="C117" s="592"/>
      <c r="D117" s="1083"/>
      <c r="E117" s="1084"/>
      <c r="F117" s="1084"/>
      <c r="G117" s="1085"/>
      <c r="H117" s="1039"/>
      <c r="I117" s="662"/>
      <c r="J117" s="662"/>
      <c r="K117" s="662"/>
      <c r="L117" s="680"/>
      <c r="M117" s="27"/>
      <c r="N117" s="594"/>
      <c r="O117" s="595"/>
      <c r="P117" s="596"/>
      <c r="Q117" s="595"/>
      <c r="R117" s="595"/>
      <c r="S117" s="595"/>
      <c r="T117" s="596"/>
      <c r="U117" s="595"/>
      <c r="V117" s="595"/>
      <c r="W117" s="595"/>
      <c r="X117" s="596"/>
      <c r="Y117" s="595"/>
      <c r="Z117" s="595"/>
      <c r="AA117" s="595"/>
      <c r="AB117" s="596"/>
      <c r="AC117" s="595"/>
      <c r="AD117" s="595"/>
      <c r="AE117" s="595"/>
      <c r="AF117" s="596"/>
      <c r="AG117" s="595"/>
      <c r="AH117" s="595"/>
      <c r="AI117" s="595"/>
      <c r="AJ117" s="596"/>
      <c r="AK117" s="595"/>
      <c r="AL117" s="595"/>
      <c r="AM117" s="595"/>
      <c r="AN117" s="596"/>
      <c r="AO117" s="595"/>
      <c r="AP117" s="595"/>
      <c r="AQ117" s="595"/>
      <c r="AR117" s="596"/>
      <c r="AS117" s="595"/>
      <c r="AT117" s="595"/>
      <c r="AU117" s="595"/>
      <c r="AV117" s="596"/>
      <c r="AW117" s="595"/>
      <c r="AX117" s="595"/>
      <c r="AY117" s="595"/>
      <c r="AZ117" s="596"/>
      <c r="BA117" s="595"/>
      <c r="BB117" s="595"/>
      <c r="BC117" s="595"/>
      <c r="BD117" s="595"/>
      <c r="BE117" s="592"/>
      <c r="BF117" s="7"/>
      <c r="BG117" s="1092"/>
      <c r="BH117" s="1093"/>
      <c r="BI117" s="1093"/>
      <c r="BJ117" s="1094"/>
      <c r="BK117" s="592"/>
      <c r="BL117" s="592"/>
      <c r="BM117" s="592"/>
      <c r="BN117" s="592"/>
      <c r="BO117" s="592"/>
      <c r="BP117" s="592"/>
      <c r="BQ117" s="574"/>
      <c r="BR117" s="574"/>
      <c r="BS117" s="574"/>
      <c r="BT117" s="592"/>
    </row>
    <row r="118" spans="1:72" ht="14.25" customHeight="1">
      <c r="A118" s="592"/>
      <c r="B118" s="592"/>
      <c r="C118" s="592"/>
      <c r="D118" s="1083"/>
      <c r="E118" s="1084"/>
      <c r="F118" s="1084"/>
      <c r="G118" s="1085"/>
      <c r="H118" s="1039"/>
      <c r="I118" s="662"/>
      <c r="J118" s="662"/>
      <c r="K118" s="662"/>
      <c r="L118" s="680"/>
      <c r="M118" s="27"/>
      <c r="N118" s="597"/>
      <c r="O118" s="598"/>
      <c r="P118" s="599"/>
      <c r="Q118" s="598"/>
      <c r="R118" s="598"/>
      <c r="S118" s="598"/>
      <c r="T118" s="599"/>
      <c r="U118" s="598"/>
      <c r="V118" s="598"/>
      <c r="W118" s="598"/>
      <c r="X118" s="599"/>
      <c r="Y118" s="598"/>
      <c r="Z118" s="598"/>
      <c r="AA118" s="598"/>
      <c r="AB118" s="599"/>
      <c r="AC118" s="598"/>
      <c r="AD118" s="598"/>
      <c r="AE118" s="598"/>
      <c r="AF118" s="599"/>
      <c r="AG118" s="598"/>
      <c r="AH118" s="598"/>
      <c r="AI118" s="598"/>
      <c r="AJ118" s="599"/>
      <c r="AK118" s="598"/>
      <c r="AL118" s="598"/>
      <c r="AM118" s="598"/>
      <c r="AN118" s="599"/>
      <c r="AO118" s="598"/>
      <c r="AP118" s="598"/>
      <c r="AQ118" s="598"/>
      <c r="AR118" s="599"/>
      <c r="AS118" s="598"/>
      <c r="AT118" s="598"/>
      <c r="AU118" s="598"/>
      <c r="AV118" s="599"/>
      <c r="AW118" s="598"/>
      <c r="AX118" s="598"/>
      <c r="AY118" s="598"/>
      <c r="AZ118" s="599"/>
      <c r="BA118" s="598"/>
      <c r="BB118" s="598"/>
      <c r="BC118" s="598"/>
      <c r="BD118" s="598"/>
      <c r="BE118" s="592"/>
      <c r="BF118" s="7"/>
      <c r="BG118" s="1092"/>
      <c r="BH118" s="1093"/>
      <c r="BI118" s="1093"/>
      <c r="BJ118" s="1094"/>
      <c r="BK118" s="592"/>
      <c r="BL118" s="592"/>
      <c r="BM118" s="592"/>
      <c r="BN118" s="592"/>
      <c r="BO118" s="592"/>
      <c r="BP118" s="592"/>
      <c r="BQ118" s="574"/>
      <c r="BR118" s="574"/>
      <c r="BS118" s="574"/>
      <c r="BT118" s="592"/>
    </row>
    <row r="119" spans="1:72" ht="14.25" customHeight="1">
      <c r="A119" s="592"/>
      <c r="B119" s="592"/>
      <c r="C119" s="592"/>
      <c r="D119" s="1132"/>
      <c r="E119" s="1133"/>
      <c r="F119" s="1133"/>
      <c r="G119" s="1134"/>
      <c r="H119" s="1079"/>
      <c r="I119" s="1080"/>
      <c r="J119" s="1080"/>
      <c r="K119" s="1080"/>
      <c r="L119" s="1081"/>
      <c r="M119" s="602"/>
      <c r="N119" s="602"/>
      <c r="O119" s="590"/>
      <c r="P119" s="590"/>
      <c r="Q119" s="590"/>
      <c r="R119" s="590"/>
      <c r="S119" s="590"/>
      <c r="T119" s="590"/>
      <c r="U119" s="590"/>
      <c r="V119" s="590"/>
      <c r="W119" s="590"/>
      <c r="X119" s="590"/>
      <c r="Y119" s="590"/>
      <c r="Z119" s="590"/>
      <c r="AA119" s="590"/>
      <c r="AB119" s="590"/>
      <c r="AC119" s="590"/>
      <c r="AD119" s="590"/>
      <c r="AE119" s="590"/>
      <c r="AF119" s="590"/>
      <c r="AG119" s="590"/>
      <c r="AH119" s="590"/>
      <c r="AI119" s="590"/>
      <c r="AJ119" s="590"/>
      <c r="AK119" s="590"/>
      <c r="AL119" s="590"/>
      <c r="AM119" s="590"/>
      <c r="AN119" s="590"/>
      <c r="AO119" s="590"/>
      <c r="AP119" s="590"/>
      <c r="AQ119" s="590"/>
      <c r="AR119" s="590"/>
      <c r="AS119" s="590"/>
      <c r="AT119" s="590"/>
      <c r="AU119" s="590"/>
      <c r="AV119" s="590"/>
      <c r="AW119" s="590"/>
      <c r="AX119" s="590"/>
      <c r="AY119" s="590"/>
      <c r="AZ119" s="590"/>
      <c r="BA119" s="590"/>
      <c r="BB119" s="590"/>
      <c r="BC119" s="590"/>
      <c r="BD119" s="590"/>
      <c r="BE119" s="590"/>
      <c r="BF119" s="9"/>
      <c r="BG119" s="1095"/>
      <c r="BH119" s="1096"/>
      <c r="BI119" s="1096"/>
      <c r="BJ119" s="1097"/>
      <c r="BK119" s="592"/>
      <c r="BL119" s="592"/>
      <c r="BM119" s="592"/>
      <c r="BN119" s="592"/>
      <c r="BO119" s="592"/>
      <c r="BP119" s="592"/>
      <c r="BQ119" s="574"/>
      <c r="BR119" s="574"/>
      <c r="BS119" s="574"/>
      <c r="BT119" s="592"/>
    </row>
    <row r="120" spans="1:72" ht="14.25" customHeight="1">
      <c r="A120" s="592"/>
      <c r="B120" s="592"/>
      <c r="C120" s="592"/>
      <c r="D120" s="558"/>
      <c r="E120" s="592" t="s">
        <v>63</v>
      </c>
      <c r="F120" s="592"/>
      <c r="G120" s="592"/>
      <c r="H120" s="592"/>
      <c r="I120" s="592"/>
      <c r="J120" s="592"/>
      <c r="K120" s="592"/>
      <c r="L120" s="592"/>
      <c r="M120" s="592"/>
      <c r="N120" s="592"/>
      <c r="O120" s="592"/>
      <c r="P120" s="592"/>
      <c r="Q120" s="592"/>
      <c r="R120" s="592"/>
      <c r="S120" s="592"/>
      <c r="T120" s="592"/>
      <c r="U120" s="592"/>
      <c r="V120" s="592"/>
      <c r="W120" s="592"/>
      <c r="X120" s="592"/>
      <c r="Y120" s="592"/>
      <c r="Z120" s="592"/>
      <c r="AA120" s="592"/>
      <c r="AB120" s="592"/>
      <c r="AC120" s="592"/>
      <c r="AD120" s="592"/>
      <c r="AE120" s="592"/>
      <c r="AF120" s="592"/>
      <c r="AG120" s="592"/>
      <c r="AH120" s="592"/>
      <c r="AI120" s="592"/>
      <c r="AJ120" s="592"/>
      <c r="AK120" s="592"/>
      <c r="AL120" s="592"/>
      <c r="AM120" s="592"/>
      <c r="AN120" s="592"/>
      <c r="AO120" s="592"/>
      <c r="AP120" s="592"/>
      <c r="AQ120" s="592"/>
      <c r="AR120" s="592"/>
      <c r="AS120" s="592"/>
      <c r="AT120" s="592"/>
      <c r="AU120" s="592"/>
      <c r="AV120" s="592"/>
      <c r="AW120" s="681" t="s">
        <v>64</v>
      </c>
      <c r="AX120" s="660"/>
      <c r="AY120" s="660"/>
      <c r="AZ120" s="660"/>
      <c r="BA120" s="660"/>
      <c r="BB120" s="660"/>
      <c r="BC120" s="660"/>
      <c r="BD120" s="660"/>
      <c r="BE120" s="660"/>
      <c r="BF120" s="921"/>
      <c r="BG120" s="639">
        <f>BG104+BG108+BG112+BG116</f>
        <v>0</v>
      </c>
      <c r="BH120" s="640"/>
      <c r="BI120" s="640"/>
      <c r="BJ120" s="671"/>
      <c r="BK120" s="592"/>
      <c r="BL120" s="592"/>
      <c r="BM120" s="592"/>
      <c r="BN120" s="592"/>
      <c r="BO120" s="592"/>
      <c r="BP120" s="592"/>
      <c r="BQ120" s="574"/>
      <c r="BR120" s="574"/>
      <c r="BS120" s="574"/>
      <c r="BT120" s="592"/>
    </row>
    <row r="121" spans="1:72" ht="14.25" customHeight="1">
      <c r="A121" s="592"/>
      <c r="B121" s="592"/>
      <c r="C121" s="592"/>
      <c r="D121" s="558"/>
      <c r="E121" s="592"/>
      <c r="F121" s="592" t="s">
        <v>64</v>
      </c>
      <c r="G121" s="592"/>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2"/>
      <c r="AL121" s="592"/>
      <c r="AM121" s="592"/>
      <c r="AN121" s="592"/>
      <c r="AO121" s="592"/>
      <c r="AP121" s="592"/>
      <c r="AQ121" s="592"/>
      <c r="AR121" s="592"/>
      <c r="AS121" s="592"/>
      <c r="AT121" s="592"/>
      <c r="AU121" s="592"/>
      <c r="AV121" s="592"/>
      <c r="AW121" s="608"/>
      <c r="AX121" s="619"/>
      <c r="AY121" s="619"/>
      <c r="AZ121" s="619"/>
      <c r="BA121" s="619"/>
      <c r="BB121" s="619"/>
      <c r="BC121" s="619"/>
      <c r="BD121" s="619"/>
      <c r="BE121" s="619"/>
      <c r="BF121" s="635"/>
      <c r="BG121" s="608"/>
      <c r="BH121" s="619"/>
      <c r="BI121" s="619"/>
      <c r="BJ121" s="635"/>
      <c r="BK121" s="592"/>
      <c r="BL121" s="592"/>
      <c r="BM121" s="592"/>
      <c r="BN121" s="592"/>
      <c r="BO121" s="592"/>
      <c r="BP121" s="592"/>
      <c r="BQ121" s="574"/>
      <c r="BR121" s="574"/>
      <c r="BS121" s="574"/>
      <c r="BT121" s="592"/>
    </row>
    <row r="122" spans="1:72" ht="14.25" customHeight="1">
      <c r="A122" s="592"/>
      <c r="B122" s="592"/>
      <c r="C122" s="592"/>
      <c r="D122" s="65"/>
      <c r="E122" s="585" t="s">
        <v>20</v>
      </c>
      <c r="F122" s="619">
        <f>BG120</f>
        <v>0</v>
      </c>
      <c r="G122" s="619"/>
      <c r="H122" s="619"/>
      <c r="I122" s="619"/>
      <c r="J122" s="619"/>
      <c r="K122" s="619"/>
      <c r="L122" s="619"/>
      <c r="M122" s="590" t="s">
        <v>65</v>
      </c>
      <c r="N122" s="590"/>
      <c r="O122" s="590"/>
      <c r="P122" s="590"/>
      <c r="Q122" s="590"/>
      <c r="R122" s="590"/>
      <c r="S122" s="590"/>
      <c r="T122" s="590" t="s">
        <v>66</v>
      </c>
      <c r="U122" s="590"/>
      <c r="V122" s="590"/>
      <c r="W122" s="590"/>
      <c r="X122" s="590"/>
      <c r="Y122" s="590" t="s">
        <v>630</v>
      </c>
      <c r="Z122" s="590"/>
      <c r="AA122" s="590"/>
      <c r="AB122" s="590"/>
      <c r="AC122" s="590"/>
      <c r="AD122" s="590"/>
      <c r="AE122" s="590"/>
      <c r="AF122" s="590"/>
      <c r="AG122" s="590" t="s">
        <v>67</v>
      </c>
      <c r="AH122" s="590"/>
      <c r="AI122" s="590"/>
      <c r="AJ122" s="590"/>
      <c r="AK122" s="585" t="s">
        <v>20</v>
      </c>
      <c r="AL122" s="590"/>
      <c r="AM122" s="619">
        <f>F122/8</f>
        <v>0</v>
      </c>
      <c r="AN122" s="619"/>
      <c r="AO122" s="619"/>
      <c r="AP122" s="619"/>
      <c r="AQ122" s="619"/>
      <c r="AR122" s="619"/>
      <c r="AS122" s="590" t="s">
        <v>68</v>
      </c>
      <c r="AT122" s="590"/>
      <c r="AU122" s="590"/>
      <c r="AV122" s="590"/>
      <c r="AW122" s="590"/>
      <c r="AX122" s="590"/>
      <c r="AY122" s="590"/>
      <c r="AZ122" s="590"/>
      <c r="BA122" s="590"/>
      <c r="BB122" s="590"/>
      <c r="BC122" s="590"/>
      <c r="BD122" s="590"/>
      <c r="BE122" s="590"/>
      <c r="BF122" s="590"/>
      <c r="BG122" s="590"/>
      <c r="BH122" s="590"/>
      <c r="BI122" s="590"/>
      <c r="BJ122" s="9"/>
      <c r="BK122" s="592"/>
      <c r="BL122" s="592"/>
      <c r="BM122" s="592"/>
      <c r="BN122" s="592"/>
      <c r="BO122" s="592"/>
      <c r="BP122" s="592"/>
      <c r="BQ122" s="574"/>
      <c r="BR122" s="574"/>
      <c r="BS122" s="574"/>
      <c r="BT122" s="592"/>
    </row>
    <row r="123" spans="1:72" ht="14.25" customHeight="1">
      <c r="A123" s="592"/>
      <c r="B123" s="592"/>
      <c r="C123" s="592"/>
      <c r="D123" s="549"/>
      <c r="E123" s="592"/>
      <c r="F123" s="27"/>
      <c r="G123" s="27"/>
      <c r="H123" s="27"/>
      <c r="I123" s="27"/>
      <c r="J123" s="27"/>
      <c r="K123" s="27"/>
      <c r="L123" s="27"/>
      <c r="M123" s="27"/>
      <c r="N123" s="27"/>
      <c r="O123" s="592"/>
      <c r="P123" s="592"/>
      <c r="Q123" s="592"/>
      <c r="R123" s="592"/>
      <c r="S123" s="592"/>
      <c r="T123" s="592"/>
      <c r="U123" s="592"/>
      <c r="V123" s="592"/>
      <c r="W123" s="592"/>
      <c r="X123" s="592"/>
      <c r="Y123" s="592"/>
      <c r="Z123" s="592"/>
      <c r="AA123" s="592"/>
      <c r="AB123" s="592"/>
      <c r="AC123" s="592"/>
      <c r="AD123" s="592"/>
      <c r="AE123" s="592"/>
      <c r="AF123" s="592"/>
      <c r="AG123" s="592"/>
      <c r="AH123" s="592"/>
      <c r="AI123" s="592"/>
      <c r="AJ123" s="592"/>
      <c r="AK123" s="592"/>
      <c r="AL123" s="592"/>
      <c r="AM123" s="592"/>
      <c r="AN123" s="592"/>
      <c r="AO123" s="592"/>
      <c r="AP123" s="592"/>
      <c r="AQ123" s="592"/>
      <c r="AR123" s="592"/>
      <c r="AS123" s="592"/>
      <c r="AT123" s="592"/>
      <c r="AU123" s="592"/>
      <c r="AV123" s="592"/>
      <c r="AW123" s="592"/>
      <c r="AX123" s="592"/>
      <c r="AY123" s="592"/>
      <c r="AZ123" s="592"/>
      <c r="BA123" s="592"/>
      <c r="BB123" s="592"/>
      <c r="BC123" s="592"/>
      <c r="BD123" s="592"/>
      <c r="BE123" s="592"/>
      <c r="BF123" s="592"/>
      <c r="BG123" s="592"/>
      <c r="BH123" s="592"/>
      <c r="BI123" s="592"/>
      <c r="BJ123" s="592"/>
      <c r="BK123" s="592"/>
      <c r="BL123" s="592"/>
      <c r="BM123" s="592"/>
      <c r="BN123" s="592"/>
      <c r="BO123" s="592"/>
      <c r="BP123" s="592"/>
      <c r="BQ123" s="574"/>
      <c r="BR123" s="574"/>
      <c r="BS123" s="574"/>
      <c r="BT123" s="592"/>
    </row>
    <row r="124" spans="1:72">
      <c r="A124" s="592"/>
      <c r="B124" s="592"/>
      <c r="C124" s="592"/>
      <c r="D124" s="565" t="s">
        <v>632</v>
      </c>
      <c r="E124" s="581"/>
      <c r="F124" s="47"/>
      <c r="G124" s="47"/>
      <c r="H124" s="47"/>
      <c r="I124" s="47"/>
      <c r="J124" s="47"/>
      <c r="K124" s="47"/>
      <c r="L124" s="47"/>
      <c r="M124" s="47"/>
      <c r="N124" s="47"/>
      <c r="O124" s="581"/>
      <c r="P124" s="581"/>
      <c r="Q124" s="581"/>
      <c r="R124" s="581"/>
      <c r="S124" s="581"/>
      <c r="T124" s="581"/>
      <c r="U124" s="581"/>
      <c r="V124" s="581"/>
      <c r="W124" s="581"/>
      <c r="X124" s="581"/>
      <c r="Y124" s="581"/>
      <c r="Z124" s="581"/>
      <c r="AA124" s="581"/>
      <c r="AB124" s="581"/>
      <c r="AC124" s="581"/>
      <c r="AD124" s="581"/>
      <c r="AE124" s="581"/>
      <c r="AF124" s="581"/>
      <c r="AG124" s="581"/>
      <c r="AH124" s="581"/>
      <c r="AI124" s="581"/>
      <c r="AJ124" s="581"/>
      <c r="AK124" s="581"/>
      <c r="AL124" s="581"/>
      <c r="AM124" s="581"/>
      <c r="AN124" s="581"/>
      <c r="AO124" s="581"/>
      <c r="AP124" s="581"/>
      <c r="AQ124" s="581"/>
      <c r="AR124" s="581"/>
      <c r="AS124" s="581"/>
      <c r="AT124" s="581"/>
      <c r="AU124" s="581"/>
      <c r="AV124" s="581"/>
      <c r="AW124" s="581"/>
      <c r="AX124" s="581"/>
      <c r="AY124" s="581"/>
      <c r="AZ124" s="581"/>
      <c r="BA124" s="581"/>
      <c r="BB124" s="581"/>
      <c r="BC124" s="581"/>
      <c r="BD124" s="581"/>
      <c r="BE124" s="581"/>
      <c r="BF124" s="581"/>
      <c r="BG124" s="581"/>
      <c r="BH124" s="581"/>
      <c r="BI124" s="581"/>
      <c r="BJ124" s="32"/>
      <c r="BK124" s="592"/>
      <c r="BL124" s="592"/>
      <c r="BM124" s="592"/>
      <c r="BN124" s="592"/>
      <c r="BO124" s="592"/>
      <c r="BP124" s="592"/>
      <c r="BQ124" s="574"/>
      <c r="BR124" s="574"/>
      <c r="BS124" s="574"/>
      <c r="BT124" s="592"/>
    </row>
    <row r="125" spans="1:72" ht="28.5" customHeight="1">
      <c r="A125" s="592"/>
      <c r="B125" s="592"/>
      <c r="C125" s="592"/>
      <c r="D125" s="652" t="s">
        <v>615</v>
      </c>
      <c r="E125" s="623"/>
      <c r="F125" s="623"/>
      <c r="G125" s="623"/>
      <c r="H125" s="692" t="s">
        <v>616</v>
      </c>
      <c r="I125" s="693"/>
      <c r="J125" s="693"/>
      <c r="K125" s="693"/>
      <c r="L125" s="694"/>
      <c r="M125" s="1036" t="s">
        <v>617</v>
      </c>
      <c r="N125" s="1037"/>
      <c r="O125" s="1037"/>
      <c r="P125" s="1037"/>
      <c r="Q125" s="1037"/>
      <c r="R125" s="1037"/>
      <c r="S125" s="1037"/>
      <c r="T125" s="1037"/>
      <c r="U125" s="1037"/>
      <c r="V125" s="1037"/>
      <c r="W125" s="1037"/>
      <c r="X125" s="1037"/>
      <c r="Y125" s="1037"/>
      <c r="Z125" s="1037"/>
      <c r="AA125" s="1037"/>
      <c r="AB125" s="1037"/>
      <c r="AC125" s="1037"/>
      <c r="AD125" s="1037"/>
      <c r="AE125" s="1037"/>
      <c r="AF125" s="1037"/>
      <c r="AG125" s="1037"/>
      <c r="AH125" s="1037"/>
      <c r="AI125" s="1037"/>
      <c r="AJ125" s="1037"/>
      <c r="AK125" s="1037"/>
      <c r="AL125" s="1037"/>
      <c r="AM125" s="1037"/>
      <c r="AN125" s="1037"/>
      <c r="AO125" s="1037"/>
      <c r="AP125" s="1037"/>
      <c r="AQ125" s="1037"/>
      <c r="AR125" s="1037"/>
      <c r="AS125" s="1037"/>
      <c r="AT125" s="1037"/>
      <c r="AU125" s="1037"/>
      <c r="AV125" s="1037"/>
      <c r="AW125" s="1037"/>
      <c r="AX125" s="1037"/>
      <c r="AY125" s="1037"/>
      <c r="AZ125" s="1037"/>
      <c r="BA125" s="1037"/>
      <c r="BB125" s="1037"/>
      <c r="BC125" s="1037"/>
      <c r="BD125" s="1037"/>
      <c r="BE125" s="1037"/>
      <c r="BF125" s="1038"/>
      <c r="BG125" s="692" t="s">
        <v>62</v>
      </c>
      <c r="BH125" s="693"/>
      <c r="BI125" s="693"/>
      <c r="BJ125" s="694"/>
      <c r="BK125" s="592"/>
      <c r="BL125" s="592"/>
      <c r="BM125" s="592"/>
      <c r="BN125" s="592"/>
      <c r="BO125" s="592"/>
      <c r="BP125" s="592"/>
      <c r="BQ125" s="574"/>
      <c r="BR125" s="574"/>
      <c r="BS125" s="574"/>
      <c r="BT125" s="592"/>
    </row>
    <row r="126" spans="1:72">
      <c r="A126" s="592"/>
      <c r="B126" s="592"/>
      <c r="C126" s="592"/>
      <c r="D126" s="966"/>
      <c r="E126" s="967"/>
      <c r="F126" s="967"/>
      <c r="G126" s="968"/>
      <c r="H126" s="867" t="s">
        <v>619</v>
      </c>
      <c r="I126" s="678"/>
      <c r="J126" s="678"/>
      <c r="K126" s="678"/>
      <c r="L126" s="679"/>
      <c r="M126" s="591"/>
      <c r="N126" s="591" t="s">
        <v>620</v>
      </c>
      <c r="O126" s="591"/>
      <c r="P126" s="591"/>
      <c r="Q126" s="591"/>
      <c r="R126" s="591"/>
      <c r="S126" s="591"/>
      <c r="T126" s="591" t="s">
        <v>621</v>
      </c>
      <c r="U126" s="591"/>
      <c r="V126" s="591"/>
      <c r="W126" s="591"/>
      <c r="X126" s="591" t="s">
        <v>622</v>
      </c>
      <c r="Y126" s="591"/>
      <c r="Z126" s="591"/>
      <c r="AA126" s="591"/>
      <c r="AB126" s="591" t="s">
        <v>623</v>
      </c>
      <c r="AC126" s="591"/>
      <c r="AD126" s="591"/>
      <c r="AE126" s="591"/>
      <c r="AF126" s="591" t="s">
        <v>624</v>
      </c>
      <c r="AG126" s="591"/>
      <c r="AH126" s="591"/>
      <c r="AI126" s="591"/>
      <c r="AJ126" s="591" t="s">
        <v>625</v>
      </c>
      <c r="AK126" s="591"/>
      <c r="AL126" s="591"/>
      <c r="AM126" s="591"/>
      <c r="AN126" s="591" t="s">
        <v>626</v>
      </c>
      <c r="AO126" s="591"/>
      <c r="AP126" s="591"/>
      <c r="AQ126" s="591"/>
      <c r="AR126" s="591" t="s">
        <v>627</v>
      </c>
      <c r="AS126" s="591"/>
      <c r="AT126" s="591"/>
      <c r="AU126" s="591"/>
      <c r="AV126" s="591" t="s">
        <v>628</v>
      </c>
      <c r="AW126" s="591"/>
      <c r="AX126" s="591"/>
      <c r="AY126" s="591"/>
      <c r="AZ126" s="591" t="s">
        <v>629</v>
      </c>
      <c r="BA126" s="591"/>
      <c r="BB126" s="591"/>
      <c r="BC126" s="591"/>
      <c r="BD126" s="591"/>
      <c r="BE126" s="591"/>
      <c r="BF126" s="591"/>
      <c r="BG126" s="1089"/>
      <c r="BH126" s="1090"/>
      <c r="BI126" s="1090"/>
      <c r="BJ126" s="1091"/>
      <c r="BK126" s="592"/>
      <c r="BL126" s="592"/>
      <c r="BM126" s="592"/>
      <c r="BN126" s="592"/>
      <c r="BO126" s="592"/>
      <c r="BP126" s="592"/>
      <c r="BQ126" s="574"/>
      <c r="BR126" s="574"/>
      <c r="BS126" s="574"/>
      <c r="BT126" s="592"/>
    </row>
    <row r="127" spans="1:72" ht="14.25" thickBot="1">
      <c r="A127" s="592"/>
      <c r="B127" s="592"/>
      <c r="C127" s="592"/>
      <c r="D127" s="1083"/>
      <c r="E127" s="1084"/>
      <c r="F127" s="1084"/>
      <c r="G127" s="1085"/>
      <c r="H127" s="1039"/>
      <c r="I127" s="662"/>
      <c r="J127" s="662"/>
      <c r="K127" s="662"/>
      <c r="L127" s="680"/>
      <c r="M127" s="27"/>
      <c r="N127" s="594"/>
      <c r="O127" s="595"/>
      <c r="P127" s="596"/>
      <c r="Q127" s="595"/>
      <c r="R127" s="595"/>
      <c r="S127" s="595"/>
      <c r="T127" s="596"/>
      <c r="U127" s="595"/>
      <c r="V127" s="595"/>
      <c r="W127" s="595"/>
      <c r="X127" s="596"/>
      <c r="Y127" s="595"/>
      <c r="Z127" s="595"/>
      <c r="AA127" s="595"/>
      <c r="AB127" s="596"/>
      <c r="AC127" s="595"/>
      <c r="AD127" s="595"/>
      <c r="AE127" s="595"/>
      <c r="AF127" s="596"/>
      <c r="AG127" s="595"/>
      <c r="AH127" s="595"/>
      <c r="AI127" s="595"/>
      <c r="AJ127" s="596"/>
      <c r="AK127" s="595"/>
      <c r="AL127" s="595"/>
      <c r="AM127" s="595"/>
      <c r="AN127" s="596"/>
      <c r="AO127" s="595"/>
      <c r="AP127" s="595"/>
      <c r="AQ127" s="595"/>
      <c r="AR127" s="596"/>
      <c r="AS127" s="595"/>
      <c r="AT127" s="595"/>
      <c r="AU127" s="595"/>
      <c r="AV127" s="596"/>
      <c r="AW127" s="595"/>
      <c r="AX127" s="595"/>
      <c r="AY127" s="595"/>
      <c r="AZ127" s="596"/>
      <c r="BA127" s="595"/>
      <c r="BB127" s="595"/>
      <c r="BC127" s="595"/>
      <c r="BD127" s="595"/>
      <c r="BE127" s="592"/>
      <c r="BF127" s="592"/>
      <c r="BG127" s="1092"/>
      <c r="BH127" s="1093"/>
      <c r="BI127" s="1093"/>
      <c r="BJ127" s="1094"/>
      <c r="BK127" s="592"/>
      <c r="BL127" s="592"/>
      <c r="BM127" s="592"/>
      <c r="BN127" s="592"/>
      <c r="BO127" s="592"/>
      <c r="BP127" s="592"/>
      <c r="BQ127" s="574"/>
      <c r="BR127" s="574"/>
      <c r="BS127" s="574"/>
      <c r="BT127" s="592"/>
    </row>
    <row r="128" spans="1:72" ht="14.25" customHeight="1">
      <c r="A128" s="592"/>
      <c r="B128" s="592"/>
      <c r="C128" s="592"/>
      <c r="D128" s="1083"/>
      <c r="E128" s="1084"/>
      <c r="F128" s="1084"/>
      <c r="G128" s="1085"/>
      <c r="H128" s="1039"/>
      <c r="I128" s="662"/>
      <c r="J128" s="662"/>
      <c r="K128" s="662"/>
      <c r="L128" s="680"/>
      <c r="M128" s="27"/>
      <c r="N128" s="597"/>
      <c r="O128" s="598"/>
      <c r="P128" s="599"/>
      <c r="Q128" s="598"/>
      <c r="R128" s="598"/>
      <c r="S128" s="598"/>
      <c r="T128" s="599"/>
      <c r="U128" s="598"/>
      <c r="V128" s="598"/>
      <c r="W128" s="598"/>
      <c r="X128" s="599"/>
      <c r="Y128" s="598"/>
      <c r="Z128" s="598"/>
      <c r="AA128" s="598"/>
      <c r="AB128" s="599"/>
      <c r="AC128" s="598"/>
      <c r="AD128" s="598"/>
      <c r="AE128" s="598"/>
      <c r="AF128" s="599"/>
      <c r="AG128" s="598"/>
      <c r="AH128" s="598"/>
      <c r="AI128" s="598"/>
      <c r="AJ128" s="599"/>
      <c r="AK128" s="598"/>
      <c r="AL128" s="598"/>
      <c r="AM128" s="598"/>
      <c r="AN128" s="599"/>
      <c r="AO128" s="598"/>
      <c r="AP128" s="598"/>
      <c r="AQ128" s="598"/>
      <c r="AR128" s="599"/>
      <c r="AS128" s="598"/>
      <c r="AT128" s="598"/>
      <c r="AU128" s="598"/>
      <c r="AV128" s="599"/>
      <c r="AW128" s="598"/>
      <c r="AX128" s="598"/>
      <c r="AY128" s="598"/>
      <c r="AZ128" s="599"/>
      <c r="BA128" s="598"/>
      <c r="BB128" s="598"/>
      <c r="BC128" s="598"/>
      <c r="BD128" s="598"/>
      <c r="BE128" s="592"/>
      <c r="BF128" s="592"/>
      <c r="BG128" s="1092"/>
      <c r="BH128" s="1093"/>
      <c r="BI128" s="1093"/>
      <c r="BJ128" s="1094"/>
      <c r="BK128" s="592"/>
      <c r="BL128" s="592"/>
      <c r="BM128" s="592"/>
      <c r="BN128" s="592"/>
      <c r="BO128" s="592"/>
      <c r="BP128" s="592"/>
      <c r="BQ128" s="574"/>
      <c r="BR128" s="574"/>
      <c r="BS128" s="574"/>
      <c r="BT128" s="592"/>
    </row>
    <row r="129" spans="1:84" ht="14.25" customHeight="1">
      <c r="A129" s="592"/>
      <c r="B129" s="592"/>
      <c r="C129" s="592"/>
      <c r="D129" s="1086"/>
      <c r="E129" s="1087"/>
      <c r="F129" s="1087"/>
      <c r="G129" s="1088"/>
      <c r="H129" s="1039"/>
      <c r="I129" s="662"/>
      <c r="J129" s="662"/>
      <c r="K129" s="662"/>
      <c r="L129" s="680"/>
      <c r="M129" s="27"/>
      <c r="N129" s="27"/>
      <c r="O129" s="592"/>
      <c r="P129" s="592"/>
      <c r="Q129" s="592"/>
      <c r="R129" s="592"/>
      <c r="S129" s="592"/>
      <c r="T129" s="592"/>
      <c r="U129" s="592"/>
      <c r="V129" s="592"/>
      <c r="W129" s="592"/>
      <c r="X129" s="592"/>
      <c r="Y129" s="592"/>
      <c r="Z129" s="592"/>
      <c r="AA129" s="592"/>
      <c r="AB129" s="592"/>
      <c r="AC129" s="592"/>
      <c r="AD129" s="592"/>
      <c r="AE129" s="592"/>
      <c r="AF129" s="592"/>
      <c r="AG129" s="592"/>
      <c r="AH129" s="592"/>
      <c r="AI129" s="592"/>
      <c r="AJ129" s="592"/>
      <c r="AK129" s="592"/>
      <c r="AL129" s="592"/>
      <c r="AM129" s="592"/>
      <c r="AN129" s="592"/>
      <c r="AO129" s="592"/>
      <c r="AP129" s="592"/>
      <c r="AQ129" s="592"/>
      <c r="AR129" s="592"/>
      <c r="AS129" s="592"/>
      <c r="AT129" s="592"/>
      <c r="AU129" s="592"/>
      <c r="AV129" s="592"/>
      <c r="AW129" s="592"/>
      <c r="AX129" s="592"/>
      <c r="AY129" s="592"/>
      <c r="AZ129" s="592"/>
      <c r="BA129" s="592"/>
      <c r="BB129" s="592"/>
      <c r="BC129" s="592"/>
      <c r="BD129" s="592"/>
      <c r="BE129" s="592"/>
      <c r="BF129" s="592"/>
      <c r="BG129" s="1095"/>
      <c r="BH129" s="1096"/>
      <c r="BI129" s="1096"/>
      <c r="BJ129" s="1097"/>
      <c r="BK129" s="592"/>
      <c r="BL129" s="592"/>
      <c r="BM129" s="592"/>
      <c r="BN129" s="592"/>
      <c r="BO129" s="592"/>
      <c r="BP129" s="592"/>
      <c r="BQ129" s="574"/>
      <c r="BR129" s="574"/>
      <c r="BS129" s="574"/>
      <c r="BT129" s="592"/>
    </row>
    <row r="130" spans="1:84">
      <c r="A130" s="592"/>
      <c r="B130" s="592"/>
      <c r="C130" s="592"/>
      <c r="D130" s="1098"/>
      <c r="E130" s="1099"/>
      <c r="F130" s="1099"/>
      <c r="G130" s="1100"/>
      <c r="H130" s="1135" t="s">
        <v>619</v>
      </c>
      <c r="I130" s="1136"/>
      <c r="J130" s="1136"/>
      <c r="K130" s="1136"/>
      <c r="L130" s="1137"/>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1138"/>
      <c r="BH130" s="1139"/>
      <c r="BI130" s="1139"/>
      <c r="BJ130" s="1140"/>
      <c r="BK130" s="592"/>
      <c r="BL130" s="592"/>
      <c r="BM130" s="592"/>
      <c r="BN130" s="592"/>
      <c r="BO130" s="592"/>
      <c r="BP130" s="592"/>
      <c r="BQ130" s="574"/>
      <c r="BR130" s="574"/>
      <c r="BS130" s="574"/>
      <c r="BT130" s="592"/>
    </row>
    <row r="131" spans="1:84" ht="18.75" customHeight="1" thickBot="1">
      <c r="A131" s="592"/>
      <c r="B131" s="592"/>
      <c r="C131" s="592"/>
      <c r="D131" s="1083"/>
      <c r="E131" s="1084"/>
      <c r="F131" s="1084"/>
      <c r="G131" s="1085"/>
      <c r="H131" s="1039"/>
      <c r="I131" s="662"/>
      <c r="J131" s="662"/>
      <c r="K131" s="662"/>
      <c r="L131" s="680"/>
      <c r="M131" s="27"/>
      <c r="N131" s="594"/>
      <c r="O131" s="595"/>
      <c r="P131" s="596"/>
      <c r="Q131" s="595"/>
      <c r="R131" s="595"/>
      <c r="S131" s="595"/>
      <c r="T131" s="596"/>
      <c r="U131" s="595"/>
      <c r="V131" s="595"/>
      <c r="W131" s="595"/>
      <c r="X131" s="596"/>
      <c r="Y131" s="595"/>
      <c r="Z131" s="595"/>
      <c r="AA131" s="595"/>
      <c r="AB131" s="596"/>
      <c r="AC131" s="595"/>
      <c r="AD131" s="595"/>
      <c r="AE131" s="595"/>
      <c r="AF131" s="596"/>
      <c r="AG131" s="595"/>
      <c r="AH131" s="595"/>
      <c r="AI131" s="595"/>
      <c r="AJ131" s="596"/>
      <c r="AK131" s="595"/>
      <c r="AL131" s="595"/>
      <c r="AM131" s="595"/>
      <c r="AN131" s="596"/>
      <c r="AO131" s="595"/>
      <c r="AP131" s="595"/>
      <c r="AQ131" s="595"/>
      <c r="AR131" s="596"/>
      <c r="AS131" s="595"/>
      <c r="AT131" s="595"/>
      <c r="AU131" s="595"/>
      <c r="AV131" s="596"/>
      <c r="AW131" s="595"/>
      <c r="AX131" s="595"/>
      <c r="AY131" s="595"/>
      <c r="AZ131" s="596"/>
      <c r="BA131" s="595"/>
      <c r="BB131" s="595"/>
      <c r="BC131" s="595"/>
      <c r="BD131" s="595"/>
      <c r="BE131" s="592"/>
      <c r="BF131" s="592"/>
      <c r="BG131" s="1092"/>
      <c r="BH131" s="1093"/>
      <c r="BI131" s="1093"/>
      <c r="BJ131" s="1094"/>
      <c r="BK131" s="592"/>
      <c r="BL131" s="592"/>
      <c r="BM131" s="592"/>
      <c r="BN131" s="592"/>
      <c r="BO131" s="592"/>
      <c r="BP131" s="592"/>
      <c r="BQ131" s="574"/>
      <c r="BR131" s="574"/>
      <c r="BS131" s="574"/>
      <c r="BT131" s="592"/>
    </row>
    <row r="132" spans="1:84" ht="17.25" customHeight="1">
      <c r="A132" s="592"/>
      <c r="B132" s="592"/>
      <c r="C132" s="592"/>
      <c r="D132" s="1083"/>
      <c r="E132" s="1084"/>
      <c r="F132" s="1084"/>
      <c r="G132" s="1085"/>
      <c r="H132" s="1039"/>
      <c r="I132" s="662"/>
      <c r="J132" s="662"/>
      <c r="K132" s="662"/>
      <c r="L132" s="680"/>
      <c r="M132" s="27"/>
      <c r="N132" s="597"/>
      <c r="O132" s="598"/>
      <c r="P132" s="599"/>
      <c r="Q132" s="598"/>
      <c r="R132" s="598"/>
      <c r="S132" s="598"/>
      <c r="T132" s="599"/>
      <c r="U132" s="598"/>
      <c r="V132" s="598"/>
      <c r="W132" s="598"/>
      <c r="X132" s="599"/>
      <c r="Y132" s="598"/>
      <c r="Z132" s="598"/>
      <c r="AA132" s="598"/>
      <c r="AB132" s="599"/>
      <c r="AC132" s="598"/>
      <c r="AD132" s="598"/>
      <c r="AE132" s="598"/>
      <c r="AF132" s="599"/>
      <c r="AG132" s="598"/>
      <c r="AH132" s="598"/>
      <c r="AI132" s="598"/>
      <c r="AJ132" s="599"/>
      <c r="AK132" s="598"/>
      <c r="AL132" s="598"/>
      <c r="AM132" s="598"/>
      <c r="AN132" s="599"/>
      <c r="AO132" s="598"/>
      <c r="AP132" s="598"/>
      <c r="AQ132" s="598"/>
      <c r="AR132" s="599"/>
      <c r="AS132" s="598"/>
      <c r="AT132" s="598"/>
      <c r="AU132" s="598"/>
      <c r="AV132" s="599"/>
      <c r="AW132" s="598"/>
      <c r="AX132" s="598"/>
      <c r="AY132" s="598"/>
      <c r="AZ132" s="599"/>
      <c r="BA132" s="598"/>
      <c r="BB132" s="598"/>
      <c r="BC132" s="598"/>
      <c r="BD132" s="598"/>
      <c r="BE132" s="592"/>
      <c r="BF132" s="592"/>
      <c r="BG132" s="1092"/>
      <c r="BH132" s="1093"/>
      <c r="BI132" s="1093"/>
      <c r="BJ132" s="1094"/>
      <c r="BK132" s="592"/>
      <c r="BL132" s="592"/>
      <c r="BM132" s="592"/>
      <c r="BN132" s="592"/>
      <c r="BO132" s="592"/>
      <c r="BP132" s="592"/>
      <c r="BQ132" s="574"/>
      <c r="BR132" s="574"/>
      <c r="BS132" s="574"/>
      <c r="BT132" s="592"/>
    </row>
    <row r="133" spans="1:84" ht="11.25" customHeight="1">
      <c r="A133" s="592"/>
      <c r="B133" s="592"/>
      <c r="C133" s="592"/>
      <c r="D133" s="1083"/>
      <c r="E133" s="1084"/>
      <c r="F133" s="1084"/>
      <c r="G133" s="1085"/>
      <c r="H133" s="1039"/>
      <c r="I133" s="662"/>
      <c r="J133" s="662"/>
      <c r="K133" s="662"/>
      <c r="L133" s="680"/>
      <c r="M133" s="27"/>
      <c r="N133" s="27"/>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592"/>
      <c r="AK133" s="592"/>
      <c r="AL133" s="592"/>
      <c r="AM133" s="592"/>
      <c r="AN133" s="592"/>
      <c r="AO133" s="592"/>
      <c r="AP133" s="592"/>
      <c r="AQ133" s="592"/>
      <c r="AR133" s="592"/>
      <c r="AS133" s="592"/>
      <c r="AT133" s="592"/>
      <c r="AU133" s="592"/>
      <c r="AV133" s="592"/>
      <c r="AW133" s="592"/>
      <c r="AX133" s="592"/>
      <c r="AY133" s="592"/>
      <c r="AZ133" s="592"/>
      <c r="BA133" s="592"/>
      <c r="BB133" s="592"/>
      <c r="BC133" s="592"/>
      <c r="BD133" s="592"/>
      <c r="BE133" s="592"/>
      <c r="BF133" s="592"/>
      <c r="BG133" s="1095"/>
      <c r="BH133" s="1096"/>
      <c r="BI133" s="1096"/>
      <c r="BJ133" s="1097"/>
      <c r="BK133" s="592"/>
      <c r="BL133" s="592"/>
      <c r="BM133" s="592"/>
      <c r="BN133" s="592"/>
      <c r="BO133" s="592"/>
      <c r="BP133" s="592"/>
      <c r="BQ133" s="574"/>
      <c r="BR133" s="574"/>
      <c r="BS133" s="574"/>
      <c r="BT133" s="592"/>
    </row>
    <row r="134" spans="1:84" ht="14.25" customHeight="1">
      <c r="A134" s="592"/>
      <c r="B134" s="592"/>
      <c r="C134" s="592"/>
      <c r="D134" s="1098"/>
      <c r="E134" s="1099"/>
      <c r="F134" s="1099"/>
      <c r="G134" s="1100"/>
      <c r="H134" s="1135" t="s">
        <v>619</v>
      </c>
      <c r="I134" s="1136"/>
      <c r="J134" s="1136"/>
      <c r="K134" s="1136"/>
      <c r="L134" s="1137"/>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1138"/>
      <c r="BH134" s="1139"/>
      <c r="BI134" s="1139"/>
      <c r="BJ134" s="1140"/>
      <c r="BK134" s="592"/>
      <c r="BL134" s="592"/>
      <c r="BM134" s="592"/>
      <c r="BN134" s="592"/>
      <c r="BO134" s="592"/>
      <c r="BP134" s="592"/>
      <c r="BQ134" s="197"/>
      <c r="BR134" s="197"/>
      <c r="BS134" s="197"/>
      <c r="BT134" s="592"/>
    </row>
    <row r="135" spans="1:84" ht="23.25" customHeight="1" thickBot="1">
      <c r="A135" s="592"/>
      <c r="B135" s="592"/>
      <c r="C135" s="592"/>
      <c r="D135" s="1083"/>
      <c r="E135" s="1084"/>
      <c r="F135" s="1084"/>
      <c r="G135" s="1085"/>
      <c r="H135" s="1039"/>
      <c r="I135" s="662"/>
      <c r="J135" s="662"/>
      <c r="K135" s="662"/>
      <c r="L135" s="680"/>
      <c r="M135" s="27"/>
      <c r="N135" s="594"/>
      <c r="O135" s="595"/>
      <c r="P135" s="596"/>
      <c r="Q135" s="595"/>
      <c r="R135" s="595"/>
      <c r="S135" s="595"/>
      <c r="T135" s="596"/>
      <c r="U135" s="595"/>
      <c r="V135" s="595"/>
      <c r="W135" s="595"/>
      <c r="X135" s="596"/>
      <c r="Y135" s="595"/>
      <c r="Z135" s="595"/>
      <c r="AA135" s="595"/>
      <c r="AB135" s="596"/>
      <c r="AC135" s="595"/>
      <c r="AD135" s="595"/>
      <c r="AE135" s="595"/>
      <c r="AF135" s="596"/>
      <c r="AG135" s="595"/>
      <c r="AH135" s="595"/>
      <c r="AI135" s="595"/>
      <c r="AJ135" s="596"/>
      <c r="AK135" s="595"/>
      <c r="AL135" s="595"/>
      <c r="AM135" s="595"/>
      <c r="AN135" s="596"/>
      <c r="AO135" s="595"/>
      <c r="AP135" s="595"/>
      <c r="AQ135" s="595"/>
      <c r="AR135" s="596"/>
      <c r="AS135" s="595"/>
      <c r="AT135" s="595"/>
      <c r="AU135" s="595"/>
      <c r="AV135" s="596"/>
      <c r="AW135" s="595"/>
      <c r="AX135" s="595"/>
      <c r="AY135" s="595"/>
      <c r="AZ135" s="596"/>
      <c r="BA135" s="595"/>
      <c r="BB135" s="595"/>
      <c r="BC135" s="595"/>
      <c r="BD135" s="595"/>
      <c r="BE135" s="592"/>
      <c r="BF135" s="592"/>
      <c r="BG135" s="1092"/>
      <c r="BH135" s="1093"/>
      <c r="BI135" s="1093"/>
      <c r="BJ135" s="1094"/>
      <c r="BK135" s="592"/>
      <c r="BL135" s="592"/>
      <c r="BM135" s="592"/>
      <c r="BN135" s="592"/>
      <c r="BO135" s="592"/>
      <c r="BP135" s="592"/>
      <c r="BQ135" s="197"/>
      <c r="BR135" s="197"/>
      <c r="BS135" s="197"/>
      <c r="BT135" s="592"/>
    </row>
    <row r="136" spans="1:84" ht="20.100000000000001" customHeight="1">
      <c r="A136" s="592"/>
      <c r="B136" s="592"/>
      <c r="C136" s="592"/>
      <c r="D136" s="1083"/>
      <c r="E136" s="1084"/>
      <c r="F136" s="1084"/>
      <c r="G136" s="1085"/>
      <c r="H136" s="1039"/>
      <c r="I136" s="662"/>
      <c r="J136" s="662"/>
      <c r="K136" s="662"/>
      <c r="L136" s="680"/>
      <c r="M136" s="27"/>
      <c r="N136" s="597"/>
      <c r="O136" s="598"/>
      <c r="P136" s="599"/>
      <c r="Q136" s="598"/>
      <c r="R136" s="598"/>
      <c r="S136" s="598"/>
      <c r="T136" s="599"/>
      <c r="U136" s="598"/>
      <c r="V136" s="598"/>
      <c r="W136" s="598"/>
      <c r="X136" s="599"/>
      <c r="Y136" s="598"/>
      <c r="Z136" s="598"/>
      <c r="AA136" s="598"/>
      <c r="AB136" s="599"/>
      <c r="AC136" s="598"/>
      <c r="AD136" s="598"/>
      <c r="AE136" s="598"/>
      <c r="AF136" s="599"/>
      <c r="AG136" s="598"/>
      <c r="AH136" s="598"/>
      <c r="AI136" s="598"/>
      <c r="AJ136" s="599"/>
      <c r="AK136" s="598"/>
      <c r="AL136" s="598"/>
      <c r="AM136" s="598"/>
      <c r="AN136" s="599"/>
      <c r="AO136" s="598"/>
      <c r="AP136" s="598"/>
      <c r="AQ136" s="598"/>
      <c r="AR136" s="599"/>
      <c r="AS136" s="598"/>
      <c r="AT136" s="598"/>
      <c r="AU136" s="598"/>
      <c r="AV136" s="599"/>
      <c r="AW136" s="598"/>
      <c r="AX136" s="598"/>
      <c r="AY136" s="598"/>
      <c r="AZ136" s="599"/>
      <c r="BA136" s="598"/>
      <c r="BB136" s="598"/>
      <c r="BC136" s="598"/>
      <c r="BD136" s="598"/>
      <c r="BE136" s="592"/>
      <c r="BF136" s="592"/>
      <c r="BG136" s="1092"/>
      <c r="BH136" s="1093"/>
      <c r="BI136" s="1093"/>
      <c r="BJ136" s="1094"/>
      <c r="BK136" s="592"/>
      <c r="BL136" s="592"/>
      <c r="BM136" s="592"/>
      <c r="BN136" s="592"/>
      <c r="BO136" s="592"/>
      <c r="BP136" s="592"/>
      <c r="BQ136" s="592"/>
      <c r="BR136" s="592"/>
      <c r="BS136" s="592"/>
      <c r="BT136" s="592"/>
      <c r="BV136" s="183"/>
    </row>
    <row r="137" spans="1:84" ht="9.75" customHeight="1">
      <c r="A137" s="592"/>
      <c r="B137" s="592"/>
      <c r="C137" s="592"/>
      <c r="D137" s="1086"/>
      <c r="E137" s="1087"/>
      <c r="F137" s="1087"/>
      <c r="G137" s="1088"/>
      <c r="H137" s="1144"/>
      <c r="I137" s="1145"/>
      <c r="J137" s="1145"/>
      <c r="K137" s="1145"/>
      <c r="L137" s="1146"/>
      <c r="M137" s="600"/>
      <c r="N137" s="600"/>
      <c r="O137" s="601"/>
      <c r="P137" s="601"/>
      <c r="Q137" s="601"/>
      <c r="R137" s="601"/>
      <c r="S137" s="601"/>
      <c r="T137" s="601"/>
      <c r="U137" s="601"/>
      <c r="V137" s="601"/>
      <c r="W137" s="601"/>
      <c r="X137" s="601"/>
      <c r="Y137" s="601"/>
      <c r="Z137" s="601"/>
      <c r="AA137" s="601"/>
      <c r="AB137" s="601"/>
      <c r="AC137" s="601"/>
      <c r="AD137" s="601"/>
      <c r="AE137" s="601"/>
      <c r="AF137" s="601"/>
      <c r="AG137" s="601"/>
      <c r="AH137" s="601"/>
      <c r="AI137" s="601"/>
      <c r="AJ137" s="601"/>
      <c r="AK137" s="601"/>
      <c r="AL137" s="601"/>
      <c r="AM137" s="601"/>
      <c r="AN137" s="601"/>
      <c r="AO137" s="601"/>
      <c r="AP137" s="601"/>
      <c r="AQ137" s="601"/>
      <c r="AR137" s="601"/>
      <c r="AS137" s="601"/>
      <c r="AT137" s="601"/>
      <c r="AU137" s="601"/>
      <c r="AV137" s="601"/>
      <c r="AW137" s="601"/>
      <c r="AX137" s="601"/>
      <c r="AY137" s="601"/>
      <c r="AZ137" s="601"/>
      <c r="BA137" s="601"/>
      <c r="BB137" s="601"/>
      <c r="BC137" s="601"/>
      <c r="BD137" s="601"/>
      <c r="BE137" s="601"/>
      <c r="BF137" s="601"/>
      <c r="BG137" s="1095"/>
      <c r="BH137" s="1096"/>
      <c r="BI137" s="1096"/>
      <c r="BJ137" s="1097"/>
      <c r="BK137" s="592"/>
      <c r="BL137" s="592"/>
      <c r="BM137" s="592"/>
      <c r="BN137" s="592"/>
      <c r="BO137" s="592"/>
      <c r="BP137" s="592"/>
      <c r="BQ137" s="592"/>
      <c r="BR137" s="592"/>
      <c r="BS137" s="592"/>
      <c r="BT137" s="592"/>
      <c r="BW137" s="183"/>
      <c r="BX137" s="183"/>
      <c r="BY137" s="183"/>
      <c r="BZ137" s="183"/>
      <c r="CA137" s="183"/>
      <c r="CB137" s="183"/>
      <c r="CC137" s="183"/>
      <c r="CD137" s="183"/>
      <c r="CE137" s="183"/>
      <c r="CF137" s="183"/>
    </row>
    <row r="138" spans="1:84" s="183" customFormat="1" ht="20.100000000000001" customHeight="1">
      <c r="A138" s="592"/>
      <c r="B138" s="592"/>
      <c r="C138" s="592"/>
      <c r="D138" s="1083"/>
      <c r="E138" s="1084"/>
      <c r="F138" s="1084"/>
      <c r="G138" s="1085"/>
      <c r="H138" s="1039" t="s">
        <v>619</v>
      </c>
      <c r="I138" s="662"/>
      <c r="J138" s="662"/>
      <c r="K138" s="662"/>
      <c r="L138" s="680"/>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1138"/>
      <c r="BH138" s="1139"/>
      <c r="BI138" s="1139"/>
      <c r="BJ138" s="1140"/>
      <c r="BK138" s="592"/>
      <c r="BL138" s="592"/>
      <c r="BM138" s="592"/>
      <c r="BN138" s="592"/>
      <c r="BO138" s="592"/>
      <c r="BP138" s="592"/>
      <c r="BQ138" s="592"/>
      <c r="BR138" s="592"/>
      <c r="BS138" s="592"/>
      <c r="BT138" s="592"/>
      <c r="BV138" s="145"/>
      <c r="BW138" s="145"/>
      <c r="BX138" s="145"/>
      <c r="BY138" s="145"/>
      <c r="BZ138" s="145"/>
      <c r="CA138" s="145"/>
      <c r="CB138" s="145"/>
      <c r="CC138" s="145"/>
      <c r="CD138" s="145"/>
      <c r="CE138" s="145"/>
      <c r="CF138" s="145"/>
    </row>
    <row r="139" spans="1:84" ht="14.25" thickBot="1">
      <c r="A139" s="592"/>
      <c r="B139" s="592"/>
      <c r="C139" s="592"/>
      <c r="D139" s="1083"/>
      <c r="E139" s="1084"/>
      <c r="F139" s="1084"/>
      <c r="G139" s="1085"/>
      <c r="H139" s="1039"/>
      <c r="I139" s="662"/>
      <c r="J139" s="662"/>
      <c r="K139" s="662"/>
      <c r="L139" s="680"/>
      <c r="M139" s="27"/>
      <c r="N139" s="594"/>
      <c r="O139" s="595"/>
      <c r="P139" s="596"/>
      <c r="Q139" s="595"/>
      <c r="R139" s="595"/>
      <c r="S139" s="595"/>
      <c r="T139" s="596"/>
      <c r="U139" s="595"/>
      <c r="V139" s="595"/>
      <c r="W139" s="595"/>
      <c r="X139" s="596"/>
      <c r="Y139" s="595"/>
      <c r="Z139" s="595"/>
      <c r="AA139" s="595"/>
      <c r="AB139" s="596"/>
      <c r="AC139" s="595"/>
      <c r="AD139" s="595"/>
      <c r="AE139" s="595"/>
      <c r="AF139" s="596"/>
      <c r="AG139" s="595"/>
      <c r="AH139" s="595"/>
      <c r="AI139" s="595"/>
      <c r="AJ139" s="596"/>
      <c r="AK139" s="595"/>
      <c r="AL139" s="595"/>
      <c r="AM139" s="595"/>
      <c r="AN139" s="596"/>
      <c r="AO139" s="595"/>
      <c r="AP139" s="595"/>
      <c r="AQ139" s="595"/>
      <c r="AR139" s="596"/>
      <c r="AS139" s="595"/>
      <c r="AT139" s="595"/>
      <c r="AU139" s="595"/>
      <c r="AV139" s="596"/>
      <c r="AW139" s="595"/>
      <c r="AX139" s="595"/>
      <c r="AY139" s="595"/>
      <c r="AZ139" s="596"/>
      <c r="BA139" s="595"/>
      <c r="BB139" s="595"/>
      <c r="BC139" s="595"/>
      <c r="BD139" s="595"/>
      <c r="BE139" s="592"/>
      <c r="BF139" s="592"/>
      <c r="BG139" s="1092"/>
      <c r="BH139" s="1093"/>
      <c r="BI139" s="1093"/>
      <c r="BJ139" s="1094"/>
      <c r="BK139" s="592"/>
      <c r="BL139" s="592"/>
      <c r="BM139" s="592"/>
      <c r="BN139" s="592"/>
      <c r="BO139" s="592"/>
      <c r="BP139" s="592"/>
      <c r="BQ139" s="574"/>
      <c r="BR139" s="574"/>
      <c r="BS139" s="574"/>
      <c r="BT139" s="592"/>
    </row>
    <row r="140" spans="1:84" ht="18.75" customHeight="1">
      <c r="A140" s="592"/>
      <c r="B140" s="592"/>
      <c r="C140" s="592"/>
      <c r="D140" s="1083"/>
      <c r="E140" s="1084"/>
      <c r="F140" s="1084"/>
      <c r="G140" s="1085"/>
      <c r="H140" s="1039"/>
      <c r="I140" s="662"/>
      <c r="J140" s="662"/>
      <c r="K140" s="662"/>
      <c r="L140" s="680"/>
      <c r="M140" s="27"/>
      <c r="N140" s="597"/>
      <c r="O140" s="598"/>
      <c r="P140" s="599"/>
      <c r="Q140" s="598"/>
      <c r="R140" s="598"/>
      <c r="S140" s="598"/>
      <c r="T140" s="599"/>
      <c r="U140" s="598"/>
      <c r="V140" s="598"/>
      <c r="W140" s="598"/>
      <c r="X140" s="599"/>
      <c r="Y140" s="598"/>
      <c r="Z140" s="598"/>
      <c r="AA140" s="598"/>
      <c r="AB140" s="599"/>
      <c r="AC140" s="598"/>
      <c r="AD140" s="598"/>
      <c r="AE140" s="598"/>
      <c r="AF140" s="599"/>
      <c r="AG140" s="598"/>
      <c r="AH140" s="598"/>
      <c r="AI140" s="598"/>
      <c r="AJ140" s="599"/>
      <c r="AK140" s="598"/>
      <c r="AL140" s="598"/>
      <c r="AM140" s="598"/>
      <c r="AN140" s="599"/>
      <c r="AO140" s="598"/>
      <c r="AP140" s="598"/>
      <c r="AQ140" s="598"/>
      <c r="AR140" s="599"/>
      <c r="AS140" s="598"/>
      <c r="AT140" s="598"/>
      <c r="AU140" s="598"/>
      <c r="AV140" s="599"/>
      <c r="AW140" s="598"/>
      <c r="AX140" s="598"/>
      <c r="AY140" s="598"/>
      <c r="AZ140" s="599"/>
      <c r="BA140" s="598"/>
      <c r="BB140" s="598"/>
      <c r="BC140" s="598"/>
      <c r="BD140" s="598"/>
      <c r="BE140" s="592"/>
      <c r="BF140" s="592"/>
      <c r="BG140" s="1092"/>
      <c r="BH140" s="1093"/>
      <c r="BI140" s="1093"/>
      <c r="BJ140" s="1094"/>
      <c r="BK140" s="592"/>
      <c r="BL140" s="592"/>
      <c r="BM140" s="592"/>
      <c r="BN140" s="592"/>
      <c r="BO140" s="592"/>
      <c r="BP140" s="592"/>
      <c r="BQ140" s="574"/>
      <c r="BR140" s="574"/>
      <c r="BS140" s="574"/>
      <c r="BT140" s="592"/>
    </row>
    <row r="141" spans="1:84" ht="20.100000000000001" customHeight="1">
      <c r="A141" s="592"/>
      <c r="B141" s="592"/>
      <c r="C141" s="592"/>
      <c r="D141" s="1086"/>
      <c r="E141" s="1087"/>
      <c r="F141" s="1087"/>
      <c r="G141" s="1088"/>
      <c r="H141" s="1144"/>
      <c r="I141" s="1145"/>
      <c r="J141" s="1145"/>
      <c r="K141" s="1145"/>
      <c r="L141" s="1146"/>
      <c r="M141" s="600"/>
      <c r="N141" s="600"/>
      <c r="O141" s="601"/>
      <c r="P141" s="601"/>
      <c r="Q141" s="601"/>
      <c r="R141" s="601"/>
      <c r="S141" s="601"/>
      <c r="T141" s="601"/>
      <c r="U141" s="601"/>
      <c r="V141" s="601"/>
      <c r="W141" s="601"/>
      <c r="X141" s="601"/>
      <c r="Y141" s="601"/>
      <c r="Z141" s="601"/>
      <c r="AA141" s="601"/>
      <c r="AB141" s="601"/>
      <c r="AC141" s="601"/>
      <c r="AD141" s="601"/>
      <c r="AE141" s="601"/>
      <c r="AF141" s="601"/>
      <c r="AG141" s="601"/>
      <c r="AH141" s="601"/>
      <c r="AI141" s="601"/>
      <c r="AJ141" s="601"/>
      <c r="AK141" s="601"/>
      <c r="AL141" s="601"/>
      <c r="AM141" s="601"/>
      <c r="AN141" s="601"/>
      <c r="AO141" s="601"/>
      <c r="AP141" s="601"/>
      <c r="AQ141" s="601"/>
      <c r="AR141" s="601"/>
      <c r="AS141" s="601"/>
      <c r="AT141" s="601"/>
      <c r="AU141" s="601"/>
      <c r="AV141" s="601"/>
      <c r="AW141" s="601"/>
      <c r="AX141" s="601"/>
      <c r="AY141" s="601"/>
      <c r="AZ141" s="601"/>
      <c r="BA141" s="601"/>
      <c r="BB141" s="601"/>
      <c r="BC141" s="601"/>
      <c r="BD141" s="601"/>
      <c r="BE141" s="601"/>
      <c r="BF141" s="601"/>
      <c r="BG141" s="1095"/>
      <c r="BH141" s="1096"/>
      <c r="BI141" s="1096"/>
      <c r="BJ141" s="1097"/>
      <c r="BK141" s="592"/>
      <c r="BL141" s="592"/>
      <c r="BM141" s="592"/>
      <c r="BN141" s="592"/>
      <c r="BO141" s="592"/>
      <c r="BP141" s="592"/>
      <c r="BQ141" s="592"/>
      <c r="BR141" s="592"/>
      <c r="BS141" s="592"/>
      <c r="BT141" s="592"/>
    </row>
    <row r="142" spans="1:84" ht="9.9499999999999993" customHeight="1">
      <c r="A142" s="592"/>
      <c r="B142" s="592"/>
      <c r="C142" s="592"/>
      <c r="D142" s="1098"/>
      <c r="E142" s="1099"/>
      <c r="F142" s="1099"/>
      <c r="G142" s="1100"/>
      <c r="H142" s="1135" t="s">
        <v>619</v>
      </c>
      <c r="I142" s="1136"/>
      <c r="J142" s="1136"/>
      <c r="K142" s="1136"/>
      <c r="L142" s="1137"/>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1138"/>
      <c r="BH142" s="1139"/>
      <c r="BI142" s="1139"/>
      <c r="BJ142" s="1140"/>
      <c r="BK142" s="592"/>
      <c r="BL142" s="592"/>
      <c r="BM142" s="592"/>
      <c r="BN142" s="592"/>
      <c r="BO142" s="592"/>
      <c r="BP142" s="592"/>
      <c r="BQ142" s="592"/>
      <c r="BR142" s="592"/>
      <c r="BS142" s="592"/>
      <c r="BT142" s="592"/>
    </row>
    <row r="143" spans="1:84" ht="20.25" customHeight="1" thickBot="1">
      <c r="A143" s="592"/>
      <c r="B143" s="592"/>
      <c r="C143" s="592"/>
      <c r="D143" s="1083"/>
      <c r="E143" s="1084"/>
      <c r="F143" s="1084"/>
      <c r="G143" s="1085"/>
      <c r="H143" s="1039"/>
      <c r="I143" s="662"/>
      <c r="J143" s="662"/>
      <c r="K143" s="662"/>
      <c r="L143" s="680"/>
      <c r="M143" s="27"/>
      <c r="N143" s="594"/>
      <c r="O143" s="595"/>
      <c r="P143" s="596"/>
      <c r="Q143" s="595"/>
      <c r="R143" s="595"/>
      <c r="S143" s="595"/>
      <c r="T143" s="596"/>
      <c r="U143" s="595"/>
      <c r="V143" s="595"/>
      <c r="W143" s="595"/>
      <c r="X143" s="596"/>
      <c r="Y143" s="595"/>
      <c r="Z143" s="595"/>
      <c r="AA143" s="595"/>
      <c r="AB143" s="596"/>
      <c r="AC143" s="595"/>
      <c r="AD143" s="595"/>
      <c r="AE143" s="595"/>
      <c r="AF143" s="596"/>
      <c r="AG143" s="595"/>
      <c r="AH143" s="595"/>
      <c r="AI143" s="595"/>
      <c r="AJ143" s="596"/>
      <c r="AK143" s="595"/>
      <c r="AL143" s="595"/>
      <c r="AM143" s="595"/>
      <c r="AN143" s="596"/>
      <c r="AO143" s="595"/>
      <c r="AP143" s="595"/>
      <c r="AQ143" s="595"/>
      <c r="AR143" s="596"/>
      <c r="AS143" s="595"/>
      <c r="AT143" s="595"/>
      <c r="AU143" s="595"/>
      <c r="AV143" s="596"/>
      <c r="AW143" s="595"/>
      <c r="AX143" s="595"/>
      <c r="AY143" s="595"/>
      <c r="AZ143" s="596"/>
      <c r="BA143" s="595"/>
      <c r="BB143" s="595"/>
      <c r="BC143" s="595"/>
      <c r="BD143" s="595"/>
      <c r="BE143" s="592"/>
      <c r="BF143" s="7"/>
      <c r="BG143" s="1092"/>
      <c r="BH143" s="1093"/>
      <c r="BI143" s="1093"/>
      <c r="BJ143" s="1094"/>
      <c r="BK143" s="592"/>
      <c r="BL143" s="592"/>
      <c r="BM143" s="592"/>
      <c r="BN143" s="592"/>
      <c r="BO143" s="592"/>
      <c r="BP143" s="592"/>
    </row>
    <row r="144" spans="1:84" ht="21" customHeight="1">
      <c r="A144" s="592"/>
      <c r="B144" s="592"/>
      <c r="C144" s="592"/>
      <c r="D144" s="1083"/>
      <c r="E144" s="1084"/>
      <c r="F144" s="1084"/>
      <c r="G144" s="1085"/>
      <c r="H144" s="1039"/>
      <c r="I144" s="662"/>
      <c r="J144" s="662"/>
      <c r="K144" s="662"/>
      <c r="L144" s="680"/>
      <c r="M144" s="27"/>
      <c r="N144" s="597"/>
      <c r="O144" s="598"/>
      <c r="P144" s="599"/>
      <c r="Q144" s="598"/>
      <c r="R144" s="598"/>
      <c r="S144" s="598"/>
      <c r="T144" s="599"/>
      <c r="U144" s="598"/>
      <c r="V144" s="598"/>
      <c r="W144" s="598"/>
      <c r="X144" s="599"/>
      <c r="Y144" s="598"/>
      <c r="Z144" s="598"/>
      <c r="AA144" s="598"/>
      <c r="AB144" s="599"/>
      <c r="AC144" s="598"/>
      <c r="AD144" s="598"/>
      <c r="AE144" s="598"/>
      <c r="AF144" s="599"/>
      <c r="AG144" s="598"/>
      <c r="AH144" s="598"/>
      <c r="AI144" s="598"/>
      <c r="AJ144" s="599"/>
      <c r="AK144" s="598"/>
      <c r="AL144" s="598"/>
      <c r="AM144" s="598"/>
      <c r="AN144" s="599"/>
      <c r="AO144" s="598"/>
      <c r="AP144" s="598"/>
      <c r="AQ144" s="598"/>
      <c r="AR144" s="599"/>
      <c r="AS144" s="598"/>
      <c r="AT144" s="598"/>
      <c r="AU144" s="598"/>
      <c r="AV144" s="599"/>
      <c r="AW144" s="598"/>
      <c r="AX144" s="598"/>
      <c r="AY144" s="598"/>
      <c r="AZ144" s="599"/>
      <c r="BA144" s="598"/>
      <c r="BB144" s="598"/>
      <c r="BC144" s="598"/>
      <c r="BD144" s="598"/>
      <c r="BE144" s="592"/>
      <c r="BF144" s="7"/>
      <c r="BG144" s="1092"/>
      <c r="BH144" s="1093"/>
      <c r="BI144" s="1093"/>
      <c r="BJ144" s="1094"/>
      <c r="BK144" s="592"/>
      <c r="BL144" s="592"/>
      <c r="BM144" s="592"/>
      <c r="BN144" s="592"/>
      <c r="BO144" s="592"/>
      <c r="BP144" s="592"/>
    </row>
    <row r="145" spans="1:75">
      <c r="A145" s="592"/>
      <c r="B145" s="592"/>
      <c r="C145" s="592"/>
      <c r="D145" s="1132"/>
      <c r="E145" s="1133"/>
      <c r="F145" s="1133"/>
      <c r="G145" s="1134"/>
      <c r="H145" s="1079"/>
      <c r="I145" s="1080"/>
      <c r="J145" s="1080"/>
      <c r="K145" s="1080"/>
      <c r="L145" s="1081"/>
      <c r="M145" s="602"/>
      <c r="N145" s="602"/>
      <c r="O145" s="590"/>
      <c r="P145" s="590"/>
      <c r="Q145" s="590"/>
      <c r="R145" s="590"/>
      <c r="S145" s="590"/>
      <c r="T145" s="590"/>
      <c r="U145" s="590"/>
      <c r="V145" s="590"/>
      <c r="W145" s="590"/>
      <c r="X145" s="590"/>
      <c r="Y145" s="590"/>
      <c r="Z145" s="590"/>
      <c r="AA145" s="590"/>
      <c r="AB145" s="590"/>
      <c r="AC145" s="590"/>
      <c r="AD145" s="590"/>
      <c r="AE145" s="590"/>
      <c r="AF145" s="590"/>
      <c r="AG145" s="590"/>
      <c r="AH145" s="590"/>
      <c r="AI145" s="590"/>
      <c r="AJ145" s="590"/>
      <c r="AK145" s="590"/>
      <c r="AL145" s="590"/>
      <c r="AM145" s="590"/>
      <c r="AN145" s="590"/>
      <c r="AO145" s="590"/>
      <c r="AP145" s="590"/>
      <c r="AQ145" s="590"/>
      <c r="AR145" s="590"/>
      <c r="AS145" s="590"/>
      <c r="AT145" s="590"/>
      <c r="AU145" s="590"/>
      <c r="AV145" s="590"/>
      <c r="AW145" s="590"/>
      <c r="AX145" s="590"/>
      <c r="AY145" s="590"/>
      <c r="AZ145" s="590"/>
      <c r="BA145" s="590"/>
      <c r="BB145" s="590"/>
      <c r="BC145" s="590"/>
      <c r="BD145" s="590"/>
      <c r="BE145" s="590"/>
      <c r="BF145" s="9"/>
      <c r="BG145" s="1095"/>
      <c r="BH145" s="1096"/>
      <c r="BI145" s="1096"/>
      <c r="BJ145" s="1097"/>
      <c r="BK145" s="592"/>
      <c r="BL145" s="592"/>
      <c r="BM145" s="592"/>
      <c r="BN145" s="592"/>
      <c r="BO145" s="592"/>
      <c r="BP145" s="592"/>
    </row>
    <row r="146" spans="1:75" ht="20.100000000000001" customHeight="1">
      <c r="A146" s="592"/>
      <c r="B146" s="592"/>
      <c r="C146" s="592"/>
      <c r="D146" s="558"/>
      <c r="E146" s="592" t="s">
        <v>63</v>
      </c>
      <c r="F146" s="592"/>
      <c r="G146" s="592"/>
      <c r="H146" s="592"/>
      <c r="I146" s="592"/>
      <c r="J146" s="592"/>
      <c r="K146" s="592"/>
      <c r="L146" s="592"/>
      <c r="M146" s="592"/>
      <c r="N146" s="592"/>
      <c r="O146" s="592"/>
      <c r="P146" s="592"/>
      <c r="Q146" s="592"/>
      <c r="R146" s="592"/>
      <c r="S146" s="592"/>
      <c r="T146" s="592"/>
      <c r="U146" s="592"/>
      <c r="V146" s="592"/>
      <c r="W146" s="592"/>
      <c r="X146" s="592"/>
      <c r="Y146" s="592"/>
      <c r="Z146" s="592"/>
      <c r="AA146" s="592"/>
      <c r="AB146" s="592"/>
      <c r="AC146" s="592"/>
      <c r="AD146" s="592"/>
      <c r="AE146" s="592"/>
      <c r="AF146" s="592"/>
      <c r="AG146" s="592"/>
      <c r="AH146" s="592"/>
      <c r="AI146" s="592"/>
      <c r="AJ146" s="592"/>
      <c r="AK146" s="592"/>
      <c r="AL146" s="592"/>
      <c r="AM146" s="592"/>
      <c r="AN146" s="592"/>
      <c r="AO146" s="592"/>
      <c r="AP146" s="592"/>
      <c r="AQ146" s="592"/>
      <c r="AR146" s="592"/>
      <c r="AS146" s="592"/>
      <c r="AT146" s="592"/>
      <c r="AU146" s="592"/>
      <c r="AV146" s="592"/>
      <c r="AW146" s="681" t="s">
        <v>64</v>
      </c>
      <c r="AX146" s="660"/>
      <c r="AY146" s="660"/>
      <c r="AZ146" s="660"/>
      <c r="BA146" s="660"/>
      <c r="BB146" s="660"/>
      <c r="BC146" s="660"/>
      <c r="BD146" s="660"/>
      <c r="BE146" s="660"/>
      <c r="BF146" s="921"/>
      <c r="BG146" s="639">
        <f>BG126+BG130+BG134+BG138+BG142</f>
        <v>0</v>
      </c>
      <c r="BH146" s="640"/>
      <c r="BI146" s="640"/>
      <c r="BJ146" s="671"/>
      <c r="BK146" s="592"/>
      <c r="BL146" s="592"/>
      <c r="BM146" s="592"/>
      <c r="BN146" s="592"/>
      <c r="BO146" s="592"/>
      <c r="BP146" s="592"/>
    </row>
    <row r="147" spans="1:75" ht="20.100000000000001" customHeight="1">
      <c r="A147" s="592"/>
      <c r="B147" s="592"/>
      <c r="C147" s="592"/>
      <c r="D147" s="558"/>
      <c r="E147" s="592"/>
      <c r="F147" s="592" t="s">
        <v>64</v>
      </c>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592"/>
      <c r="AL147" s="592"/>
      <c r="AM147" s="592"/>
      <c r="AN147" s="592"/>
      <c r="AO147" s="592"/>
      <c r="AP147" s="592"/>
      <c r="AQ147" s="592"/>
      <c r="AR147" s="592"/>
      <c r="AS147" s="592"/>
      <c r="AT147" s="592"/>
      <c r="AU147" s="592"/>
      <c r="AV147" s="592"/>
      <c r="AW147" s="608"/>
      <c r="AX147" s="619"/>
      <c r="AY147" s="619"/>
      <c r="AZ147" s="619"/>
      <c r="BA147" s="619"/>
      <c r="BB147" s="619"/>
      <c r="BC147" s="619"/>
      <c r="BD147" s="619"/>
      <c r="BE147" s="619"/>
      <c r="BF147" s="635"/>
      <c r="BG147" s="608"/>
      <c r="BH147" s="619"/>
      <c r="BI147" s="619"/>
      <c r="BJ147" s="635"/>
      <c r="BK147" s="592"/>
      <c r="BL147" s="592"/>
      <c r="BM147" s="592"/>
      <c r="BN147" s="592"/>
      <c r="BO147" s="592"/>
      <c r="BP147" s="592"/>
    </row>
    <row r="148" spans="1:75" ht="27" customHeight="1">
      <c r="A148" s="592"/>
      <c r="B148" s="592"/>
      <c r="C148" s="592"/>
      <c r="D148" s="65"/>
      <c r="E148" s="585" t="s">
        <v>20</v>
      </c>
      <c r="F148" s="619">
        <f>BG146</f>
        <v>0</v>
      </c>
      <c r="G148" s="619"/>
      <c r="H148" s="619"/>
      <c r="I148" s="619"/>
      <c r="J148" s="619"/>
      <c r="K148" s="619"/>
      <c r="L148" s="619"/>
      <c r="M148" s="590" t="s">
        <v>65</v>
      </c>
      <c r="N148" s="590"/>
      <c r="O148" s="590"/>
      <c r="P148" s="590"/>
      <c r="Q148" s="590"/>
      <c r="R148" s="590"/>
      <c r="S148" s="590"/>
      <c r="T148" s="590" t="s">
        <v>66</v>
      </c>
      <c r="U148" s="590"/>
      <c r="V148" s="590"/>
      <c r="W148" s="590"/>
      <c r="X148" s="590"/>
      <c r="Y148" s="590" t="s">
        <v>630</v>
      </c>
      <c r="Z148" s="590"/>
      <c r="AA148" s="590"/>
      <c r="AB148" s="590"/>
      <c r="AC148" s="590"/>
      <c r="AD148" s="590"/>
      <c r="AE148" s="590"/>
      <c r="AF148" s="590"/>
      <c r="AG148" s="590" t="s">
        <v>67</v>
      </c>
      <c r="AH148" s="590"/>
      <c r="AI148" s="590"/>
      <c r="AJ148" s="590"/>
      <c r="AK148" s="585" t="s">
        <v>20</v>
      </c>
      <c r="AL148" s="590"/>
      <c r="AM148" s="619">
        <f>F148/8</f>
        <v>0</v>
      </c>
      <c r="AN148" s="619"/>
      <c r="AO148" s="619"/>
      <c r="AP148" s="619"/>
      <c r="AQ148" s="619"/>
      <c r="AR148" s="619"/>
      <c r="AS148" s="590" t="s">
        <v>68</v>
      </c>
      <c r="AT148" s="590"/>
      <c r="AU148" s="590"/>
      <c r="AV148" s="590"/>
      <c r="AW148" s="590"/>
      <c r="AX148" s="590"/>
      <c r="AY148" s="590"/>
      <c r="AZ148" s="590"/>
      <c r="BA148" s="590"/>
      <c r="BB148" s="590"/>
      <c r="BC148" s="590"/>
      <c r="BD148" s="590"/>
      <c r="BE148" s="590"/>
      <c r="BF148" s="590"/>
      <c r="BG148" s="590"/>
      <c r="BH148" s="590"/>
      <c r="BI148" s="590"/>
      <c r="BJ148" s="9"/>
      <c r="BK148" s="592"/>
      <c r="BL148" s="592"/>
      <c r="BM148" s="592"/>
      <c r="BN148" s="592"/>
      <c r="BO148" s="592"/>
      <c r="BP148" s="592"/>
    </row>
    <row r="149" spans="1:75" ht="20.25" customHeight="1">
      <c r="A149" s="592"/>
      <c r="B149" s="592"/>
      <c r="C149" s="592"/>
      <c r="D149" s="50"/>
      <c r="E149" s="603"/>
      <c r="F149" s="604"/>
      <c r="G149" s="604"/>
      <c r="H149" s="604"/>
      <c r="I149" s="604"/>
      <c r="J149" s="604"/>
      <c r="K149" s="604"/>
      <c r="L149" s="604"/>
      <c r="M149" s="604"/>
      <c r="N149" s="604"/>
      <c r="O149" s="604"/>
      <c r="P149" s="604"/>
      <c r="Q149" s="604"/>
      <c r="R149" s="604"/>
      <c r="S149" s="604"/>
      <c r="T149" s="604"/>
      <c r="U149" s="604"/>
      <c r="V149" s="604"/>
      <c r="W149" s="604"/>
      <c r="X149" s="604"/>
      <c r="Y149" s="604"/>
      <c r="Z149" s="604"/>
      <c r="AA149" s="604"/>
      <c r="AB149" s="604"/>
      <c r="AC149" s="604"/>
      <c r="AD149" s="604"/>
      <c r="AE149" s="604"/>
      <c r="AF149" s="604"/>
      <c r="AG149" s="604"/>
      <c r="AH149" s="604"/>
      <c r="AI149" s="604"/>
      <c r="AJ149" s="604"/>
      <c r="AK149" s="604"/>
      <c r="AL149" s="604"/>
      <c r="AM149" s="604"/>
      <c r="AN149" s="604"/>
      <c r="AO149" s="604"/>
      <c r="AP149" s="604"/>
      <c r="AQ149" s="604"/>
      <c r="AR149" s="604"/>
      <c r="AS149" s="604"/>
      <c r="AT149" s="604"/>
      <c r="AU149" s="604"/>
      <c r="AV149" s="604"/>
      <c r="AW149" s="604"/>
      <c r="AX149" s="604"/>
      <c r="AY149" s="604"/>
      <c r="AZ149" s="604"/>
      <c r="BA149" s="604"/>
      <c r="BB149" s="604"/>
      <c r="BC149" s="604"/>
      <c r="BD149" s="604"/>
      <c r="BE149" s="604"/>
      <c r="BF149" s="604"/>
      <c r="BG149" s="604"/>
      <c r="BH149" s="604"/>
      <c r="BI149" s="604"/>
      <c r="BJ149" s="604"/>
      <c r="BK149" s="592"/>
      <c r="BL149" s="592"/>
      <c r="BM149" s="592"/>
      <c r="BN149" s="592"/>
      <c r="BO149" s="592"/>
      <c r="BP149" s="592"/>
    </row>
    <row r="150" spans="1:75" ht="54" customHeight="1">
      <c r="A150" s="592"/>
      <c r="B150" s="592"/>
      <c r="C150" s="592"/>
      <c r="D150" s="605"/>
      <c r="E150" s="592"/>
      <c r="F150" s="27"/>
      <c r="G150" s="27"/>
      <c r="H150" s="27"/>
      <c r="I150" s="27"/>
      <c r="J150" s="27"/>
      <c r="K150" s="27"/>
      <c r="L150" s="27"/>
      <c r="M150" s="27"/>
      <c r="N150" s="27"/>
      <c r="O150" s="592"/>
      <c r="P150" s="592"/>
      <c r="Q150" s="592"/>
      <c r="R150" s="592"/>
      <c r="S150" s="592"/>
      <c r="T150" s="592"/>
      <c r="U150" s="592"/>
      <c r="V150" s="592"/>
      <c r="W150" s="592"/>
      <c r="X150" s="592"/>
      <c r="Y150" s="592"/>
      <c r="Z150" s="592"/>
      <c r="AA150" s="592"/>
      <c r="AB150" s="592"/>
      <c r="AC150" s="592"/>
      <c r="AD150" s="592"/>
      <c r="AE150" s="592"/>
      <c r="AF150" s="592"/>
      <c r="AG150" s="592"/>
      <c r="AH150" s="592"/>
      <c r="AI150" s="592"/>
      <c r="AJ150" s="592"/>
      <c r="AK150" s="592"/>
      <c r="AL150" s="592"/>
      <c r="AM150" s="592"/>
      <c r="AN150" s="592"/>
      <c r="AO150" s="592"/>
      <c r="AP150" s="592"/>
      <c r="AQ150" s="592"/>
      <c r="AR150" s="592"/>
      <c r="AS150" s="592"/>
      <c r="AT150" s="592"/>
      <c r="AU150" s="592"/>
      <c r="AV150" s="592"/>
      <c r="AW150" s="592"/>
      <c r="AX150" s="592"/>
      <c r="AY150" s="592"/>
      <c r="AZ150" s="592"/>
      <c r="BA150" s="592"/>
      <c r="BB150" s="592"/>
      <c r="BC150" s="592"/>
      <c r="BD150" s="592"/>
      <c r="BE150" s="592"/>
      <c r="BF150" s="592"/>
      <c r="BG150" s="592"/>
      <c r="BH150" s="592"/>
      <c r="BI150" s="592"/>
      <c r="BJ150" s="592"/>
      <c r="BK150" s="592"/>
      <c r="BL150" s="592"/>
      <c r="BM150" s="592"/>
      <c r="BN150" s="592"/>
      <c r="BO150" s="592"/>
      <c r="BP150" s="592"/>
    </row>
    <row r="151" spans="1:75" ht="20.100000000000001" customHeight="1">
      <c r="A151" s="592"/>
      <c r="B151" s="592"/>
      <c r="C151" s="592"/>
      <c r="D151" s="60"/>
      <c r="E151" s="591"/>
      <c r="F151" s="591"/>
      <c r="G151" s="3"/>
      <c r="H151" s="2"/>
      <c r="I151" s="591"/>
      <c r="J151" s="3"/>
      <c r="K151" s="607" t="s">
        <v>50</v>
      </c>
      <c r="L151" s="618"/>
      <c r="M151" s="618"/>
      <c r="N151" s="618"/>
      <c r="O151" s="618"/>
      <c r="P151" s="618"/>
      <c r="Q151" s="618"/>
      <c r="R151" s="618"/>
      <c r="S151" s="634"/>
      <c r="T151" s="607" t="s">
        <v>154</v>
      </c>
      <c r="U151" s="618"/>
      <c r="V151" s="618"/>
      <c r="W151" s="618"/>
      <c r="X151" s="618"/>
      <c r="Y151" s="618"/>
      <c r="Z151" s="618"/>
      <c r="AA151" s="618"/>
      <c r="AB151" s="618"/>
      <c r="AC151" s="623"/>
      <c r="AD151" s="623"/>
      <c r="AE151" s="623"/>
      <c r="AF151" s="623"/>
      <c r="AG151" s="623"/>
      <c r="AH151" s="623"/>
      <c r="AI151" s="623"/>
      <c r="AJ151" s="623"/>
      <c r="AK151" s="623"/>
      <c r="AL151" s="544"/>
      <c r="AM151" s="544"/>
      <c r="AN151" s="544"/>
      <c r="AO151" s="544"/>
      <c r="AP151" s="544"/>
      <c r="AQ151" s="544"/>
      <c r="AR151" s="544"/>
      <c r="AS151" s="544"/>
      <c r="AT151" s="544"/>
      <c r="AU151" s="593"/>
      <c r="AV151" s="593"/>
      <c r="AW151" s="593"/>
      <c r="AX151" s="593"/>
      <c r="AY151" s="593"/>
      <c r="AZ151" s="593"/>
      <c r="BA151" s="593"/>
      <c r="BB151" s="593"/>
      <c r="BC151" s="593"/>
      <c r="BD151" s="593"/>
      <c r="BE151" s="593"/>
      <c r="BF151" s="593"/>
      <c r="BG151" s="593"/>
      <c r="BH151" s="593"/>
      <c r="BI151" s="593"/>
      <c r="BJ151" s="593"/>
      <c r="BK151" s="593"/>
      <c r="BL151" s="593"/>
      <c r="BM151" s="251"/>
      <c r="BN151" s="162"/>
      <c r="BO151" s="128"/>
      <c r="BP151" s="592"/>
    </row>
    <row r="152" spans="1:75" ht="35.25" customHeight="1">
      <c r="A152" s="592"/>
      <c r="B152" s="592"/>
      <c r="C152" s="592"/>
      <c r="D152" s="60"/>
      <c r="E152" s="592"/>
      <c r="F152" s="592"/>
      <c r="G152" s="592"/>
      <c r="H152" s="6"/>
      <c r="I152" s="592"/>
      <c r="J152" s="7"/>
      <c r="K152" s="681"/>
      <c r="L152" s="660"/>
      <c r="M152" s="660"/>
      <c r="N152" s="660"/>
      <c r="O152" s="660"/>
      <c r="P152" s="660"/>
      <c r="Q152" s="660"/>
      <c r="R152" s="660"/>
      <c r="S152" s="921"/>
      <c r="T152" s="608"/>
      <c r="U152" s="619"/>
      <c r="V152" s="619"/>
      <c r="W152" s="619"/>
      <c r="X152" s="619"/>
      <c r="Y152" s="619"/>
      <c r="Z152" s="619"/>
      <c r="AA152" s="619"/>
      <c r="AB152" s="619"/>
      <c r="AC152" s="652" t="s">
        <v>155</v>
      </c>
      <c r="AD152" s="623"/>
      <c r="AE152" s="623"/>
      <c r="AF152" s="623"/>
      <c r="AG152" s="623"/>
      <c r="AH152" s="623"/>
      <c r="AI152" s="623"/>
      <c r="AJ152" s="623"/>
      <c r="AK152" s="653"/>
      <c r="AL152" s="652" t="s">
        <v>125</v>
      </c>
      <c r="AM152" s="623"/>
      <c r="AN152" s="623"/>
      <c r="AO152" s="623"/>
      <c r="AP152" s="623"/>
      <c r="AQ152" s="623"/>
      <c r="AR152" s="623"/>
      <c r="AS152" s="623"/>
      <c r="AT152" s="653"/>
      <c r="AU152" s="692" t="s">
        <v>233</v>
      </c>
      <c r="AV152" s="693"/>
      <c r="AW152" s="693"/>
      <c r="AX152" s="693"/>
      <c r="AY152" s="693"/>
      <c r="AZ152" s="693"/>
      <c r="BA152" s="693"/>
      <c r="BB152" s="693"/>
      <c r="BC152" s="694"/>
      <c r="BD152" s="692" t="s">
        <v>234</v>
      </c>
      <c r="BE152" s="693"/>
      <c r="BF152" s="693"/>
      <c r="BG152" s="693"/>
      <c r="BH152" s="693"/>
      <c r="BI152" s="693"/>
      <c r="BJ152" s="693"/>
      <c r="BK152" s="693"/>
      <c r="BL152" s="694"/>
      <c r="BM152" s="163"/>
      <c r="BN152" s="164"/>
      <c r="BO152" s="128"/>
      <c r="BP152" s="592"/>
    </row>
    <row r="153" spans="1:75" ht="20.100000000000001" customHeight="1">
      <c r="A153" s="592"/>
      <c r="B153" s="592"/>
      <c r="C153" s="592"/>
      <c r="D153" s="60"/>
      <c r="E153" s="592"/>
      <c r="F153" s="592"/>
      <c r="G153" s="592"/>
      <c r="H153" s="6"/>
      <c r="I153" s="592"/>
      <c r="J153" s="7"/>
      <c r="K153" s="6"/>
      <c r="L153" s="7"/>
      <c r="M153" s="697" t="s">
        <v>53</v>
      </c>
      <c r="N153" s="641"/>
      <c r="O153" s="641"/>
      <c r="P153" s="641"/>
      <c r="Q153" s="641"/>
      <c r="R153" s="641"/>
      <c r="S153" s="1153"/>
      <c r="T153" s="1156">
        <f>SUM(AC153,AL153,AU153,BD153,)</f>
        <v>0</v>
      </c>
      <c r="U153" s="1157"/>
      <c r="V153" s="1157"/>
      <c r="W153" s="1157"/>
      <c r="X153" s="1157"/>
      <c r="Y153" s="1157"/>
      <c r="Z153" s="1157"/>
      <c r="AA153" s="807" t="s">
        <v>55</v>
      </c>
      <c r="AB153" s="1153"/>
      <c r="AC153" s="697"/>
      <c r="AD153" s="641"/>
      <c r="AE153" s="641"/>
      <c r="AF153" s="641"/>
      <c r="AG153" s="641"/>
      <c r="AH153" s="641"/>
      <c r="AI153" s="641"/>
      <c r="AJ153" s="807" t="s">
        <v>55</v>
      </c>
      <c r="AK153" s="1153"/>
      <c r="AL153" s="697"/>
      <c r="AM153" s="641"/>
      <c r="AN153" s="641"/>
      <c r="AO153" s="641"/>
      <c r="AP153" s="641"/>
      <c r="AQ153" s="641"/>
      <c r="AR153" s="641"/>
      <c r="AS153" s="807" t="s">
        <v>55</v>
      </c>
      <c r="AT153" s="1153"/>
      <c r="AU153" s="697"/>
      <c r="AV153" s="641"/>
      <c r="AW153" s="641"/>
      <c r="AX153" s="641"/>
      <c r="AY153" s="641"/>
      <c r="AZ153" s="641"/>
      <c r="BA153" s="641"/>
      <c r="BB153" s="807" t="s">
        <v>55</v>
      </c>
      <c r="BC153" s="1153"/>
      <c r="BD153" s="697"/>
      <c r="BE153" s="641"/>
      <c r="BF153" s="641"/>
      <c r="BG153" s="641"/>
      <c r="BH153" s="641"/>
      <c r="BI153" s="641"/>
      <c r="BJ153" s="641"/>
      <c r="BK153" s="807" t="s">
        <v>55</v>
      </c>
      <c r="BL153" s="1153"/>
      <c r="BM153" s="163"/>
      <c r="BN153" s="164"/>
      <c r="BO153" s="128"/>
      <c r="BP153" s="592"/>
      <c r="BV153" s="107"/>
    </row>
    <row r="154" spans="1:75" ht="19.5" customHeight="1">
      <c r="A154" s="592"/>
      <c r="B154" s="592"/>
      <c r="C154" s="592"/>
      <c r="D154" s="60"/>
      <c r="E154" s="737">
        <v>31</v>
      </c>
      <c r="F154" s="737"/>
      <c r="G154" s="738"/>
      <c r="H154" s="6"/>
      <c r="I154" s="592"/>
      <c r="J154" s="7"/>
      <c r="K154" s="8"/>
      <c r="L154" s="9"/>
      <c r="M154" s="631" t="s">
        <v>54</v>
      </c>
      <c r="N154" s="632"/>
      <c r="O154" s="632"/>
      <c r="P154" s="632"/>
      <c r="Q154" s="632"/>
      <c r="R154" s="632"/>
      <c r="S154" s="657"/>
      <c r="T154" s="1154">
        <f>SUM(AC154,AL154,AU154,BD154,)</f>
        <v>0</v>
      </c>
      <c r="U154" s="1155"/>
      <c r="V154" s="1155"/>
      <c r="W154" s="1155"/>
      <c r="X154" s="1155"/>
      <c r="Y154" s="1155"/>
      <c r="Z154" s="1155"/>
      <c r="AA154" s="649" t="s">
        <v>56</v>
      </c>
      <c r="AB154" s="657"/>
      <c r="AC154" s="1154"/>
      <c r="AD154" s="1155"/>
      <c r="AE154" s="1155"/>
      <c r="AF154" s="1155"/>
      <c r="AG154" s="1155"/>
      <c r="AH154" s="1155"/>
      <c r="AI154" s="1155"/>
      <c r="AJ154" s="649" t="s">
        <v>56</v>
      </c>
      <c r="AK154" s="657"/>
      <c r="AL154" s="1154"/>
      <c r="AM154" s="1155"/>
      <c r="AN154" s="1155"/>
      <c r="AO154" s="1155"/>
      <c r="AP154" s="1155"/>
      <c r="AQ154" s="1155"/>
      <c r="AR154" s="1155"/>
      <c r="AS154" s="649" t="s">
        <v>56</v>
      </c>
      <c r="AT154" s="657"/>
      <c r="AU154" s="1154"/>
      <c r="AV154" s="1155"/>
      <c r="AW154" s="1155"/>
      <c r="AX154" s="1155"/>
      <c r="AY154" s="1155"/>
      <c r="AZ154" s="1155"/>
      <c r="BA154" s="1155"/>
      <c r="BB154" s="649" t="s">
        <v>56</v>
      </c>
      <c r="BC154" s="657"/>
      <c r="BD154" s="1154"/>
      <c r="BE154" s="1155"/>
      <c r="BF154" s="1155"/>
      <c r="BG154" s="1155"/>
      <c r="BH154" s="1155"/>
      <c r="BI154" s="1155"/>
      <c r="BJ154" s="1155"/>
      <c r="BK154" s="649" t="s">
        <v>56</v>
      </c>
      <c r="BL154" s="657"/>
      <c r="BM154" s="165"/>
      <c r="BN154" s="166"/>
      <c r="BO154" s="128"/>
      <c r="BP154" s="592"/>
      <c r="BV154" s="129"/>
      <c r="BW154" s="107"/>
    </row>
    <row r="155" spans="1:75" ht="20.100000000000001" customHeight="1">
      <c r="A155" s="592"/>
      <c r="B155" s="592"/>
      <c r="C155" s="592"/>
      <c r="D155" s="60"/>
      <c r="E155" s="836" t="s">
        <v>176</v>
      </c>
      <c r="F155" s="836"/>
      <c r="G155" s="837"/>
      <c r="H155" s="6"/>
      <c r="I155" s="592"/>
      <c r="J155" s="7"/>
      <c r="K155" s="607" t="s">
        <v>50</v>
      </c>
      <c r="L155" s="618"/>
      <c r="M155" s="623"/>
      <c r="N155" s="623"/>
      <c r="O155" s="623"/>
      <c r="P155" s="623"/>
      <c r="Q155" s="623"/>
      <c r="R155" s="623"/>
      <c r="S155" s="653"/>
      <c r="T155" s="652" t="s">
        <v>51</v>
      </c>
      <c r="U155" s="623"/>
      <c r="V155" s="623"/>
      <c r="W155" s="623"/>
      <c r="X155" s="623"/>
      <c r="Y155" s="623"/>
      <c r="Z155" s="623"/>
      <c r="AA155" s="623"/>
      <c r="AB155" s="653"/>
      <c r="AC155" s="652" t="s">
        <v>157</v>
      </c>
      <c r="AD155" s="623"/>
      <c r="AE155" s="623"/>
      <c r="AF155" s="623"/>
      <c r="AG155" s="623"/>
      <c r="AH155" s="623"/>
      <c r="AI155" s="623"/>
      <c r="AJ155" s="623"/>
      <c r="AK155" s="653"/>
      <c r="AL155" s="652" t="s">
        <v>52</v>
      </c>
      <c r="AM155" s="623"/>
      <c r="AN155" s="623"/>
      <c r="AO155" s="623"/>
      <c r="AP155" s="623"/>
      <c r="AQ155" s="623"/>
      <c r="AR155" s="623"/>
      <c r="AS155" s="623"/>
      <c r="AT155" s="653"/>
      <c r="AU155" s="652" t="s">
        <v>31</v>
      </c>
      <c r="AV155" s="623"/>
      <c r="AW155" s="623"/>
      <c r="AX155" s="623"/>
      <c r="AY155" s="623"/>
      <c r="AZ155" s="623"/>
      <c r="BA155" s="623"/>
      <c r="BB155" s="623"/>
      <c r="BC155" s="653"/>
      <c r="BD155" s="652" t="s">
        <v>156</v>
      </c>
      <c r="BE155" s="623"/>
      <c r="BF155" s="623"/>
      <c r="BG155" s="623"/>
      <c r="BH155" s="623"/>
      <c r="BI155" s="623"/>
      <c r="BJ155" s="623"/>
      <c r="BK155" s="623"/>
      <c r="BL155" s="623"/>
      <c r="BM155" s="623"/>
      <c r="BN155" s="653"/>
      <c r="BO155" s="128"/>
      <c r="BP155" s="592"/>
      <c r="BQ155" s="107"/>
      <c r="BR155" s="107"/>
      <c r="BS155" s="107"/>
      <c r="BT155" s="107"/>
      <c r="BU155" s="107"/>
    </row>
    <row r="156" spans="1:75" ht="20.100000000000001" customHeight="1">
      <c r="A156" s="592"/>
      <c r="B156" s="592"/>
      <c r="C156" s="592"/>
      <c r="D156" s="60"/>
      <c r="E156" s="836"/>
      <c r="F156" s="836"/>
      <c r="G156" s="837"/>
      <c r="H156" s="6"/>
      <c r="I156" s="592"/>
      <c r="J156" s="7"/>
      <c r="K156" s="6"/>
      <c r="L156" s="7"/>
      <c r="M156" s="697" t="s">
        <v>53</v>
      </c>
      <c r="N156" s="641"/>
      <c r="O156" s="641"/>
      <c r="P156" s="641"/>
      <c r="Q156" s="641"/>
      <c r="R156" s="641"/>
      <c r="S156" s="1153"/>
      <c r="T156" s="697"/>
      <c r="U156" s="641"/>
      <c r="V156" s="641"/>
      <c r="W156" s="641"/>
      <c r="X156" s="641"/>
      <c r="Y156" s="641"/>
      <c r="Z156" s="641"/>
      <c r="AA156" s="807" t="s">
        <v>55</v>
      </c>
      <c r="AB156" s="1153"/>
      <c r="AC156" s="697"/>
      <c r="AD156" s="641"/>
      <c r="AE156" s="641"/>
      <c r="AF156" s="641"/>
      <c r="AG156" s="641"/>
      <c r="AH156" s="641"/>
      <c r="AI156" s="641"/>
      <c r="AJ156" s="807" t="s">
        <v>55</v>
      </c>
      <c r="AK156" s="1153"/>
      <c r="AL156" s="697"/>
      <c r="AM156" s="641"/>
      <c r="AN156" s="641"/>
      <c r="AO156" s="641"/>
      <c r="AP156" s="641"/>
      <c r="AQ156" s="641"/>
      <c r="AR156" s="641"/>
      <c r="AS156" s="807" t="s">
        <v>55</v>
      </c>
      <c r="AT156" s="1153"/>
      <c r="AU156" s="697"/>
      <c r="AV156" s="641"/>
      <c r="AW156" s="641"/>
      <c r="AX156" s="641"/>
      <c r="AY156" s="641"/>
      <c r="AZ156" s="641"/>
      <c r="BA156" s="641"/>
      <c r="BB156" s="807" t="s">
        <v>55</v>
      </c>
      <c r="BC156" s="1153"/>
      <c r="BD156" s="1147"/>
      <c r="BE156" s="1148"/>
      <c r="BF156" s="1148"/>
      <c r="BG156" s="1148"/>
      <c r="BH156" s="1148"/>
      <c r="BI156" s="1148"/>
      <c r="BJ156" s="1148"/>
      <c r="BK156" s="1148"/>
      <c r="BL156" s="1148"/>
      <c r="BM156" s="1148"/>
      <c r="BN156" s="1149"/>
      <c r="BO156" s="128"/>
      <c r="BP156" s="592"/>
      <c r="BQ156" s="129"/>
      <c r="BR156" s="129"/>
      <c r="BS156" s="129"/>
      <c r="BT156" s="129"/>
      <c r="BU156" s="129"/>
    </row>
    <row r="157" spans="1:75" ht="20.100000000000001" customHeight="1">
      <c r="A157" s="592"/>
      <c r="B157" s="592"/>
      <c r="C157" s="592"/>
      <c r="D157" s="60"/>
      <c r="E157" s="836"/>
      <c r="F157" s="836"/>
      <c r="G157" s="837"/>
      <c r="H157" s="6"/>
      <c r="I157" s="592"/>
      <c r="J157" s="7"/>
      <c r="K157" s="6"/>
      <c r="L157" s="7"/>
      <c r="M157" s="808" t="s">
        <v>54</v>
      </c>
      <c r="N157" s="647"/>
      <c r="O157" s="647"/>
      <c r="P157" s="647"/>
      <c r="Q157" s="647"/>
      <c r="R157" s="647"/>
      <c r="S157" s="1150"/>
      <c r="T157" s="1151"/>
      <c r="U157" s="1152"/>
      <c r="V157" s="1152"/>
      <c r="W157" s="1152"/>
      <c r="X157" s="1152"/>
      <c r="Y157" s="1152"/>
      <c r="Z157" s="1152"/>
      <c r="AA157" s="654" t="s">
        <v>56</v>
      </c>
      <c r="AB157" s="1150"/>
      <c r="AC157" s="1151"/>
      <c r="AD157" s="1152"/>
      <c r="AE157" s="1152"/>
      <c r="AF157" s="1152"/>
      <c r="AG157" s="1152"/>
      <c r="AH157" s="1152"/>
      <c r="AI157" s="1152"/>
      <c r="AJ157" s="654" t="s">
        <v>56</v>
      </c>
      <c r="AK157" s="1150"/>
      <c r="AL157" s="1151"/>
      <c r="AM157" s="1152"/>
      <c r="AN157" s="1152"/>
      <c r="AO157" s="1152"/>
      <c r="AP157" s="1152"/>
      <c r="AQ157" s="1152"/>
      <c r="AR157" s="1152"/>
      <c r="AS157" s="654" t="s">
        <v>56</v>
      </c>
      <c r="AT157" s="1150"/>
      <c r="AU157" s="1151"/>
      <c r="AV157" s="1152"/>
      <c r="AW157" s="1152"/>
      <c r="AX157" s="1152"/>
      <c r="AY157" s="1152"/>
      <c r="AZ157" s="1152"/>
      <c r="BA157" s="1152"/>
      <c r="BB157" s="654" t="s">
        <v>56</v>
      </c>
      <c r="BC157" s="1150"/>
      <c r="BD157" s="1151">
        <f>SUM(T154,T157,AC157,AL157,AU157)</f>
        <v>0</v>
      </c>
      <c r="BE157" s="1152"/>
      <c r="BF157" s="1152"/>
      <c r="BG157" s="1152"/>
      <c r="BH157" s="1152"/>
      <c r="BI157" s="1152"/>
      <c r="BJ157" s="1152"/>
      <c r="BK157" s="1152"/>
      <c r="BL157" s="1152"/>
      <c r="BM157" s="654" t="s">
        <v>56</v>
      </c>
      <c r="BN157" s="1150"/>
      <c r="BO157" s="128"/>
      <c r="BP157" s="592"/>
      <c r="BQ157" s="107"/>
    </row>
    <row r="158" spans="1:75" ht="20.100000000000001" customHeight="1">
      <c r="A158" s="592"/>
      <c r="B158" s="592"/>
      <c r="C158" s="592"/>
      <c r="D158" s="60"/>
      <c r="E158" s="836"/>
      <c r="F158" s="836"/>
      <c r="G158" s="837"/>
      <c r="H158" s="45"/>
      <c r="I158" s="554"/>
      <c r="J158" s="83"/>
      <c r="K158" s="45"/>
      <c r="L158" s="554"/>
      <c r="M158" s="45"/>
      <c r="N158" s="554"/>
      <c r="O158" s="554"/>
      <c r="P158" s="554"/>
      <c r="Q158" s="554"/>
      <c r="R158" s="554"/>
      <c r="S158" s="9"/>
      <c r="T158" s="538"/>
      <c r="U158" s="536"/>
      <c r="V158" s="536"/>
      <c r="W158" s="536"/>
      <c r="X158" s="536"/>
      <c r="Y158" s="536"/>
      <c r="Z158" s="585"/>
      <c r="AA158" s="585"/>
      <c r="AB158" s="586"/>
      <c r="AC158" s="585"/>
      <c r="AD158" s="585"/>
      <c r="AE158" s="585"/>
      <c r="AF158" s="585"/>
      <c r="AG158" s="619"/>
      <c r="AH158" s="619"/>
      <c r="AI158" s="619"/>
      <c r="AJ158" s="585"/>
      <c r="AK158" s="579"/>
      <c r="AL158" s="631" t="s">
        <v>57</v>
      </c>
      <c r="AM158" s="632"/>
      <c r="AN158" s="633"/>
      <c r="AO158" s="649"/>
      <c r="AP158" s="632"/>
      <c r="AQ158" s="632"/>
      <c r="AR158" s="633"/>
      <c r="AS158" s="585" t="s">
        <v>58</v>
      </c>
      <c r="AT158" s="579"/>
      <c r="AU158" s="46"/>
      <c r="AV158" s="579"/>
      <c r="AW158" s="579"/>
      <c r="AX158" s="579"/>
      <c r="AY158" s="579"/>
      <c r="AZ158" s="579"/>
      <c r="BA158" s="579"/>
      <c r="BB158" s="536"/>
      <c r="BC158" s="537"/>
      <c r="BD158" s="65"/>
      <c r="BE158" s="579"/>
      <c r="BF158" s="579"/>
      <c r="BG158" s="579"/>
      <c r="BH158" s="590"/>
      <c r="BI158" s="590"/>
      <c r="BJ158" s="590"/>
      <c r="BK158" s="590"/>
      <c r="BL158" s="590"/>
      <c r="BM158" s="590"/>
      <c r="BN158" s="9"/>
      <c r="BO158" s="53"/>
      <c r="BP158" s="592"/>
    </row>
    <row r="159" spans="1:75" ht="19.5" customHeight="1">
      <c r="A159" s="592"/>
      <c r="B159" s="592"/>
      <c r="C159" s="592"/>
      <c r="D159" s="60"/>
      <c r="E159" s="836"/>
      <c r="F159" s="836"/>
      <c r="G159" s="837"/>
      <c r="H159" s="607" t="s">
        <v>153</v>
      </c>
      <c r="I159" s="618"/>
      <c r="J159" s="618"/>
      <c r="K159" s="618"/>
      <c r="L159" s="618"/>
      <c r="M159" s="618"/>
      <c r="N159" s="618"/>
      <c r="O159" s="618"/>
      <c r="P159" s="618"/>
      <c r="Q159" s="618"/>
      <c r="R159" s="618"/>
      <c r="S159" s="634"/>
      <c r="T159" s="620"/>
      <c r="U159" s="621"/>
      <c r="V159" s="621"/>
      <c r="W159" s="621"/>
      <c r="X159" s="624" t="s">
        <v>276</v>
      </c>
      <c r="Y159" s="623"/>
      <c r="Z159" s="623"/>
      <c r="AA159" s="623"/>
      <c r="AB159" s="623"/>
      <c r="AC159" s="623"/>
      <c r="AD159" s="623"/>
      <c r="AE159" s="625"/>
      <c r="AF159" s="623" t="s">
        <v>286</v>
      </c>
      <c r="AG159" s="623"/>
      <c r="AH159" s="623"/>
      <c r="AI159" s="623"/>
      <c r="AJ159" s="623"/>
      <c r="AK159" s="623"/>
      <c r="AL159" s="623"/>
      <c r="AM159" s="623"/>
      <c r="AN159" s="623"/>
      <c r="AO159" s="623" t="s">
        <v>296</v>
      </c>
      <c r="AP159" s="623"/>
      <c r="AQ159" s="623"/>
      <c r="AR159" s="623"/>
      <c r="AS159" s="623"/>
      <c r="AT159" s="843"/>
      <c r="AU159" s="581" t="s">
        <v>183</v>
      </c>
      <c r="AV159" s="650"/>
      <c r="AW159" s="650"/>
      <c r="AX159" s="650"/>
      <c r="AY159" s="650"/>
      <c r="AZ159" s="650"/>
      <c r="BA159" s="650"/>
      <c r="BB159" s="650"/>
      <c r="BC159" s="650"/>
      <c r="BD159" s="650"/>
      <c r="BE159" s="650"/>
      <c r="BF159" s="650"/>
      <c r="BG159" s="650"/>
      <c r="BH159" s="650"/>
      <c r="BI159" s="650"/>
      <c r="BJ159" s="650"/>
      <c r="BK159" s="650"/>
      <c r="BL159" s="650"/>
      <c r="BM159" s="650"/>
      <c r="BN159" s="32" t="s">
        <v>184</v>
      </c>
      <c r="BO159" s="53"/>
      <c r="BP159" s="592"/>
    </row>
    <row r="160" spans="1:75" ht="51.75" customHeight="1">
      <c r="A160" s="592"/>
      <c r="B160" s="592"/>
      <c r="C160" s="592"/>
      <c r="D160" s="60"/>
      <c r="E160" s="836"/>
      <c r="F160" s="836"/>
      <c r="G160" s="837"/>
      <c r="H160" s="608"/>
      <c r="I160" s="619"/>
      <c r="J160" s="619"/>
      <c r="K160" s="619"/>
      <c r="L160" s="619"/>
      <c r="M160" s="619"/>
      <c r="N160" s="619"/>
      <c r="O160" s="619"/>
      <c r="P160" s="619"/>
      <c r="Q160" s="619"/>
      <c r="R160" s="619"/>
      <c r="S160" s="635"/>
      <c r="T160" s="652" t="s">
        <v>295</v>
      </c>
      <c r="U160" s="623"/>
      <c r="V160" s="623"/>
      <c r="W160" s="843"/>
      <c r="X160" s="1158"/>
      <c r="Y160" s="1158"/>
      <c r="Z160" s="1158"/>
      <c r="AA160" s="1158"/>
      <c r="AB160" s="1158"/>
      <c r="AC160" s="1158"/>
      <c r="AD160" s="1158"/>
      <c r="AE160" s="1159"/>
      <c r="AF160" s="1160" t="s">
        <v>56</v>
      </c>
      <c r="AG160" s="1160"/>
      <c r="AH160" s="581"/>
      <c r="AI160" s="581"/>
      <c r="AJ160" s="566"/>
      <c r="AK160" s="566"/>
      <c r="AL160" s="566"/>
      <c r="AM160" s="566"/>
      <c r="AN160" s="566"/>
      <c r="AO160" s="566"/>
      <c r="AP160" s="566"/>
      <c r="AQ160" s="262"/>
      <c r="AR160" s="262"/>
      <c r="AS160" s="262"/>
      <c r="AT160" s="318"/>
      <c r="AU160" s="318"/>
      <c r="AV160" s="318"/>
      <c r="AW160" s="318"/>
      <c r="AX160" s="318"/>
      <c r="AY160" s="318"/>
      <c r="AZ160" s="318"/>
      <c r="BA160" s="262"/>
      <c r="BB160" s="262"/>
      <c r="BC160" s="262"/>
      <c r="BD160" s="262"/>
      <c r="BE160" s="262"/>
      <c r="BF160" s="262"/>
      <c r="BG160" s="268"/>
      <c r="BH160" s="268"/>
      <c r="BI160" s="268"/>
      <c r="BJ160" s="268"/>
      <c r="BK160" s="268"/>
      <c r="BL160" s="268"/>
      <c r="BM160" s="251"/>
      <c r="BN160" s="162"/>
      <c r="BO160" s="128"/>
      <c r="BP160" s="592"/>
    </row>
    <row r="161" spans="1:68" ht="50.25" customHeight="1">
      <c r="A161" s="592"/>
      <c r="B161" s="592"/>
      <c r="C161" s="592"/>
      <c r="D161" s="60"/>
      <c r="E161" s="836"/>
      <c r="F161" s="836"/>
      <c r="G161" s="837"/>
      <c r="H161" s="692" t="s">
        <v>152</v>
      </c>
      <c r="I161" s="693"/>
      <c r="J161" s="693"/>
      <c r="K161" s="693"/>
      <c r="L161" s="693"/>
      <c r="M161" s="693"/>
      <c r="N161" s="693"/>
      <c r="O161" s="693"/>
      <c r="P161" s="693"/>
      <c r="Q161" s="693"/>
      <c r="R161" s="693"/>
      <c r="S161" s="694"/>
      <c r="T161" s="620"/>
      <c r="U161" s="621"/>
      <c r="V161" s="621"/>
      <c r="W161" s="622"/>
      <c r="X161" s="624" t="s">
        <v>276</v>
      </c>
      <c r="Y161" s="623"/>
      <c r="Z161" s="623"/>
      <c r="AA161" s="623"/>
      <c r="AB161" s="623"/>
      <c r="AC161" s="623"/>
      <c r="AD161" s="623"/>
      <c r="AE161" s="625"/>
      <c r="AF161" s="623" t="s">
        <v>299</v>
      </c>
      <c r="AG161" s="623"/>
      <c r="AH161" s="623"/>
      <c r="AI161" s="623"/>
      <c r="AJ161" s="623"/>
      <c r="AK161" s="623"/>
      <c r="AL161" s="623"/>
      <c r="AM161" s="623"/>
      <c r="AN161" s="623"/>
      <c r="AO161" s="1025" t="s">
        <v>300</v>
      </c>
      <c r="AP161" s="1025"/>
      <c r="AQ161" s="1025"/>
      <c r="AR161" s="1025"/>
      <c r="AS161" s="1025"/>
      <c r="AT161" s="1025"/>
      <c r="AU161" s="624"/>
      <c r="AV161" s="623"/>
      <c r="AW161" s="623"/>
      <c r="AX161" s="843"/>
      <c r="AY161" s="1160" t="s">
        <v>58</v>
      </c>
      <c r="AZ161" s="1160"/>
      <c r="BA161" s="581"/>
      <c r="BB161" s="581"/>
      <c r="BC161" s="581"/>
      <c r="BD161" s="581"/>
      <c r="BE161" s="581"/>
      <c r="BF161" s="581"/>
      <c r="BG161" s="591"/>
      <c r="BH161" s="591"/>
      <c r="BI161" s="591"/>
      <c r="BJ161" s="578"/>
      <c r="BK161" s="578"/>
      <c r="BL161" s="591"/>
      <c r="BM161" s="539"/>
      <c r="BN161" s="548"/>
      <c r="BO161" s="128"/>
      <c r="BP161" s="592"/>
    </row>
    <row r="162" spans="1:68" ht="20.100000000000001" customHeight="1">
      <c r="A162" s="592"/>
      <c r="B162" s="592"/>
      <c r="C162" s="592"/>
      <c r="D162" s="60"/>
      <c r="E162" s="836"/>
      <c r="F162" s="836"/>
      <c r="G162" s="837"/>
      <c r="H162" s="692" t="s">
        <v>298</v>
      </c>
      <c r="I162" s="693"/>
      <c r="J162" s="693"/>
      <c r="K162" s="693"/>
      <c r="L162" s="693"/>
      <c r="M162" s="693"/>
      <c r="N162" s="693"/>
      <c r="O162" s="693"/>
      <c r="P162" s="693"/>
      <c r="Q162" s="693"/>
      <c r="R162" s="693"/>
      <c r="S162" s="694"/>
      <c r="T162" s="620"/>
      <c r="U162" s="621"/>
      <c r="V162" s="621"/>
      <c r="W162" s="622"/>
      <c r="X162" s="623" t="s">
        <v>276</v>
      </c>
      <c r="Y162" s="623"/>
      <c r="Z162" s="623"/>
      <c r="AA162" s="623"/>
      <c r="AB162" s="623"/>
      <c r="AC162" s="623"/>
      <c r="AD162" s="623"/>
      <c r="AE162" s="623"/>
      <c r="AF162" s="581"/>
      <c r="AG162" s="581"/>
      <c r="AH162" s="581"/>
      <c r="AI162" s="544"/>
      <c r="AJ162" s="544"/>
      <c r="AK162" s="544"/>
      <c r="AL162" s="581"/>
      <c r="AM162" s="581"/>
      <c r="AN162" s="581"/>
      <c r="AO162" s="623"/>
      <c r="AP162" s="623"/>
      <c r="AQ162" s="623"/>
      <c r="AR162" s="623"/>
      <c r="AS162" s="623"/>
      <c r="AT162" s="623"/>
      <c r="AU162" s="623"/>
      <c r="AV162" s="623"/>
      <c r="AW162" s="623"/>
      <c r="AX162" s="623"/>
      <c r="AY162" s="623"/>
      <c r="AZ162" s="623"/>
      <c r="BA162" s="623"/>
      <c r="BB162" s="623"/>
      <c r="BC162" s="623"/>
      <c r="BD162" s="623"/>
      <c r="BE162" s="623"/>
      <c r="BF162" s="623"/>
      <c r="BG162" s="623"/>
      <c r="BH162" s="623"/>
      <c r="BI162" s="623"/>
      <c r="BJ162" s="623"/>
      <c r="BK162" s="623"/>
      <c r="BL162" s="623"/>
      <c r="BM162" s="623"/>
      <c r="BN162" s="653"/>
      <c r="BO162" s="128"/>
      <c r="BP162" s="592"/>
    </row>
    <row r="163" spans="1:68" ht="69" customHeight="1">
      <c r="A163" s="592"/>
      <c r="B163" s="592"/>
      <c r="C163" s="592"/>
      <c r="D163" s="60"/>
      <c r="E163" s="592"/>
      <c r="F163" s="592"/>
      <c r="G163" s="592"/>
      <c r="H163" s="607" t="s">
        <v>2</v>
      </c>
      <c r="I163" s="618"/>
      <c r="J163" s="618"/>
      <c r="K163" s="618"/>
      <c r="L163" s="618"/>
      <c r="M163" s="618"/>
      <c r="N163" s="618"/>
      <c r="O163" s="618"/>
      <c r="P163" s="618"/>
      <c r="Q163" s="618"/>
      <c r="R163" s="618"/>
      <c r="S163" s="634"/>
      <c r="T163" s="652"/>
      <c r="U163" s="623"/>
      <c r="V163" s="623"/>
      <c r="W163" s="843"/>
      <c r="X163" s="1164" t="s">
        <v>315</v>
      </c>
      <c r="Y163" s="650"/>
      <c r="Z163" s="650"/>
      <c r="AA163" s="650"/>
      <c r="AB163" s="650"/>
      <c r="AC163" s="650"/>
      <c r="AD163" s="650"/>
      <c r="AE163" s="650"/>
      <c r="AF163" s="650"/>
      <c r="AG163" s="650"/>
      <c r="AH163" s="650"/>
      <c r="AI163" s="650"/>
      <c r="AJ163" s="650"/>
      <c r="AK163" s="650"/>
      <c r="AL163" s="650"/>
      <c r="AM163" s="650"/>
      <c r="AN163" s="650"/>
      <c r="AO163" s="650"/>
      <c r="AP163" s="650"/>
      <c r="AQ163" s="650"/>
      <c r="AR163" s="650"/>
      <c r="AS163" s="650"/>
      <c r="AT163" s="650"/>
      <c r="AU163" s="650"/>
      <c r="AV163" s="650"/>
      <c r="AW163" s="650"/>
      <c r="AX163" s="650"/>
      <c r="AY163" s="650"/>
      <c r="AZ163" s="650"/>
      <c r="BA163" s="650"/>
      <c r="BB163" s="650"/>
      <c r="BC163" s="650"/>
      <c r="BD163" s="650"/>
      <c r="BE163" s="650"/>
      <c r="BF163" s="650"/>
      <c r="BG163" s="650"/>
      <c r="BH163" s="650"/>
      <c r="BI163" s="650"/>
      <c r="BJ163" s="650"/>
      <c r="BK163" s="650"/>
      <c r="BL163" s="650"/>
      <c r="BM163" s="650"/>
      <c r="BN163" s="696"/>
      <c r="BO163" s="128"/>
      <c r="BP163" s="592"/>
    </row>
    <row r="164" spans="1:68" ht="20.100000000000001" customHeight="1">
      <c r="A164" s="592"/>
      <c r="B164" s="592"/>
      <c r="C164" s="592"/>
      <c r="D164" s="60"/>
      <c r="E164" s="592"/>
      <c r="F164" s="592"/>
      <c r="G164" s="592"/>
      <c r="H164" s="652" t="s">
        <v>262</v>
      </c>
      <c r="I164" s="623"/>
      <c r="J164" s="623"/>
      <c r="K164" s="623"/>
      <c r="L164" s="623"/>
      <c r="M164" s="623"/>
      <c r="N164" s="623"/>
      <c r="O164" s="623"/>
      <c r="P164" s="623"/>
      <c r="Q164" s="623"/>
      <c r="R164" s="623"/>
      <c r="S164" s="653"/>
      <c r="T164" s="652"/>
      <c r="U164" s="623"/>
      <c r="V164" s="623" t="s">
        <v>263</v>
      </c>
      <c r="W164" s="623"/>
      <c r="X164" s="623" t="s">
        <v>18</v>
      </c>
      <c r="Y164" s="623"/>
      <c r="Z164" s="623"/>
      <c r="AA164" s="623"/>
      <c r="AB164" s="623" t="s">
        <v>263</v>
      </c>
      <c r="AC164" s="843"/>
      <c r="AD164" s="650" t="s">
        <v>265</v>
      </c>
      <c r="AE164" s="650"/>
      <c r="AF164" s="650"/>
      <c r="AG164" s="650"/>
      <c r="AH164" s="650"/>
      <c r="AI164" s="650"/>
      <c r="AJ164" s="650"/>
      <c r="AK164" s="650"/>
      <c r="AL164" s="623"/>
      <c r="AM164" s="623"/>
      <c r="AN164" s="859" t="s">
        <v>266</v>
      </c>
      <c r="AO164" s="859"/>
      <c r="AP164" s="859"/>
      <c r="AQ164" s="859"/>
      <c r="AR164" s="859"/>
      <c r="AS164" s="581"/>
      <c r="AT164" s="581"/>
      <c r="AU164" s="581"/>
      <c r="AV164" s="581"/>
      <c r="AW164" s="581"/>
      <c r="AX164" s="581"/>
      <c r="AY164" s="581"/>
      <c r="AZ164" s="581"/>
      <c r="BA164" s="581"/>
      <c r="BB164" s="581"/>
      <c r="BC164" s="581"/>
      <c r="BD164" s="581"/>
      <c r="BE164" s="581"/>
      <c r="BF164" s="581"/>
      <c r="BG164" s="581"/>
      <c r="BH164" s="581"/>
      <c r="BI164" s="581"/>
      <c r="BJ164" s="581"/>
      <c r="BK164" s="581"/>
      <c r="BL164" s="581"/>
      <c r="BM164" s="581"/>
      <c r="BN164" s="32"/>
      <c r="BO164" s="128"/>
      <c r="BP164" s="592"/>
    </row>
    <row r="165" spans="1:68" ht="66.75" customHeight="1">
      <c r="A165" s="592"/>
      <c r="B165" s="592"/>
      <c r="C165" s="592"/>
      <c r="D165" s="60"/>
      <c r="E165" s="592"/>
      <c r="F165" s="592"/>
      <c r="G165" s="592"/>
      <c r="H165" s="652" t="s">
        <v>59</v>
      </c>
      <c r="I165" s="623"/>
      <c r="J165" s="623"/>
      <c r="K165" s="623"/>
      <c r="L165" s="623"/>
      <c r="M165" s="623"/>
      <c r="N165" s="623"/>
      <c r="O165" s="623"/>
      <c r="P165" s="623"/>
      <c r="Q165" s="623"/>
      <c r="R165" s="623"/>
      <c r="S165" s="653"/>
      <c r="T165" s="652"/>
      <c r="U165" s="623"/>
      <c r="V165" s="623"/>
      <c r="W165" s="843"/>
      <c r="X165" s="1164" t="s">
        <v>309</v>
      </c>
      <c r="Y165" s="650"/>
      <c r="Z165" s="650"/>
      <c r="AA165" s="650"/>
      <c r="AB165" s="650"/>
      <c r="AC165" s="650"/>
      <c r="AD165" s="650"/>
      <c r="AE165" s="650"/>
      <c r="AF165" s="650"/>
      <c r="AG165" s="650"/>
      <c r="AH165" s="650"/>
      <c r="AI165" s="650"/>
      <c r="AJ165" s="650"/>
      <c r="AK165" s="650"/>
      <c r="AL165" s="650"/>
      <c r="AM165" s="650"/>
      <c r="AN165" s="650"/>
      <c r="AO165" s="650"/>
      <c r="AP165" s="650"/>
      <c r="AQ165" s="650"/>
      <c r="AR165" s="650"/>
      <c r="AS165" s="650"/>
      <c r="AT165" s="650"/>
      <c r="AU165" s="650"/>
      <c r="AV165" s="650"/>
      <c r="AW165" s="650"/>
      <c r="AX165" s="650"/>
      <c r="AY165" s="650"/>
      <c r="AZ165" s="650"/>
      <c r="BA165" s="650"/>
      <c r="BB165" s="650"/>
      <c r="BC165" s="650"/>
      <c r="BD165" s="650"/>
      <c r="BE165" s="650"/>
      <c r="BF165" s="650"/>
      <c r="BG165" s="650"/>
      <c r="BH165" s="650"/>
      <c r="BI165" s="650"/>
      <c r="BJ165" s="650"/>
      <c r="BK165" s="650"/>
      <c r="BL165" s="650"/>
      <c r="BM165" s="650"/>
      <c r="BN165" s="696"/>
      <c r="BO165" s="128"/>
      <c r="BP165" s="592"/>
    </row>
    <row r="166" spans="1:68" ht="19.5" customHeight="1">
      <c r="A166" s="592"/>
      <c r="B166" s="592"/>
      <c r="C166" s="592"/>
      <c r="D166" s="108"/>
      <c r="E166" s="592"/>
      <c r="F166" s="592"/>
      <c r="G166" s="592"/>
      <c r="H166" s="652" t="s">
        <v>124</v>
      </c>
      <c r="I166" s="623"/>
      <c r="J166" s="623"/>
      <c r="K166" s="623"/>
      <c r="L166" s="623"/>
      <c r="M166" s="623"/>
      <c r="N166" s="623"/>
      <c r="O166" s="623"/>
      <c r="P166" s="623"/>
      <c r="Q166" s="623"/>
      <c r="R166" s="623"/>
      <c r="S166" s="653"/>
      <c r="T166" s="652"/>
      <c r="U166" s="623"/>
      <c r="V166" s="623"/>
      <c r="W166" s="843"/>
      <c r="X166" s="1164" t="s">
        <v>310</v>
      </c>
      <c r="Y166" s="650"/>
      <c r="Z166" s="650"/>
      <c r="AA166" s="650"/>
      <c r="AB166" s="650"/>
      <c r="AC166" s="650"/>
      <c r="AD166" s="650"/>
      <c r="AE166" s="650"/>
      <c r="AF166" s="650"/>
      <c r="AG166" s="650"/>
      <c r="AH166" s="650"/>
      <c r="AI166" s="650"/>
      <c r="AJ166" s="650"/>
      <c r="AK166" s="650"/>
      <c r="AL166" s="650"/>
      <c r="AM166" s="650"/>
      <c r="AN166" s="650"/>
      <c r="AO166" s="650"/>
      <c r="AP166" s="650"/>
      <c r="AQ166" s="650"/>
      <c r="AR166" s="650"/>
      <c r="AS166" s="650"/>
      <c r="AT166" s="650"/>
      <c r="AU166" s="650"/>
      <c r="AV166" s="650"/>
      <c r="AW166" s="650"/>
      <c r="AX166" s="650"/>
      <c r="AY166" s="650"/>
      <c r="AZ166" s="650"/>
      <c r="BA166" s="650"/>
      <c r="BB166" s="650"/>
      <c r="BC166" s="650"/>
      <c r="BD166" s="650"/>
      <c r="BE166" s="650"/>
      <c r="BF166" s="650"/>
      <c r="BG166" s="650"/>
      <c r="BH166" s="650"/>
      <c r="BI166" s="650"/>
      <c r="BJ166" s="650"/>
      <c r="BK166" s="650"/>
      <c r="BL166" s="650"/>
      <c r="BM166" s="650"/>
      <c r="BN166" s="696"/>
      <c r="BO166" s="128"/>
      <c r="BP166" s="592"/>
    </row>
    <row r="167" spans="1:68" ht="41.25" customHeight="1">
      <c r="A167" s="592"/>
      <c r="B167" s="592"/>
      <c r="C167" s="592"/>
      <c r="D167" s="979"/>
      <c r="E167" s="618">
        <v>32</v>
      </c>
      <c r="F167" s="618"/>
      <c r="G167" s="771" t="s">
        <v>78</v>
      </c>
      <c r="H167" s="771"/>
      <c r="I167" s="771"/>
      <c r="J167" s="771"/>
      <c r="K167" s="771"/>
      <c r="L167" s="771"/>
      <c r="M167" s="771"/>
      <c r="N167" s="771"/>
      <c r="O167" s="771"/>
      <c r="P167" s="771"/>
      <c r="Q167" s="771"/>
      <c r="R167" s="771"/>
      <c r="S167" s="1161"/>
      <c r="T167" s="620"/>
      <c r="U167" s="621"/>
      <c r="V167" s="621"/>
      <c r="W167" s="622"/>
      <c r="X167" s="650" t="s">
        <v>302</v>
      </c>
      <c r="Y167" s="650"/>
      <c r="Z167" s="650"/>
      <c r="AA167" s="650"/>
      <c r="AB167" s="650"/>
      <c r="AC167" s="650"/>
      <c r="AD167" s="650"/>
      <c r="AE167" s="650"/>
      <c r="AF167" s="650"/>
      <c r="AG167" s="650"/>
      <c r="AH167" s="650"/>
      <c r="AI167" s="650"/>
      <c r="AJ167" s="650"/>
      <c r="AK167" s="650"/>
      <c r="AL167" s="650"/>
      <c r="AM167" s="650"/>
      <c r="AN167" s="650"/>
      <c r="AO167" s="650"/>
      <c r="AP167" s="650"/>
      <c r="AQ167" s="650"/>
      <c r="AR167" s="650"/>
      <c r="AS167" s="650"/>
      <c r="AT167" s="650"/>
      <c r="AU167" s="650"/>
      <c r="AV167" s="650"/>
      <c r="AW167" s="650"/>
      <c r="AX167" s="650"/>
      <c r="AY167" s="650"/>
      <c r="AZ167" s="650"/>
      <c r="BA167" s="650"/>
      <c r="BB167" s="650"/>
      <c r="BC167" s="650"/>
      <c r="BD167" s="650"/>
      <c r="BE167" s="650"/>
      <c r="BF167" s="650"/>
      <c r="BG167" s="650"/>
      <c r="BH167" s="544"/>
      <c r="BI167" s="566"/>
      <c r="BJ167" s="566"/>
      <c r="BK167" s="566"/>
      <c r="BL167" s="581"/>
      <c r="BM167" s="581"/>
      <c r="BN167" s="32"/>
      <c r="BO167" s="128"/>
      <c r="BP167" s="592"/>
    </row>
    <row r="168" spans="1:68" ht="35.25" customHeight="1">
      <c r="A168" s="592"/>
      <c r="B168" s="592"/>
      <c r="C168" s="592"/>
      <c r="D168" s="983"/>
      <c r="E168" s="619"/>
      <c r="F168" s="619"/>
      <c r="G168" s="1162"/>
      <c r="H168" s="1162"/>
      <c r="I168" s="1162"/>
      <c r="J168" s="1162"/>
      <c r="K168" s="1162"/>
      <c r="L168" s="1162"/>
      <c r="M168" s="1162"/>
      <c r="N168" s="1162"/>
      <c r="O168" s="1162"/>
      <c r="P168" s="1162"/>
      <c r="Q168" s="1162"/>
      <c r="R168" s="1162"/>
      <c r="S168" s="1163"/>
      <c r="T168" s="652" t="s">
        <v>303</v>
      </c>
      <c r="U168" s="623"/>
      <c r="V168" s="623"/>
      <c r="W168" s="623"/>
      <c r="X168" s="623"/>
      <c r="Y168" s="623"/>
      <c r="Z168" s="623"/>
      <c r="AA168" s="623"/>
      <c r="AB168" s="623"/>
      <c r="AC168" s="623"/>
      <c r="AD168" s="623"/>
      <c r="AE168" s="623"/>
      <c r="AF168" s="623"/>
      <c r="AG168" s="623"/>
      <c r="AH168" s="623"/>
      <c r="AI168" s="623" t="s">
        <v>304</v>
      </c>
      <c r="AJ168" s="623"/>
      <c r="AK168" s="623"/>
      <c r="AL168" s="623"/>
      <c r="AM168" s="623"/>
      <c r="AN168" s="843"/>
      <c r="AO168" s="566" t="s">
        <v>183</v>
      </c>
      <c r="AP168" s="623"/>
      <c r="AQ168" s="623"/>
      <c r="AR168" s="623"/>
      <c r="AS168" s="623"/>
      <c r="AT168" s="623"/>
      <c r="AU168" s="623"/>
      <c r="AV168" s="623"/>
      <c r="AW168" s="623"/>
      <c r="AX168" s="623"/>
      <c r="AY168" s="623"/>
      <c r="AZ168" s="623"/>
      <c r="BA168" s="623"/>
      <c r="BB168" s="623"/>
      <c r="BC168" s="623"/>
      <c r="BD168" s="623"/>
      <c r="BE168" s="623"/>
      <c r="BF168" s="623"/>
      <c r="BG168" s="623"/>
      <c r="BH168" s="623"/>
      <c r="BI168" s="623"/>
      <c r="BJ168" s="623"/>
      <c r="BK168" s="623"/>
      <c r="BL168" s="623"/>
      <c r="BM168" s="623"/>
      <c r="BN168" s="32" t="s">
        <v>184</v>
      </c>
      <c r="BO168" s="128"/>
      <c r="BP168" s="592"/>
    </row>
    <row r="169" spans="1:68" ht="20.100000000000001" customHeight="1">
      <c r="A169" s="592"/>
      <c r="B169" s="592"/>
      <c r="C169" s="592"/>
      <c r="D169" s="979"/>
      <c r="E169" s="618">
        <v>33</v>
      </c>
      <c r="F169" s="618"/>
      <c r="G169" s="771" t="s">
        <v>79</v>
      </c>
      <c r="H169" s="771"/>
      <c r="I169" s="771"/>
      <c r="J169" s="771"/>
      <c r="K169" s="771"/>
      <c r="L169" s="771"/>
      <c r="M169" s="771"/>
      <c r="N169" s="771"/>
      <c r="O169" s="771"/>
      <c r="P169" s="771"/>
      <c r="Q169" s="771"/>
      <c r="R169" s="771"/>
      <c r="S169" s="1161"/>
      <c r="T169" s="652" t="s">
        <v>268</v>
      </c>
      <c r="U169" s="623"/>
      <c r="V169" s="623"/>
      <c r="W169" s="623"/>
      <c r="X169" s="623"/>
      <c r="Y169" s="623"/>
      <c r="Z169" s="652"/>
      <c r="AA169" s="623"/>
      <c r="AB169" s="623"/>
      <c r="AC169" s="623"/>
      <c r="AD169" s="843"/>
      <c r="AE169" s="566" t="s">
        <v>270</v>
      </c>
      <c r="AF169" s="544"/>
      <c r="AG169" s="544"/>
      <c r="AH169" s="544"/>
      <c r="AI169" s="585"/>
      <c r="AJ169" s="585"/>
      <c r="AK169" s="585"/>
      <c r="AL169" s="592"/>
      <c r="AM169" s="585"/>
      <c r="AN169" s="585"/>
      <c r="AO169" s="566"/>
      <c r="AP169" s="566"/>
      <c r="AQ169" s="566"/>
      <c r="AR169" s="566"/>
      <c r="AS169" s="566"/>
      <c r="AT169" s="580"/>
      <c r="AU169" s="580"/>
      <c r="AV169" s="580"/>
      <c r="AW169" s="580"/>
      <c r="AX169" s="580"/>
      <c r="AY169" s="580"/>
      <c r="AZ169" s="580"/>
      <c r="BA169" s="580"/>
      <c r="BB169" s="544"/>
      <c r="BC169" s="544"/>
      <c r="BD169" s="544"/>
      <c r="BE169" s="544"/>
      <c r="BF169" s="544"/>
      <c r="BG169" s="544"/>
      <c r="BH169" s="544"/>
      <c r="BI169" s="566"/>
      <c r="BJ169" s="566"/>
      <c r="BK169" s="566"/>
      <c r="BL169" s="581"/>
      <c r="BM169" s="581"/>
      <c r="BN169" s="32"/>
      <c r="BO169" s="128"/>
      <c r="BP169" s="592"/>
    </row>
    <row r="170" spans="1:68" ht="77.25" customHeight="1">
      <c r="A170" s="592"/>
      <c r="B170" s="592"/>
      <c r="C170" s="592"/>
      <c r="D170" s="981"/>
      <c r="E170" s="660"/>
      <c r="F170" s="660"/>
      <c r="G170" s="737"/>
      <c r="H170" s="737"/>
      <c r="I170" s="737"/>
      <c r="J170" s="737"/>
      <c r="K170" s="737"/>
      <c r="L170" s="737"/>
      <c r="M170" s="737"/>
      <c r="N170" s="737"/>
      <c r="O170" s="737"/>
      <c r="P170" s="737"/>
      <c r="Q170" s="737"/>
      <c r="R170" s="737"/>
      <c r="S170" s="738"/>
      <c r="T170" s="652" t="s">
        <v>269</v>
      </c>
      <c r="U170" s="623"/>
      <c r="V170" s="623"/>
      <c r="W170" s="623"/>
      <c r="X170" s="623"/>
      <c r="Y170" s="623"/>
      <c r="Z170" s="652"/>
      <c r="AA170" s="623"/>
      <c r="AB170" s="623"/>
      <c r="AC170" s="623"/>
      <c r="AD170" s="843"/>
      <c r="AE170" s="566" t="s">
        <v>270</v>
      </c>
      <c r="AF170" s="544"/>
      <c r="AG170" s="544"/>
      <c r="AH170" s="544"/>
      <c r="AI170" s="566"/>
      <c r="AJ170" s="566"/>
      <c r="AK170" s="566"/>
      <c r="AL170" s="581"/>
      <c r="AM170" s="566"/>
      <c r="AN170" s="566"/>
      <c r="AO170" s="566"/>
      <c r="AP170" s="566"/>
      <c r="AQ170" s="566"/>
      <c r="AR170" s="566"/>
      <c r="AS170" s="566"/>
      <c r="AT170" s="580"/>
      <c r="AU170" s="580"/>
      <c r="AV170" s="580"/>
      <c r="AW170" s="580"/>
      <c r="AX170" s="580"/>
      <c r="AY170" s="580"/>
      <c r="AZ170" s="580"/>
      <c r="BA170" s="580"/>
      <c r="BB170" s="544"/>
      <c r="BC170" s="544"/>
      <c r="BD170" s="544"/>
      <c r="BE170" s="544"/>
      <c r="BF170" s="544"/>
      <c r="BG170" s="544"/>
      <c r="BH170" s="544"/>
      <c r="BI170" s="566"/>
      <c r="BJ170" s="566"/>
      <c r="BK170" s="566"/>
      <c r="BL170" s="581"/>
      <c r="BM170" s="581"/>
      <c r="BN170" s="32"/>
      <c r="BO170" s="128"/>
      <c r="BP170" s="592"/>
    </row>
    <row r="171" spans="1:68" ht="20.100000000000001" customHeight="1">
      <c r="A171" s="592"/>
      <c r="B171" s="592"/>
      <c r="C171" s="592"/>
      <c r="D171" s="575"/>
      <c r="E171" s="618">
        <v>34</v>
      </c>
      <c r="F171" s="618"/>
      <c r="G171" s="771" t="s">
        <v>80</v>
      </c>
      <c r="H171" s="771"/>
      <c r="I171" s="771"/>
      <c r="J171" s="771"/>
      <c r="K171" s="771"/>
      <c r="L171" s="771"/>
      <c r="M171" s="771"/>
      <c r="N171" s="771"/>
      <c r="O171" s="771"/>
      <c r="P171" s="771"/>
      <c r="Q171" s="771"/>
      <c r="R171" s="771"/>
      <c r="S171" s="1161"/>
      <c r="T171" s="652" t="s">
        <v>271</v>
      </c>
      <c r="U171" s="623"/>
      <c r="V171" s="623"/>
      <c r="W171" s="623"/>
      <c r="X171" s="623"/>
      <c r="Y171" s="623"/>
      <c r="Z171" s="623"/>
      <c r="AA171" s="623"/>
      <c r="AB171" s="623"/>
      <c r="AC171" s="653"/>
      <c r="AD171" s="620"/>
      <c r="AE171" s="621"/>
      <c r="AF171" s="621"/>
      <c r="AG171" s="622"/>
      <c r="AH171" s="623" t="s">
        <v>276</v>
      </c>
      <c r="AI171" s="623"/>
      <c r="AJ171" s="623"/>
      <c r="AK171" s="623"/>
      <c r="AL171" s="623"/>
      <c r="AM171" s="623"/>
      <c r="AN171" s="623"/>
      <c r="AO171" s="623"/>
      <c r="AP171" s="566"/>
      <c r="AQ171" s="566"/>
      <c r="AR171" s="566"/>
      <c r="AS171" s="566"/>
      <c r="AT171" s="580"/>
      <c r="AU171" s="580"/>
      <c r="AV171" s="580"/>
      <c r="AW171" s="580"/>
      <c r="AX171" s="580"/>
      <c r="AY171" s="580"/>
      <c r="AZ171" s="580"/>
      <c r="BA171" s="580"/>
      <c r="BB171" s="544"/>
      <c r="BC171" s="544"/>
      <c r="BD171" s="544"/>
      <c r="BE171" s="544"/>
      <c r="BF171" s="544"/>
      <c r="BG171" s="544"/>
      <c r="BH171" s="544"/>
      <c r="BI171" s="566"/>
      <c r="BJ171" s="566"/>
      <c r="BK171" s="566"/>
      <c r="BL171" s="581"/>
      <c r="BM171" s="581"/>
      <c r="BN171" s="32"/>
      <c r="BO171" s="128"/>
      <c r="BP171" s="592"/>
    </row>
    <row r="172" spans="1:68" ht="121.5" customHeight="1">
      <c r="A172" s="592"/>
      <c r="B172" s="592"/>
      <c r="C172" s="592"/>
      <c r="D172" s="576"/>
      <c r="E172" s="660"/>
      <c r="F172" s="660"/>
      <c r="G172" s="737"/>
      <c r="H172" s="737"/>
      <c r="I172" s="737"/>
      <c r="J172" s="737"/>
      <c r="K172" s="737"/>
      <c r="L172" s="737"/>
      <c r="M172" s="737"/>
      <c r="N172" s="737"/>
      <c r="O172" s="737"/>
      <c r="P172" s="737"/>
      <c r="Q172" s="737"/>
      <c r="R172" s="737"/>
      <c r="S172" s="738"/>
      <c r="T172" s="652" t="s">
        <v>272</v>
      </c>
      <c r="U172" s="623"/>
      <c r="V172" s="623"/>
      <c r="W172" s="623"/>
      <c r="X172" s="623"/>
      <c r="Y172" s="623"/>
      <c r="Z172" s="623"/>
      <c r="AA172" s="623"/>
      <c r="AB172" s="623"/>
      <c r="AC172" s="653"/>
      <c r="AD172" s="620"/>
      <c r="AE172" s="621"/>
      <c r="AF172" s="621"/>
      <c r="AG172" s="622"/>
      <c r="AH172" s="623" t="s">
        <v>276</v>
      </c>
      <c r="AI172" s="623"/>
      <c r="AJ172" s="623"/>
      <c r="AK172" s="623"/>
      <c r="AL172" s="623"/>
      <c r="AM172" s="623"/>
      <c r="AN172" s="623"/>
      <c r="AO172" s="623"/>
      <c r="AP172" s="566"/>
      <c r="AQ172" s="566"/>
      <c r="AR172" s="566"/>
      <c r="AS172" s="566"/>
      <c r="AT172" s="580"/>
      <c r="AU172" s="580"/>
      <c r="AV172" s="580"/>
      <c r="AW172" s="580"/>
      <c r="AX172" s="580"/>
      <c r="AY172" s="580"/>
      <c r="AZ172" s="580"/>
      <c r="BA172" s="580"/>
      <c r="BB172" s="544"/>
      <c r="BC172" s="544"/>
      <c r="BD172" s="544"/>
      <c r="BE172" s="544"/>
      <c r="BF172" s="544"/>
      <c r="BG172" s="544"/>
      <c r="BH172" s="544"/>
      <c r="BI172" s="566"/>
      <c r="BJ172" s="566"/>
      <c r="BK172" s="566"/>
      <c r="BL172" s="581"/>
      <c r="BM172" s="581"/>
      <c r="BN172" s="32"/>
      <c r="BO172" s="128"/>
      <c r="BP172" s="592"/>
    </row>
    <row r="173" spans="1:68" ht="130.5" customHeight="1">
      <c r="A173" s="592"/>
      <c r="B173" s="592"/>
      <c r="C173" s="592"/>
      <c r="D173" s="577"/>
      <c r="E173" s="619"/>
      <c r="F173" s="619"/>
      <c r="G173" s="1162"/>
      <c r="H173" s="1162"/>
      <c r="I173" s="1162"/>
      <c r="J173" s="1162"/>
      <c r="K173" s="1162"/>
      <c r="L173" s="1162"/>
      <c r="M173" s="1162"/>
      <c r="N173" s="1162"/>
      <c r="O173" s="1162"/>
      <c r="P173" s="1162"/>
      <c r="Q173" s="1162"/>
      <c r="R173" s="1162"/>
      <c r="S173" s="1163"/>
      <c r="T173" s="652" t="s">
        <v>273</v>
      </c>
      <c r="U173" s="623"/>
      <c r="V173" s="623"/>
      <c r="W173" s="623"/>
      <c r="X173" s="623"/>
      <c r="Y173" s="623"/>
      <c r="Z173" s="623"/>
      <c r="AA173" s="623"/>
      <c r="AB173" s="623"/>
      <c r="AC173" s="653"/>
      <c r="AD173" s="620"/>
      <c r="AE173" s="621"/>
      <c r="AF173" s="621"/>
      <c r="AG173" s="622"/>
      <c r="AH173" s="623" t="s">
        <v>276</v>
      </c>
      <c r="AI173" s="623"/>
      <c r="AJ173" s="623"/>
      <c r="AK173" s="623"/>
      <c r="AL173" s="623"/>
      <c r="AM173" s="623"/>
      <c r="AN173" s="623"/>
      <c r="AO173" s="623"/>
      <c r="AP173" s="566"/>
      <c r="AQ173" s="566"/>
      <c r="AR173" s="566"/>
      <c r="AS173" s="566"/>
      <c r="AT173" s="580"/>
      <c r="AU173" s="580"/>
      <c r="AV173" s="580"/>
      <c r="AW173" s="580"/>
      <c r="AX173" s="580"/>
      <c r="AY173" s="580"/>
      <c r="AZ173" s="580"/>
      <c r="BA173" s="580"/>
      <c r="BB173" s="544"/>
      <c r="BC173" s="544"/>
      <c r="BD173" s="544"/>
      <c r="BE173" s="544"/>
      <c r="BF173" s="544"/>
      <c r="BG173" s="544"/>
      <c r="BH173" s="544"/>
      <c r="BI173" s="566"/>
      <c r="BJ173" s="566"/>
      <c r="BK173" s="566"/>
      <c r="BL173" s="581"/>
      <c r="BM173" s="581"/>
      <c r="BN173" s="32"/>
      <c r="BO173" s="128"/>
      <c r="BP173" s="592"/>
    </row>
    <row r="174" spans="1:68" ht="70.5" customHeight="1">
      <c r="A174" s="592"/>
      <c r="B174" s="592"/>
      <c r="C174" s="592"/>
      <c r="D174" s="979"/>
      <c r="E174" s="618">
        <v>35</v>
      </c>
      <c r="F174" s="618"/>
      <c r="G174" s="771" t="s">
        <v>282</v>
      </c>
      <c r="H174" s="771"/>
      <c r="I174" s="771"/>
      <c r="J174" s="771"/>
      <c r="K174" s="771"/>
      <c r="L174" s="771"/>
      <c r="M174" s="771"/>
      <c r="N174" s="771"/>
      <c r="O174" s="771"/>
      <c r="P174" s="771"/>
      <c r="Q174" s="771"/>
      <c r="R174" s="771"/>
      <c r="S174" s="1161"/>
      <c r="T174" s="652" t="s">
        <v>283</v>
      </c>
      <c r="U174" s="623"/>
      <c r="V174" s="623"/>
      <c r="W174" s="623"/>
      <c r="X174" s="623"/>
      <c r="Y174" s="623"/>
      <c r="Z174" s="623"/>
      <c r="AA174" s="623"/>
      <c r="AB174" s="623"/>
      <c r="AC174" s="653"/>
      <c r="AD174" s="620"/>
      <c r="AE174" s="621"/>
      <c r="AF174" s="621"/>
      <c r="AG174" s="622"/>
      <c r="AH174" s="623" t="s">
        <v>276</v>
      </c>
      <c r="AI174" s="623"/>
      <c r="AJ174" s="623"/>
      <c r="AK174" s="623"/>
      <c r="AL174" s="623"/>
      <c r="AM174" s="623"/>
      <c r="AN174" s="623"/>
      <c r="AO174" s="623"/>
      <c r="AP174" s="566"/>
      <c r="AQ174" s="566"/>
      <c r="AR174" s="566"/>
      <c r="AS174" s="566"/>
      <c r="AT174" s="580"/>
      <c r="AU174" s="580"/>
      <c r="AV174" s="580"/>
      <c r="AW174" s="566"/>
      <c r="AX174" s="566"/>
      <c r="AY174" s="566"/>
      <c r="AZ174" s="566"/>
      <c r="BA174" s="566"/>
      <c r="BB174" s="566"/>
      <c r="BC174" s="566"/>
      <c r="BD174" s="566"/>
      <c r="BE174" s="566"/>
      <c r="BF174" s="566"/>
      <c r="BG174" s="566"/>
      <c r="BH174" s="566"/>
      <c r="BI174" s="566"/>
      <c r="BJ174" s="566"/>
      <c r="BK174" s="566"/>
      <c r="BL174" s="566"/>
      <c r="BM174" s="566"/>
      <c r="BN174" s="567"/>
      <c r="BO174" s="592"/>
      <c r="BP174" s="592"/>
    </row>
    <row r="175" spans="1:68" ht="54.75" customHeight="1">
      <c r="A175" s="592"/>
      <c r="B175" s="592"/>
      <c r="C175" s="592"/>
      <c r="D175" s="983"/>
      <c r="E175" s="619"/>
      <c r="F175" s="619"/>
      <c r="G175" s="1162"/>
      <c r="H175" s="1162"/>
      <c r="I175" s="1162"/>
      <c r="J175" s="1162"/>
      <c r="K175" s="1162"/>
      <c r="L175" s="1162"/>
      <c r="M175" s="1162"/>
      <c r="N175" s="1162"/>
      <c r="O175" s="1162"/>
      <c r="P175" s="1162"/>
      <c r="Q175" s="1162"/>
      <c r="R175" s="1162"/>
      <c r="S175" s="1162"/>
      <c r="T175" s="652" t="s">
        <v>286</v>
      </c>
      <c r="U175" s="623"/>
      <c r="V175" s="623"/>
      <c r="W175" s="623"/>
      <c r="X175" s="623"/>
      <c r="Y175" s="623"/>
      <c r="Z175" s="623"/>
      <c r="AA175" s="623"/>
      <c r="AB175" s="623"/>
      <c r="AC175" s="623"/>
      <c r="AD175" s="1025" t="s">
        <v>284</v>
      </c>
      <c r="AE175" s="1025"/>
      <c r="AF175" s="1025"/>
      <c r="AG175" s="1025"/>
      <c r="AH175" s="1025"/>
      <c r="AI175" s="1025"/>
      <c r="AJ175" s="1025"/>
      <c r="AK175" s="1025"/>
      <c r="AL175" s="1025"/>
      <c r="AM175" s="1165"/>
      <c r="AN175" s="581" t="s">
        <v>183</v>
      </c>
      <c r="AO175" s="623"/>
      <c r="AP175" s="623"/>
      <c r="AQ175" s="623"/>
      <c r="AR175" s="623"/>
      <c r="AS175" s="623"/>
      <c r="AT175" s="623"/>
      <c r="AU175" s="623"/>
      <c r="AV175" s="623"/>
      <c r="AW175" s="623"/>
      <c r="AX175" s="623"/>
      <c r="AY175" s="623"/>
      <c r="AZ175" s="623"/>
      <c r="BA175" s="623"/>
      <c r="BB175" s="623"/>
      <c r="BC175" s="623"/>
      <c r="BD175" s="623"/>
      <c r="BE175" s="623"/>
      <c r="BF175" s="623"/>
      <c r="BG175" s="623"/>
      <c r="BH175" s="623"/>
      <c r="BI175" s="623"/>
      <c r="BJ175" s="623"/>
      <c r="BK175" s="623"/>
      <c r="BL175" s="623"/>
      <c r="BM175" s="623"/>
      <c r="BN175" s="32" t="s">
        <v>184</v>
      </c>
      <c r="BO175" s="592"/>
      <c r="BP175" s="592"/>
    </row>
    <row r="176" spans="1:68" ht="54.75" customHeight="1">
      <c r="A176" s="592"/>
      <c r="B176" s="592"/>
      <c r="C176" s="592"/>
      <c r="D176" s="979"/>
      <c r="E176" s="618">
        <v>36</v>
      </c>
      <c r="F176" s="618"/>
      <c r="G176" s="771" t="s">
        <v>81</v>
      </c>
      <c r="H176" s="771"/>
      <c r="I176" s="771"/>
      <c r="J176" s="771"/>
      <c r="K176" s="771"/>
      <c r="L176" s="771"/>
      <c r="M176" s="771"/>
      <c r="N176" s="771"/>
      <c r="O176" s="771"/>
      <c r="P176" s="771"/>
      <c r="Q176" s="771"/>
      <c r="R176" s="771"/>
      <c r="S176" s="1161"/>
      <c r="T176" s="620"/>
      <c r="U176" s="621"/>
      <c r="V176" s="621"/>
      <c r="W176" s="622"/>
      <c r="X176" s="623" t="s">
        <v>276</v>
      </c>
      <c r="Y176" s="623"/>
      <c r="Z176" s="623"/>
      <c r="AA176" s="623"/>
      <c r="AB176" s="623"/>
      <c r="AC176" s="623"/>
      <c r="AD176" s="623"/>
      <c r="AE176" s="623"/>
      <c r="AF176" s="544"/>
      <c r="AG176" s="544"/>
      <c r="AH176" s="544"/>
      <c r="AI176" s="566"/>
      <c r="AJ176" s="566"/>
      <c r="AK176" s="566"/>
      <c r="AL176" s="566"/>
      <c r="AM176" s="566"/>
      <c r="AN176" s="566"/>
      <c r="AO176" s="566"/>
      <c r="AP176" s="566"/>
      <c r="AQ176" s="566"/>
      <c r="AR176" s="566"/>
      <c r="AS176" s="566"/>
      <c r="AT176" s="580"/>
      <c r="AU176" s="580"/>
      <c r="AV176" s="580"/>
      <c r="AW176" s="580"/>
      <c r="AX176" s="580"/>
      <c r="AY176" s="580"/>
      <c r="AZ176" s="580"/>
      <c r="BA176" s="580"/>
      <c r="BB176" s="544"/>
      <c r="BC176" s="544"/>
      <c r="BD176" s="544"/>
      <c r="BE176" s="544"/>
      <c r="BF176" s="544"/>
      <c r="BG176" s="544"/>
      <c r="BH176" s="544"/>
      <c r="BI176" s="566"/>
      <c r="BJ176" s="566"/>
      <c r="BK176" s="566"/>
      <c r="BL176" s="623"/>
      <c r="BM176" s="623"/>
      <c r="BN176" s="653"/>
      <c r="BO176" s="592"/>
      <c r="BP176" s="592"/>
    </row>
    <row r="177" spans="1:75" ht="99.75" customHeight="1">
      <c r="A177" s="592"/>
      <c r="B177" s="592"/>
      <c r="C177" s="592"/>
      <c r="D177" s="983"/>
      <c r="E177" s="619"/>
      <c r="F177" s="619"/>
      <c r="G177" s="1162"/>
      <c r="H177" s="1162"/>
      <c r="I177" s="1162"/>
      <c r="J177" s="1162"/>
      <c r="K177" s="1162"/>
      <c r="L177" s="1162"/>
      <c r="M177" s="1162"/>
      <c r="N177" s="1162"/>
      <c r="O177" s="1162"/>
      <c r="P177" s="1162"/>
      <c r="Q177" s="1162"/>
      <c r="R177" s="1162"/>
      <c r="S177" s="1163"/>
      <c r="T177" s="652" t="s">
        <v>288</v>
      </c>
      <c r="U177" s="623"/>
      <c r="V177" s="623"/>
      <c r="W177" s="623"/>
      <c r="X177" s="623"/>
      <c r="Y177" s="623"/>
      <c r="Z177" s="623"/>
      <c r="AA177" s="623"/>
      <c r="AB177" s="623"/>
      <c r="AC177" s="623"/>
      <c r="AD177" s="623" t="s">
        <v>287</v>
      </c>
      <c r="AE177" s="623"/>
      <c r="AF177" s="623"/>
      <c r="AG177" s="623"/>
      <c r="AH177" s="623"/>
      <c r="AI177" s="623"/>
      <c r="AJ177" s="623"/>
      <c r="AK177" s="623"/>
      <c r="AL177" s="623"/>
      <c r="AM177" s="623"/>
      <c r="AN177" s="623"/>
      <c r="AO177" s="623"/>
      <c r="AP177" s="843"/>
      <c r="AQ177" s="581" t="s">
        <v>183</v>
      </c>
      <c r="AR177" s="623"/>
      <c r="AS177" s="623"/>
      <c r="AT177" s="623"/>
      <c r="AU177" s="623"/>
      <c r="AV177" s="623"/>
      <c r="AW177" s="623"/>
      <c r="AX177" s="623"/>
      <c r="AY177" s="623"/>
      <c r="AZ177" s="623"/>
      <c r="BA177" s="623"/>
      <c r="BB177" s="623"/>
      <c r="BC177" s="623"/>
      <c r="BD177" s="623"/>
      <c r="BE177" s="623"/>
      <c r="BF177" s="623"/>
      <c r="BG177" s="623"/>
      <c r="BH177" s="623"/>
      <c r="BI177" s="623"/>
      <c r="BJ177" s="623"/>
      <c r="BK177" s="623"/>
      <c r="BL177" s="623"/>
      <c r="BM177" s="623"/>
      <c r="BN177" s="32" t="s">
        <v>184</v>
      </c>
      <c r="BO177" s="592"/>
      <c r="BP177" s="592"/>
    </row>
    <row r="178" spans="1:75" ht="20.100000000000001" customHeight="1">
      <c r="A178" s="592"/>
      <c r="B178" s="592"/>
      <c r="C178" s="592"/>
      <c r="D178" s="979"/>
      <c r="E178" s="618">
        <v>37</v>
      </c>
      <c r="F178" s="618"/>
      <c r="G178" s="771" t="s">
        <v>82</v>
      </c>
      <c r="H178" s="771"/>
      <c r="I178" s="771"/>
      <c r="J178" s="771"/>
      <c r="K178" s="771"/>
      <c r="L178" s="771"/>
      <c r="M178" s="771"/>
      <c r="N178" s="771"/>
      <c r="O178" s="771"/>
      <c r="P178" s="771"/>
      <c r="Q178" s="771"/>
      <c r="R178" s="771"/>
      <c r="S178" s="1161"/>
      <c r="T178" s="740" t="s">
        <v>289</v>
      </c>
      <c r="U178" s="702"/>
      <c r="V178" s="702"/>
      <c r="W178" s="702"/>
      <c r="X178" s="702"/>
      <c r="Y178" s="704"/>
      <c r="Z178" s="1166"/>
      <c r="AA178" s="1166"/>
      <c r="AB178" s="1166"/>
      <c r="AC178" s="1167"/>
      <c r="AD178" s="699" t="s">
        <v>291</v>
      </c>
      <c r="AE178" s="699"/>
      <c r="AF178" s="699"/>
      <c r="AG178" s="699"/>
      <c r="AH178" s="699"/>
      <c r="AI178" s="699"/>
      <c r="AJ178" s="699"/>
      <c r="AK178" s="699"/>
      <c r="AL178" s="699"/>
      <c r="AM178" s="699"/>
      <c r="AN178" s="699"/>
      <c r="AO178" s="699"/>
      <c r="AP178" s="699"/>
      <c r="AQ178" s="699"/>
      <c r="AR178" s="699"/>
      <c r="AS178" s="699"/>
      <c r="AT178" s="699"/>
      <c r="AU178" s="699"/>
      <c r="AV178" s="699"/>
      <c r="AW178" s="699"/>
      <c r="AX178" s="931"/>
      <c r="AY178" s="1168"/>
      <c r="AZ178" s="1169"/>
      <c r="BA178" s="1169"/>
      <c r="BB178" s="1169"/>
      <c r="BC178" s="1169"/>
      <c r="BD178" s="1169"/>
      <c r="BE178" s="1169"/>
      <c r="BF178" s="1169"/>
      <c r="BG178" s="1169"/>
      <c r="BH178" s="1169"/>
      <c r="BI178" s="1169"/>
      <c r="BJ178" s="1169"/>
      <c r="BK178" s="1169"/>
      <c r="BL178" s="1169"/>
      <c r="BM178" s="1169"/>
      <c r="BN178" s="1170"/>
      <c r="BO178" s="592"/>
      <c r="BP178" s="592"/>
    </row>
    <row r="179" spans="1:75" ht="38.25" customHeight="1">
      <c r="A179" s="592"/>
      <c r="B179" s="592"/>
      <c r="C179" s="592"/>
      <c r="D179" s="981"/>
      <c r="E179" s="660"/>
      <c r="F179" s="660"/>
      <c r="G179" s="737"/>
      <c r="H179" s="737"/>
      <c r="I179" s="737"/>
      <c r="J179" s="737"/>
      <c r="K179" s="737"/>
      <c r="L179" s="737"/>
      <c r="M179" s="737"/>
      <c r="N179" s="737"/>
      <c r="O179" s="737"/>
      <c r="P179" s="737"/>
      <c r="Q179" s="737"/>
      <c r="R179" s="737"/>
      <c r="S179" s="738"/>
      <c r="T179" s="777" t="s">
        <v>290</v>
      </c>
      <c r="U179" s="756"/>
      <c r="V179" s="756"/>
      <c r="W179" s="756"/>
      <c r="X179" s="756"/>
      <c r="Y179" s="760"/>
      <c r="Z179" s="1171"/>
      <c r="AA179" s="1171"/>
      <c r="AB179" s="1171"/>
      <c r="AC179" s="1172"/>
      <c r="AD179" s="1173" t="s">
        <v>292</v>
      </c>
      <c r="AE179" s="1173"/>
      <c r="AF179" s="1173"/>
      <c r="AG179" s="1173"/>
      <c r="AH179" s="1173"/>
      <c r="AI179" s="1173"/>
      <c r="AJ179" s="1173"/>
      <c r="AK179" s="1173"/>
      <c r="AL179" s="1173"/>
      <c r="AM179" s="1173"/>
      <c r="AN179" s="1173"/>
      <c r="AO179" s="1173"/>
      <c r="AP179" s="1173"/>
      <c r="AQ179" s="1173"/>
      <c r="AR179" s="1173"/>
      <c r="AS179" s="1173"/>
      <c r="AT179" s="1173"/>
      <c r="AU179" s="1173"/>
      <c r="AV179" s="1173"/>
      <c r="AW179" s="1173"/>
      <c r="AX179" s="1174"/>
      <c r="AY179" s="1175"/>
      <c r="AZ179" s="1176"/>
      <c r="BA179" s="1176"/>
      <c r="BB179" s="1176"/>
      <c r="BC179" s="1176"/>
      <c r="BD179" s="1176"/>
      <c r="BE179" s="1176"/>
      <c r="BF179" s="1176"/>
      <c r="BG179" s="1176"/>
      <c r="BH179" s="1176"/>
      <c r="BI179" s="1176"/>
      <c r="BJ179" s="1176"/>
      <c r="BK179" s="1176"/>
      <c r="BL179" s="1176"/>
      <c r="BM179" s="1176"/>
      <c r="BN179" s="1177"/>
      <c r="BO179" s="592"/>
      <c r="BP179" s="592"/>
    </row>
    <row r="180" spans="1:75" ht="46.5" customHeight="1">
      <c r="A180" s="592"/>
      <c r="B180" s="592"/>
      <c r="C180" s="592"/>
      <c r="D180" s="983"/>
      <c r="E180" s="619"/>
      <c r="F180" s="619"/>
      <c r="G180" s="1162"/>
      <c r="H180" s="1162"/>
      <c r="I180" s="1162"/>
      <c r="J180" s="1162"/>
      <c r="K180" s="1162"/>
      <c r="L180" s="1162"/>
      <c r="M180" s="1162"/>
      <c r="N180" s="1162"/>
      <c r="O180" s="1162"/>
      <c r="P180" s="1162"/>
      <c r="Q180" s="1162"/>
      <c r="R180" s="1162"/>
      <c r="S180" s="1163"/>
      <c r="T180" s="778" t="s">
        <v>293</v>
      </c>
      <c r="U180" s="744"/>
      <c r="V180" s="744"/>
      <c r="W180" s="744"/>
      <c r="X180" s="744"/>
      <c r="Y180" s="744"/>
      <c r="Z180" s="744"/>
      <c r="AA180" s="744"/>
      <c r="AB180" s="744"/>
      <c r="AC180" s="785"/>
      <c r="AD180" s="744" t="s">
        <v>294</v>
      </c>
      <c r="AE180" s="744"/>
      <c r="AF180" s="744"/>
      <c r="AG180" s="744"/>
      <c r="AH180" s="744"/>
      <c r="AI180" s="744"/>
      <c r="AJ180" s="744"/>
      <c r="AK180" s="744"/>
      <c r="AL180" s="744"/>
      <c r="AM180" s="744"/>
      <c r="AN180" s="744"/>
      <c r="AO180" s="744"/>
      <c r="AP180" s="744"/>
      <c r="AQ180" s="744"/>
      <c r="AR180" s="744"/>
      <c r="AS180" s="744"/>
      <c r="AT180" s="744"/>
      <c r="AU180" s="744"/>
      <c r="AV180" s="744"/>
      <c r="AW180" s="744"/>
      <c r="AX180" s="785"/>
      <c r="AY180" s="1178"/>
      <c r="AZ180" s="1179"/>
      <c r="BA180" s="1179"/>
      <c r="BB180" s="1179"/>
      <c r="BC180" s="1179"/>
      <c r="BD180" s="1179"/>
      <c r="BE180" s="1179"/>
      <c r="BF180" s="1179"/>
      <c r="BG180" s="1179"/>
      <c r="BH180" s="1179"/>
      <c r="BI180" s="1179"/>
      <c r="BJ180" s="1179"/>
      <c r="BK180" s="1179"/>
      <c r="BL180" s="1179"/>
      <c r="BM180" s="1179"/>
      <c r="BN180" s="1180"/>
      <c r="BO180" s="592"/>
      <c r="BP180" s="592"/>
    </row>
    <row r="181" spans="1:75" ht="34.5" customHeight="1">
      <c r="A181" s="592"/>
      <c r="B181" s="592"/>
      <c r="C181" s="592"/>
      <c r="D181" s="979"/>
      <c r="E181" s="618">
        <v>38</v>
      </c>
      <c r="F181" s="618"/>
      <c r="G181" s="771" t="s">
        <v>122</v>
      </c>
      <c r="H181" s="771"/>
      <c r="I181" s="771"/>
      <c r="J181" s="771"/>
      <c r="K181" s="771"/>
      <c r="L181" s="771"/>
      <c r="M181" s="771"/>
      <c r="N181" s="771"/>
      <c r="O181" s="771"/>
      <c r="P181" s="771"/>
      <c r="Q181" s="771"/>
      <c r="R181" s="771"/>
      <c r="S181" s="1161"/>
      <c r="T181" s="620"/>
      <c r="U181" s="621"/>
      <c r="V181" s="621"/>
      <c r="W181" s="622"/>
      <c r="X181" s="623" t="s">
        <v>305</v>
      </c>
      <c r="Y181" s="623"/>
      <c r="Z181" s="623"/>
      <c r="AA181" s="623"/>
      <c r="AB181" s="623"/>
      <c r="AC181" s="623"/>
      <c r="AD181" s="623"/>
      <c r="AE181" s="623"/>
      <c r="AF181" s="623"/>
      <c r="AG181" s="623"/>
      <c r="AH181" s="623"/>
      <c r="AI181" s="623"/>
      <c r="AJ181" s="581"/>
      <c r="AK181" s="581"/>
      <c r="AL181" s="581"/>
      <c r="AM181" s="581"/>
      <c r="AN181" s="581"/>
      <c r="AO181" s="581"/>
      <c r="AP181" s="581"/>
      <c r="AQ181" s="581"/>
      <c r="AR181" s="581"/>
      <c r="AS181" s="581"/>
      <c r="AT181" s="581"/>
      <c r="AU181" s="581"/>
      <c r="AV181" s="581"/>
      <c r="AW181" s="581"/>
      <c r="AX181" s="581"/>
      <c r="AY181" s="581"/>
      <c r="AZ181" s="581"/>
      <c r="BA181" s="581"/>
      <c r="BB181" s="581"/>
      <c r="BC181" s="581"/>
      <c r="BD181" s="581"/>
      <c r="BE181" s="581"/>
      <c r="BF181" s="581"/>
      <c r="BG181" s="581"/>
      <c r="BH181" s="581"/>
      <c r="BI181" s="581"/>
      <c r="BJ181" s="581"/>
      <c r="BK181" s="581"/>
      <c r="BL181" s="581"/>
      <c r="BM181" s="581"/>
      <c r="BN181" s="32"/>
      <c r="BO181" s="592"/>
      <c r="BP181" s="592"/>
    </row>
    <row r="182" spans="1:75" ht="20.100000000000001" customHeight="1">
      <c r="A182" s="592"/>
      <c r="B182" s="592"/>
      <c r="C182" s="592"/>
      <c r="D182" s="983"/>
      <c r="E182" s="619"/>
      <c r="F182" s="619"/>
      <c r="G182" s="1162"/>
      <c r="H182" s="1162"/>
      <c r="I182" s="1162"/>
      <c r="J182" s="1162"/>
      <c r="K182" s="1162"/>
      <c r="L182" s="1162"/>
      <c r="M182" s="1162"/>
      <c r="N182" s="1162"/>
      <c r="O182" s="1162"/>
      <c r="P182" s="1162"/>
      <c r="Q182" s="1162"/>
      <c r="R182" s="1162"/>
      <c r="S182" s="1163"/>
      <c r="T182" s="652" t="s">
        <v>306</v>
      </c>
      <c r="U182" s="623"/>
      <c r="V182" s="623"/>
      <c r="W182" s="623"/>
      <c r="X182" s="623"/>
      <c r="Y182" s="623"/>
      <c r="Z182" s="623"/>
      <c r="AA182" s="623"/>
      <c r="AB182" s="623"/>
      <c r="AC182" s="653"/>
      <c r="AD182" s="652"/>
      <c r="AE182" s="623"/>
      <c r="AF182" s="623"/>
      <c r="AG182" s="843"/>
      <c r="AH182" s="624" t="s">
        <v>307</v>
      </c>
      <c r="AI182" s="623"/>
      <c r="AJ182" s="623"/>
      <c r="AK182" s="623"/>
      <c r="AL182" s="843"/>
      <c r="AM182" s="623" t="s">
        <v>308</v>
      </c>
      <c r="AN182" s="623"/>
      <c r="AO182" s="623"/>
      <c r="AP182" s="623"/>
      <c r="AQ182" s="623"/>
      <c r="AR182" s="623"/>
      <c r="AS182" s="623"/>
      <c r="AT182" s="623"/>
      <c r="AU182" s="843"/>
      <c r="AV182" s="624"/>
      <c r="AW182" s="623"/>
      <c r="AX182" s="623"/>
      <c r="AY182" s="623"/>
      <c r="AZ182" s="624" t="s">
        <v>307</v>
      </c>
      <c r="BA182" s="623"/>
      <c r="BB182" s="623"/>
      <c r="BC182" s="623"/>
      <c r="BD182" s="843"/>
      <c r="BE182" s="1181"/>
      <c r="BF182" s="1182"/>
      <c r="BG182" s="1182"/>
      <c r="BH182" s="1182"/>
      <c r="BI182" s="1182"/>
      <c r="BJ182" s="1182"/>
      <c r="BK182" s="1182"/>
      <c r="BL182" s="1182"/>
      <c r="BM182" s="1182"/>
      <c r="BN182" s="1183"/>
      <c r="BO182" s="592"/>
      <c r="BP182" s="592"/>
      <c r="BQ182" s="107"/>
      <c r="BR182" s="107"/>
      <c r="BS182" s="107"/>
      <c r="BV182" s="107"/>
    </row>
    <row r="183" spans="1:75" ht="20.100000000000001" customHeight="1">
      <c r="A183" s="592"/>
      <c r="B183" s="592"/>
      <c r="C183" s="592"/>
      <c r="D183" s="60"/>
      <c r="E183" s="618">
        <v>39</v>
      </c>
      <c r="F183" s="618"/>
      <c r="G183" s="1184" t="s">
        <v>313</v>
      </c>
      <c r="H183" s="1184"/>
      <c r="I183" s="1184"/>
      <c r="J183" s="1184"/>
      <c r="K183" s="1184"/>
      <c r="L183" s="1184"/>
      <c r="M183" s="1184"/>
      <c r="N183" s="1184"/>
      <c r="O183" s="1184"/>
      <c r="P183" s="1184"/>
      <c r="Q183" s="1184"/>
      <c r="R183" s="1184"/>
      <c r="S183" s="1185"/>
      <c r="T183" s="545"/>
      <c r="U183" s="555" t="s">
        <v>83</v>
      </c>
      <c r="V183" s="546"/>
      <c r="W183" s="546"/>
      <c r="X183" s="546"/>
      <c r="Y183" s="546"/>
      <c r="Z183" s="546"/>
      <c r="AA183" s="546"/>
      <c r="AB183" s="539"/>
      <c r="AC183" s="539"/>
      <c r="AD183" s="539" t="s">
        <v>183</v>
      </c>
      <c r="AE183" s="641"/>
      <c r="AF183" s="641"/>
      <c r="AG183" s="699" t="s">
        <v>471</v>
      </c>
      <c r="AH183" s="699"/>
      <c r="AI183" s="699"/>
      <c r="AJ183" s="557"/>
      <c r="AK183" s="641"/>
      <c r="AL183" s="641"/>
      <c r="AM183" s="699" t="s">
        <v>472</v>
      </c>
      <c r="AN183" s="699"/>
      <c r="AO183" s="699"/>
      <c r="AP183" s="699"/>
      <c r="AQ183" s="699"/>
      <c r="AR183" s="699"/>
      <c r="AS183" s="699"/>
      <c r="AT183" s="588"/>
      <c r="AU183" s="641"/>
      <c r="AV183" s="641"/>
      <c r="AW183" s="699" t="s">
        <v>474</v>
      </c>
      <c r="AX183" s="699"/>
      <c r="AY183" s="699"/>
      <c r="AZ183" s="699"/>
      <c r="BA183" s="699"/>
      <c r="BB183" s="699"/>
      <c r="BC183" s="699"/>
      <c r="BD183" s="699"/>
      <c r="BE183" s="559"/>
      <c r="BF183" s="641"/>
      <c r="BG183" s="641"/>
      <c r="BH183" s="699" t="s">
        <v>31</v>
      </c>
      <c r="BI183" s="699"/>
      <c r="BJ183" s="699"/>
      <c r="BK183" s="699"/>
      <c r="BL183" s="699"/>
      <c r="BM183" s="555"/>
      <c r="BN183" s="556" t="s">
        <v>184</v>
      </c>
      <c r="BO183" s="592"/>
      <c r="BP183" s="592"/>
      <c r="BQ183" s="107"/>
      <c r="BR183" s="107"/>
      <c r="BS183" s="107"/>
      <c r="BV183" s="107"/>
      <c r="BW183" s="107"/>
    </row>
    <row r="184" spans="1:75" ht="20.100000000000001" customHeight="1">
      <c r="A184" s="592"/>
      <c r="B184" s="592"/>
      <c r="C184" s="592"/>
      <c r="D184" s="6"/>
      <c r="E184" s="592"/>
      <c r="F184" s="592"/>
      <c r="G184" s="659"/>
      <c r="H184" s="659"/>
      <c r="I184" s="659"/>
      <c r="J184" s="659"/>
      <c r="K184" s="659"/>
      <c r="L184" s="659"/>
      <c r="M184" s="659"/>
      <c r="N184" s="659"/>
      <c r="O184" s="659"/>
      <c r="P184" s="659"/>
      <c r="Q184" s="659"/>
      <c r="R184" s="659"/>
      <c r="S184" s="1186"/>
      <c r="T184" s="4"/>
      <c r="U184" s="48" t="s">
        <v>475</v>
      </c>
      <c r="V184" s="48"/>
      <c r="W184" s="48"/>
      <c r="X184" s="48"/>
      <c r="Y184" s="48"/>
      <c r="Z184" s="48"/>
      <c r="AA184" s="281"/>
      <c r="AB184" s="281"/>
      <c r="AC184" s="281"/>
      <c r="AD184" s="5"/>
      <c r="AE184" s="756"/>
      <c r="AF184" s="756"/>
      <c r="AG184" s="756"/>
      <c r="AH184" s="756"/>
      <c r="AI184" s="757"/>
      <c r="AJ184" s="584" t="s">
        <v>316</v>
      </c>
      <c r="AK184" s="281"/>
      <c r="AL184" s="281"/>
      <c r="AM184" s="281"/>
      <c r="AN184" s="584"/>
      <c r="AO184" s="584"/>
      <c r="AP184" s="584"/>
      <c r="AQ184" s="584"/>
      <c r="AR184" s="584"/>
      <c r="AS184" s="584"/>
      <c r="AT184" s="589"/>
      <c r="AU184" s="589"/>
      <c r="AV184" s="589"/>
      <c r="AW184" s="589"/>
      <c r="AX184" s="589"/>
      <c r="AY184" s="589"/>
      <c r="AZ184" s="589"/>
      <c r="BA184" s="532"/>
      <c r="BB184" s="532"/>
      <c r="BC184" s="532"/>
      <c r="BD184" s="532"/>
      <c r="BE184" s="532"/>
      <c r="BF184" s="532"/>
      <c r="BG184" s="532"/>
      <c r="BH184" s="584"/>
      <c r="BI184" s="584"/>
      <c r="BJ184" s="281"/>
      <c r="BK184" s="584"/>
      <c r="BL184" s="281"/>
      <c r="BM184" s="281"/>
      <c r="BN184" s="11"/>
      <c r="BO184" s="592"/>
      <c r="BP184" s="592"/>
      <c r="BQ184" s="107"/>
      <c r="BR184" s="107"/>
      <c r="BS184" s="107"/>
      <c r="BT184" s="107"/>
      <c r="BU184" s="107"/>
      <c r="BV184" s="107"/>
      <c r="BW184" s="107"/>
    </row>
    <row r="185" spans="1:75" ht="20.100000000000001" customHeight="1">
      <c r="A185" s="592"/>
      <c r="B185" s="592"/>
      <c r="C185" s="592"/>
      <c r="D185" s="6"/>
      <c r="E185" s="592"/>
      <c r="F185" s="592"/>
      <c r="G185" s="547"/>
      <c r="H185" s="547"/>
      <c r="I185" s="547"/>
      <c r="J185" s="547"/>
      <c r="K185" s="547"/>
      <c r="L185" s="547"/>
      <c r="M185" s="547"/>
      <c r="N185" s="547"/>
      <c r="O185" s="547"/>
      <c r="P185" s="547"/>
      <c r="Q185" s="547"/>
      <c r="R185" s="547"/>
      <c r="S185" s="587"/>
      <c r="T185" s="10"/>
      <c r="U185" s="281" t="s">
        <v>2</v>
      </c>
      <c r="V185" s="281"/>
      <c r="W185" s="281"/>
      <c r="X185" s="281"/>
      <c r="Y185" s="281"/>
      <c r="Z185" s="281"/>
      <c r="AA185" s="534"/>
      <c r="AB185" s="534"/>
      <c r="AC185" s="534"/>
      <c r="AD185" s="11"/>
      <c r="AE185" s="756"/>
      <c r="AF185" s="756"/>
      <c r="AG185" s="756"/>
      <c r="AH185" s="756"/>
      <c r="AI185" s="757"/>
      <c r="AJ185" s="584" t="s">
        <v>317</v>
      </c>
      <c r="AK185" s="540"/>
      <c r="AL185" s="540"/>
      <c r="AM185" s="549"/>
      <c r="AN185" s="283"/>
      <c r="AO185" s="283"/>
      <c r="AP185" s="283"/>
      <c r="AQ185" s="283"/>
      <c r="AR185" s="283"/>
      <c r="AS185" s="283"/>
      <c r="AT185" s="300"/>
      <c r="AU185" s="300"/>
      <c r="AV185" s="300"/>
      <c r="AW185" s="300"/>
      <c r="AX185" s="300"/>
      <c r="AY185" s="300"/>
      <c r="AZ185" s="300"/>
      <c r="BA185" s="534"/>
      <c r="BB185" s="534"/>
      <c r="BC185" s="534"/>
      <c r="BD185" s="534"/>
      <c r="BE185" s="534"/>
      <c r="BF185" s="534"/>
      <c r="BG185" s="534"/>
      <c r="BH185" s="283"/>
      <c r="BI185" s="283"/>
      <c r="BJ185" s="48"/>
      <c r="BK185" s="283"/>
      <c r="BL185" s="534"/>
      <c r="BM185" s="534"/>
      <c r="BN185" s="535"/>
      <c r="BO185" s="592"/>
      <c r="BP185" s="592"/>
      <c r="BQ185" s="107"/>
      <c r="BR185" s="107"/>
      <c r="BS185" s="107"/>
      <c r="BT185" s="107"/>
      <c r="BU185" s="107"/>
      <c r="BW185" s="107"/>
    </row>
    <row r="186" spans="1:75" ht="20.100000000000001" customHeight="1">
      <c r="A186" s="592"/>
      <c r="B186" s="592"/>
      <c r="C186" s="592"/>
      <c r="D186" s="60"/>
      <c r="E186" s="61"/>
      <c r="F186" s="61"/>
      <c r="G186" s="61"/>
      <c r="H186" s="61"/>
      <c r="I186" s="61"/>
      <c r="J186" s="61"/>
      <c r="K186" s="61"/>
      <c r="L186" s="61"/>
      <c r="M186" s="61"/>
      <c r="N186" s="61"/>
      <c r="O186" s="61"/>
      <c r="P186" s="61"/>
      <c r="Q186" s="61"/>
      <c r="R186" s="61"/>
      <c r="S186" s="62"/>
      <c r="T186" s="533"/>
      <c r="U186" s="48" t="s">
        <v>320</v>
      </c>
      <c r="V186" s="282"/>
      <c r="W186" s="282"/>
      <c r="X186" s="282"/>
      <c r="Y186" s="282"/>
      <c r="Z186" s="282"/>
      <c r="AA186" s="282"/>
      <c r="AB186" s="282"/>
      <c r="AC186" s="309"/>
      <c r="AD186" s="309"/>
      <c r="AE186" s="309"/>
      <c r="AF186" s="309"/>
      <c r="AG186" s="309"/>
      <c r="AH186" s="309"/>
      <c r="AI186" s="309"/>
      <c r="AJ186" s="309"/>
      <c r="AK186" s="309"/>
      <c r="AL186" s="309"/>
      <c r="AM186" s="309"/>
      <c r="AN186" s="309"/>
      <c r="AO186" s="309"/>
      <c r="AP186" s="309"/>
      <c r="AQ186" s="309"/>
      <c r="AR186" s="309"/>
      <c r="AS186" s="309"/>
      <c r="AT186" s="309"/>
      <c r="AU186" s="309"/>
      <c r="AV186" s="309"/>
      <c r="AW186" s="309"/>
      <c r="AX186" s="309"/>
      <c r="AY186" s="309"/>
      <c r="AZ186" s="309"/>
      <c r="BA186" s="309"/>
      <c r="BB186" s="309"/>
      <c r="BC186" s="309"/>
      <c r="BD186" s="309"/>
      <c r="BE186" s="309"/>
      <c r="BF186" s="309"/>
      <c r="BG186" s="48"/>
      <c r="BH186" s="283"/>
      <c r="BI186" s="640"/>
      <c r="BJ186" s="640"/>
      <c r="BK186" s="640"/>
      <c r="BL186" s="48"/>
      <c r="BM186" s="48"/>
      <c r="BN186" s="5"/>
      <c r="BO186" s="592"/>
      <c r="BP186" s="592"/>
      <c r="BQ186" s="107"/>
      <c r="BR186" s="107"/>
      <c r="BS186" s="107"/>
      <c r="BT186" s="107"/>
      <c r="BU186" s="107"/>
    </row>
    <row r="187" spans="1:75" ht="20.100000000000001" customHeight="1">
      <c r="A187" s="592"/>
      <c r="B187" s="592"/>
      <c r="C187" s="592"/>
      <c r="D187" s="60"/>
      <c r="E187" s="61"/>
      <c r="F187" s="61"/>
      <c r="G187" s="61"/>
      <c r="H187" s="61"/>
      <c r="I187" s="61"/>
      <c r="J187" s="61"/>
      <c r="K187" s="61"/>
      <c r="L187" s="61"/>
      <c r="M187" s="61"/>
      <c r="N187" s="61"/>
      <c r="O187" s="61"/>
      <c r="P187" s="61"/>
      <c r="Q187" s="61"/>
      <c r="R187" s="61"/>
      <c r="S187" s="62"/>
      <c r="T187" s="540"/>
      <c r="U187" s="592"/>
      <c r="V187" s="540"/>
      <c r="W187" s="540"/>
      <c r="X187" s="540"/>
      <c r="Y187" s="540"/>
      <c r="Z187" s="540"/>
      <c r="AA187" s="540"/>
      <c r="AB187" s="540"/>
      <c r="AC187" s="607" t="s">
        <v>166</v>
      </c>
      <c r="AD187" s="618"/>
      <c r="AE187" s="618"/>
      <c r="AF187" s="618"/>
      <c r="AG187" s="618"/>
      <c r="AH187" s="634"/>
      <c r="AI187" s="568"/>
      <c r="AJ187" s="641"/>
      <c r="AK187" s="641"/>
      <c r="AL187" s="553" t="s">
        <v>84</v>
      </c>
      <c r="AM187" s="553"/>
      <c r="AN187" s="553"/>
      <c r="AO187" s="553"/>
      <c r="AP187" s="553"/>
      <c r="AQ187" s="553"/>
      <c r="AR187" s="553"/>
      <c r="AS187" s="301"/>
      <c r="AT187" s="301"/>
      <c r="AU187" s="301"/>
      <c r="AV187" s="301"/>
      <c r="AW187" s="301"/>
      <c r="AX187" s="301"/>
      <c r="AY187" s="301"/>
      <c r="AZ187" s="301"/>
      <c r="BA187" s="301"/>
      <c r="BB187" s="301"/>
      <c r="BC187" s="301"/>
      <c r="BD187" s="301"/>
      <c r="BE187" s="552"/>
      <c r="BF187" s="552"/>
      <c r="BG187" s="552"/>
      <c r="BH187" s="552"/>
      <c r="BI187" s="552"/>
      <c r="BJ187" s="583"/>
      <c r="BK187" s="540"/>
      <c r="BL187" s="592"/>
      <c r="BM187" s="592"/>
      <c r="BN187" s="7"/>
      <c r="BO187" s="540"/>
      <c r="BP187" s="540"/>
    </row>
    <row r="188" spans="1:75" ht="20.100000000000001" customHeight="1">
      <c r="A188" s="592"/>
      <c r="B188" s="592"/>
      <c r="C188" s="592"/>
      <c r="D188" s="60"/>
      <c r="E188" s="61"/>
      <c r="F188" s="61"/>
      <c r="G188" s="61"/>
      <c r="H188" s="61"/>
      <c r="I188" s="61"/>
      <c r="J188" s="61"/>
      <c r="K188" s="61"/>
      <c r="L188" s="61"/>
      <c r="M188" s="61"/>
      <c r="N188" s="61"/>
      <c r="O188" s="61"/>
      <c r="P188" s="61"/>
      <c r="Q188" s="61"/>
      <c r="R188" s="61"/>
      <c r="S188" s="62"/>
      <c r="T188" s="540"/>
      <c r="U188" s="592"/>
      <c r="V188" s="540"/>
      <c r="W188" s="540"/>
      <c r="X188" s="540"/>
      <c r="Y188" s="540"/>
      <c r="Z188" s="540"/>
      <c r="AA188" s="540"/>
      <c r="AB188" s="540"/>
      <c r="AC188" s="562"/>
      <c r="AD188" s="540"/>
      <c r="AE188" s="540"/>
      <c r="AF188" s="540"/>
      <c r="AG188" s="549"/>
      <c r="AH188" s="550"/>
      <c r="AI188" s="304"/>
      <c r="AJ188" s="632"/>
      <c r="AK188" s="632"/>
      <c r="AL188" s="551" t="s">
        <v>85</v>
      </c>
      <c r="AM188" s="551"/>
      <c r="AN188" s="551"/>
      <c r="AO188" s="551"/>
      <c r="AP188" s="551"/>
      <c r="AQ188" s="551"/>
      <c r="AR188" s="551"/>
      <c r="AS188" s="305"/>
      <c r="AT188" s="305"/>
      <c r="AU188" s="305"/>
      <c r="AV188" s="305"/>
      <c r="AW188" s="305"/>
      <c r="AX188" s="305"/>
      <c r="AY188" s="305"/>
      <c r="AZ188" s="305"/>
      <c r="BA188" s="305"/>
      <c r="BB188" s="305"/>
      <c r="BC188" s="305"/>
      <c r="BD188" s="305"/>
      <c r="BE188" s="542"/>
      <c r="BF188" s="542"/>
      <c r="BG188" s="542"/>
      <c r="BH188" s="542"/>
      <c r="BI188" s="542"/>
      <c r="BJ188" s="564"/>
      <c r="BK188" s="540"/>
      <c r="BL188" s="592"/>
      <c r="BM188" s="592"/>
      <c r="BN188" s="7"/>
      <c r="BO188" s="540"/>
      <c r="BP188" s="540"/>
    </row>
    <row r="189" spans="1:75" ht="20.100000000000001" customHeight="1">
      <c r="A189" s="592"/>
      <c r="B189" s="592"/>
      <c r="C189" s="592"/>
      <c r="D189" s="60"/>
      <c r="E189" s="61"/>
      <c r="F189" s="61"/>
      <c r="G189" s="61"/>
      <c r="H189" s="61"/>
      <c r="I189" s="61"/>
      <c r="J189" s="61"/>
      <c r="K189" s="61"/>
      <c r="L189" s="61"/>
      <c r="M189" s="61"/>
      <c r="N189" s="61"/>
      <c r="O189" s="61"/>
      <c r="P189" s="61"/>
      <c r="Q189" s="61"/>
      <c r="R189" s="61"/>
      <c r="S189" s="62"/>
      <c r="T189" s="540"/>
      <c r="U189" s="592"/>
      <c r="V189" s="540"/>
      <c r="W189" s="540"/>
      <c r="X189" s="540"/>
      <c r="Y189" s="540"/>
      <c r="Z189" s="540"/>
      <c r="AA189" s="540"/>
      <c r="AB189" s="540"/>
      <c r="AC189" s="607" t="s">
        <v>167</v>
      </c>
      <c r="AD189" s="618"/>
      <c r="AE189" s="618"/>
      <c r="AF189" s="618"/>
      <c r="AG189" s="618"/>
      <c r="AH189" s="634"/>
      <c r="AI189" s="306"/>
      <c r="AJ189" s="707"/>
      <c r="AK189" s="707"/>
      <c r="AL189" s="307" t="s">
        <v>319</v>
      </c>
      <c r="AM189" s="307"/>
      <c r="AN189" s="307"/>
      <c r="AO189" s="307"/>
      <c r="AP189" s="307"/>
      <c r="AQ189" s="307"/>
      <c r="AR189" s="307"/>
      <c r="AS189" s="308"/>
      <c r="AT189" s="308"/>
      <c r="AU189" s="308"/>
      <c r="AV189" s="308"/>
      <c r="AW189" s="308"/>
      <c r="AX189" s="308"/>
      <c r="AY189" s="308"/>
      <c r="AZ189" s="308"/>
      <c r="BA189" s="308"/>
      <c r="BB189" s="308"/>
      <c r="BC189" s="308"/>
      <c r="BD189" s="308"/>
      <c r="BE189" s="560"/>
      <c r="BF189" s="560"/>
      <c r="BG189" s="560"/>
      <c r="BH189" s="560"/>
      <c r="BI189" s="560"/>
      <c r="BJ189" s="561"/>
      <c r="BK189" s="540"/>
      <c r="BL189" s="592"/>
      <c r="BM189" s="592"/>
      <c r="BN189" s="7"/>
      <c r="BO189" s="540"/>
      <c r="BP189" s="540"/>
    </row>
    <row r="190" spans="1:75" ht="20.100000000000001" customHeight="1">
      <c r="A190" s="592"/>
      <c r="B190" s="592"/>
      <c r="C190" s="592"/>
      <c r="D190" s="60"/>
      <c r="E190" s="61"/>
      <c r="F190" s="61"/>
      <c r="G190" s="61"/>
      <c r="H190" s="61"/>
      <c r="I190" s="61"/>
      <c r="J190" s="61"/>
      <c r="K190" s="61"/>
      <c r="L190" s="61"/>
      <c r="M190" s="61"/>
      <c r="N190" s="61"/>
      <c r="O190" s="61"/>
      <c r="P190" s="61"/>
      <c r="Q190" s="61"/>
      <c r="R190" s="61"/>
      <c r="S190" s="62"/>
      <c r="T190" s="540"/>
      <c r="U190" s="592"/>
      <c r="V190" s="540"/>
      <c r="W190" s="540"/>
      <c r="X190" s="540"/>
      <c r="Y190" s="540"/>
      <c r="Z190" s="540"/>
      <c r="AA190" s="540"/>
      <c r="AB190" s="540"/>
      <c r="AC190" s="562"/>
      <c r="AD190" s="540"/>
      <c r="AE190" s="540"/>
      <c r="AF190" s="540"/>
      <c r="AG190" s="549"/>
      <c r="AH190" s="550"/>
      <c r="AI190" s="302"/>
      <c r="AJ190" s="647"/>
      <c r="AK190" s="647"/>
      <c r="AL190" s="543" t="s">
        <v>86</v>
      </c>
      <c r="AM190" s="543"/>
      <c r="AN190" s="543"/>
      <c r="AO190" s="543"/>
      <c r="AP190" s="543"/>
      <c r="AQ190" s="543"/>
      <c r="AR190" s="543"/>
      <c r="AS190" s="303"/>
      <c r="AT190" s="303"/>
      <c r="AU190" s="303"/>
      <c r="AV190" s="303"/>
      <c r="AW190" s="303"/>
      <c r="AX190" s="303"/>
      <c r="AY190" s="303"/>
      <c r="AZ190" s="303"/>
      <c r="BA190" s="303"/>
      <c r="BB190" s="303"/>
      <c r="BC190" s="303"/>
      <c r="BD190" s="303"/>
      <c r="BE190" s="541"/>
      <c r="BF190" s="541"/>
      <c r="BG190" s="541"/>
      <c r="BH190" s="541"/>
      <c r="BI190" s="541"/>
      <c r="BJ190" s="582"/>
      <c r="BK190" s="540"/>
      <c r="BL190" s="592"/>
      <c r="BM190" s="592"/>
      <c r="BN190" s="7"/>
      <c r="BO190" s="540"/>
      <c r="BP190" s="540"/>
    </row>
    <row r="191" spans="1:75" ht="20.100000000000001" customHeight="1">
      <c r="A191" s="592"/>
      <c r="B191" s="592"/>
      <c r="C191" s="592"/>
      <c r="D191" s="60"/>
      <c r="E191" s="61"/>
      <c r="F191" s="61"/>
      <c r="G191" s="61"/>
      <c r="H191" s="61"/>
      <c r="I191" s="61"/>
      <c r="J191" s="61"/>
      <c r="K191" s="61"/>
      <c r="L191" s="61"/>
      <c r="M191" s="61"/>
      <c r="N191" s="61"/>
      <c r="O191" s="61"/>
      <c r="P191" s="61"/>
      <c r="Q191" s="61"/>
      <c r="R191" s="61"/>
      <c r="S191" s="62"/>
      <c r="T191" s="540"/>
      <c r="U191" s="592"/>
      <c r="V191" s="540"/>
      <c r="W191" s="540"/>
      <c r="X191" s="540"/>
      <c r="Y191" s="540"/>
      <c r="Z191" s="540"/>
      <c r="AA191" s="540"/>
      <c r="AB191" s="540"/>
      <c r="AC191" s="562"/>
      <c r="AD191" s="540"/>
      <c r="AE191" s="540"/>
      <c r="AF191" s="540"/>
      <c r="AG191" s="549"/>
      <c r="AH191" s="550"/>
      <c r="AI191" s="302"/>
      <c r="AJ191" s="647"/>
      <c r="AK191" s="647"/>
      <c r="AL191" s="543" t="s">
        <v>87</v>
      </c>
      <c r="AM191" s="543"/>
      <c r="AN191" s="543"/>
      <c r="AO191" s="543"/>
      <c r="AP191" s="543"/>
      <c r="AQ191" s="543"/>
      <c r="AR191" s="543"/>
      <c r="AS191" s="303"/>
      <c r="AT191" s="303"/>
      <c r="AU191" s="303"/>
      <c r="AV191" s="303"/>
      <c r="AW191" s="303"/>
      <c r="AX191" s="303"/>
      <c r="AY191" s="303"/>
      <c r="AZ191" s="303"/>
      <c r="BA191" s="303"/>
      <c r="BB191" s="303"/>
      <c r="BC191" s="303"/>
      <c r="BD191" s="303"/>
      <c r="BE191" s="541"/>
      <c r="BF191" s="541"/>
      <c r="BG191" s="541"/>
      <c r="BH191" s="541"/>
      <c r="BI191" s="541"/>
      <c r="BJ191" s="582"/>
      <c r="BK191" s="540"/>
      <c r="BL191" s="592"/>
      <c r="BM191" s="592"/>
      <c r="BN191" s="7"/>
      <c r="BO191" s="540"/>
      <c r="BP191" s="540"/>
    </row>
    <row r="192" spans="1:75" ht="20.100000000000001" customHeight="1">
      <c r="A192" s="592"/>
      <c r="B192" s="592"/>
      <c r="C192" s="592"/>
      <c r="D192" s="60"/>
      <c r="E192" s="61"/>
      <c r="F192" s="61"/>
      <c r="G192" s="61"/>
      <c r="H192" s="61"/>
      <c r="I192" s="61"/>
      <c r="J192" s="61"/>
      <c r="K192" s="61"/>
      <c r="L192" s="61"/>
      <c r="M192" s="61"/>
      <c r="N192" s="61"/>
      <c r="O192" s="61"/>
      <c r="P192" s="61"/>
      <c r="Q192" s="61"/>
      <c r="R192" s="61"/>
      <c r="S192" s="62"/>
      <c r="T192" s="540"/>
      <c r="U192" s="592"/>
      <c r="V192" s="540"/>
      <c r="W192" s="540"/>
      <c r="X192" s="540"/>
      <c r="Y192" s="540"/>
      <c r="Z192" s="540"/>
      <c r="AA192" s="540"/>
      <c r="AB192" s="540"/>
      <c r="AC192" s="538"/>
      <c r="AD192" s="536"/>
      <c r="AE192" s="536"/>
      <c r="AF192" s="536"/>
      <c r="AG192" s="585"/>
      <c r="AH192" s="586"/>
      <c r="AI192" s="304"/>
      <c r="AJ192" s="632"/>
      <c r="AK192" s="632"/>
      <c r="AL192" s="551" t="s">
        <v>85</v>
      </c>
      <c r="AM192" s="551"/>
      <c r="AN192" s="551"/>
      <c r="AO192" s="551"/>
      <c r="AP192" s="551"/>
      <c r="AQ192" s="551"/>
      <c r="AR192" s="551"/>
      <c r="AS192" s="305"/>
      <c r="AT192" s="305"/>
      <c r="AU192" s="305"/>
      <c r="AV192" s="305"/>
      <c r="AW192" s="305"/>
      <c r="AX192" s="305"/>
      <c r="AY192" s="305"/>
      <c r="AZ192" s="305"/>
      <c r="BA192" s="305"/>
      <c r="BB192" s="305"/>
      <c r="BC192" s="305"/>
      <c r="BD192" s="305"/>
      <c r="BE192" s="542"/>
      <c r="BF192" s="542"/>
      <c r="BG192" s="542"/>
      <c r="BH192" s="542"/>
      <c r="BI192" s="542"/>
      <c r="BJ192" s="564"/>
      <c r="BK192" s="540"/>
      <c r="BL192" s="592"/>
      <c r="BM192" s="592"/>
      <c r="BN192" s="7"/>
      <c r="BO192" s="540"/>
      <c r="BP192" s="540"/>
      <c r="BV192" s="132"/>
    </row>
    <row r="193" spans="1:79" ht="20.100000000000001" customHeight="1">
      <c r="A193" s="592"/>
      <c r="B193" s="592"/>
      <c r="C193" s="592"/>
      <c r="D193" s="108"/>
      <c r="E193" s="279"/>
      <c r="F193" s="279"/>
      <c r="G193" s="279"/>
      <c r="H193" s="279"/>
      <c r="I193" s="279"/>
      <c r="J193" s="279"/>
      <c r="K193" s="279"/>
      <c r="L193" s="279"/>
      <c r="M193" s="279"/>
      <c r="N193" s="279"/>
      <c r="O193" s="279"/>
      <c r="P193" s="279"/>
      <c r="Q193" s="279"/>
      <c r="R193" s="279"/>
      <c r="S193" s="109"/>
      <c r="T193" s="536"/>
      <c r="U193" s="590"/>
      <c r="V193" s="536"/>
      <c r="W193" s="536"/>
      <c r="X193" s="536"/>
      <c r="Y193" s="536"/>
      <c r="Z193" s="536"/>
      <c r="AA193" s="536"/>
      <c r="AB193" s="536"/>
      <c r="AC193" s="536"/>
      <c r="AD193" s="536"/>
      <c r="AE193" s="536"/>
      <c r="AF193" s="536"/>
      <c r="AG193" s="585"/>
      <c r="AH193" s="536"/>
      <c r="AI193" s="536"/>
      <c r="AJ193" s="585"/>
      <c r="AK193" s="585"/>
      <c r="AL193" s="585"/>
      <c r="AM193" s="585"/>
      <c r="AN193" s="585"/>
      <c r="AO193" s="585"/>
      <c r="AP193" s="585"/>
      <c r="AQ193" s="579"/>
      <c r="AR193" s="579"/>
      <c r="AS193" s="579"/>
      <c r="AT193" s="579"/>
      <c r="AU193" s="579"/>
      <c r="AV193" s="579"/>
      <c r="AW193" s="579"/>
      <c r="AX193" s="536"/>
      <c r="AY193" s="536"/>
      <c r="AZ193" s="536"/>
      <c r="BA193" s="536"/>
      <c r="BB193" s="536"/>
      <c r="BC193" s="536"/>
      <c r="BD193" s="536"/>
      <c r="BE193" s="585"/>
      <c r="BF193" s="585"/>
      <c r="BG193" s="536"/>
      <c r="BH193" s="585"/>
      <c r="BI193" s="579"/>
      <c r="BJ193" s="579"/>
      <c r="BK193" s="579"/>
      <c r="BL193" s="579"/>
      <c r="BM193" s="590"/>
      <c r="BN193" s="537"/>
      <c r="BO193" s="592"/>
      <c r="BP193" s="592"/>
      <c r="BW193" s="132"/>
      <c r="BX193" s="132"/>
    </row>
    <row r="194" spans="1:79" ht="20.100000000000001" customHeight="1">
      <c r="D194" s="652">
        <v>30</v>
      </c>
      <c r="E194" s="623"/>
      <c r="F194" s="31"/>
      <c r="G194" s="31" t="s">
        <v>455</v>
      </c>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132"/>
      <c r="BR194" s="132"/>
      <c r="BS194" s="132"/>
      <c r="BT194" s="132"/>
      <c r="BU194" s="132"/>
    </row>
    <row r="195" spans="1:79" ht="20.100000000000001" customHeight="1">
      <c r="D195" s="139"/>
      <c r="E195" s="31"/>
      <c r="F195" s="47"/>
      <c r="G195" s="47"/>
      <c r="H195" s="47"/>
      <c r="I195" s="47"/>
      <c r="J195" s="47"/>
      <c r="K195" s="47"/>
      <c r="L195" s="47"/>
      <c r="M195" s="47"/>
      <c r="N195" s="47"/>
      <c r="O195" s="31"/>
      <c r="P195" s="31"/>
      <c r="Q195" s="31"/>
      <c r="S195" s="484"/>
      <c r="T195" s="484"/>
      <c r="U195" s="435"/>
      <c r="V195" s="435"/>
      <c r="W195" s="435"/>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453"/>
      <c r="BA195" s="485"/>
      <c r="BB195" s="485"/>
      <c r="BC195" s="485"/>
      <c r="BD195" s="485"/>
      <c r="BE195" s="31"/>
      <c r="BF195" s="31"/>
      <c r="BG195" s="31"/>
      <c r="BH195" s="31"/>
      <c r="BI195" s="31"/>
      <c r="BJ195" s="31"/>
      <c r="BK195" s="31"/>
      <c r="BL195" s="31"/>
      <c r="BM195" s="31"/>
      <c r="BN195" s="31"/>
      <c r="BO195" s="31"/>
      <c r="BP195" s="31"/>
    </row>
    <row r="196" spans="1:79" ht="20.100000000000001" customHeight="1">
      <c r="D196" s="1073"/>
      <c r="E196" s="1073"/>
      <c r="F196" s="1074" t="s">
        <v>235</v>
      </c>
      <c r="G196" s="1074"/>
      <c r="H196" s="1074"/>
      <c r="I196" s="1073" t="s">
        <v>236</v>
      </c>
      <c r="J196" s="1073"/>
      <c r="K196" s="1073"/>
      <c r="L196" s="1039" t="s">
        <v>241</v>
      </c>
      <c r="M196" s="662"/>
      <c r="N196" s="680"/>
      <c r="O196" s="867" t="s">
        <v>242</v>
      </c>
      <c r="P196" s="678"/>
      <c r="Q196" s="679"/>
      <c r="R196" s="1119">
        <f>S197</f>
        <v>0.29166666666666669</v>
      </c>
      <c r="S196" s="1078"/>
      <c r="T196" s="1078">
        <f t="shared" ref="T196" si="106">U197</f>
        <v>0.33333333333333331</v>
      </c>
      <c r="U196" s="1078"/>
      <c r="V196" s="1078">
        <f t="shared" ref="V196" si="107">W197</f>
        <v>0.37499999999999994</v>
      </c>
      <c r="W196" s="1078"/>
      <c r="X196" s="1077">
        <f t="shared" ref="X196" si="108">Y197</f>
        <v>0.41666666666666657</v>
      </c>
      <c r="Y196" s="1077"/>
      <c r="Z196" s="1077">
        <f t="shared" ref="Z196" si="109">AA197</f>
        <v>0.4583333333333332</v>
      </c>
      <c r="AA196" s="1077"/>
      <c r="AB196" s="1077">
        <f t="shared" ref="AB196" si="110">AC197</f>
        <v>0.49999999999999983</v>
      </c>
      <c r="AC196" s="1077"/>
      <c r="AD196" s="1077">
        <f t="shared" ref="AD196" si="111">AE197</f>
        <v>0.54166666666666652</v>
      </c>
      <c r="AE196" s="1077"/>
      <c r="AF196" s="1077">
        <f t="shared" ref="AF196" si="112">AG197</f>
        <v>0.58333333333333326</v>
      </c>
      <c r="AG196" s="1077"/>
      <c r="AH196" s="1077">
        <f t="shared" ref="AH196" si="113">AI197</f>
        <v>0.625</v>
      </c>
      <c r="AI196" s="1077"/>
      <c r="AJ196" s="1077">
        <f t="shared" ref="AJ196" si="114">AK197</f>
        <v>0.66666666666666674</v>
      </c>
      <c r="AK196" s="1077"/>
      <c r="AL196" s="1077">
        <f t="shared" ref="AL196" si="115">AM197</f>
        <v>0.70833333333333348</v>
      </c>
      <c r="AM196" s="1077"/>
      <c r="AN196" s="1077">
        <f t="shared" ref="AN196" si="116">AO197</f>
        <v>0.75000000000000022</v>
      </c>
      <c r="AO196" s="1077"/>
      <c r="AP196" s="1077">
        <f t="shared" ref="AP196" si="117">AQ197</f>
        <v>0.79166666666666696</v>
      </c>
      <c r="AQ196" s="1077"/>
      <c r="AR196" s="1077">
        <f t="shared" ref="AR196" si="118">AS197</f>
        <v>0.8333333333333337</v>
      </c>
      <c r="AS196" s="1077"/>
      <c r="AT196" s="1077">
        <f t="shared" ref="AT196" si="119">AU197</f>
        <v>0.87500000000000044</v>
      </c>
      <c r="AU196" s="1077"/>
      <c r="AV196" s="1077">
        <f t="shared" ref="AV196" si="120">AW197</f>
        <v>0.91666666666666718</v>
      </c>
      <c r="AW196" s="1077"/>
      <c r="AX196" s="1077">
        <f t="shared" ref="AX196" si="121">AY197</f>
        <v>0.95833333333333393</v>
      </c>
      <c r="AY196" s="1077"/>
      <c r="AZ196" s="1077">
        <f t="shared" ref="AZ196:BN196" si="122">BA197</f>
        <v>0</v>
      </c>
      <c r="BA196" s="1077"/>
      <c r="BB196" s="1077">
        <f t="shared" si="122"/>
        <v>4.1666666666666664E-2</v>
      </c>
      <c r="BC196" s="1077"/>
      <c r="BD196" s="1077">
        <f t="shared" si="122"/>
        <v>8.3333333333333329E-2</v>
      </c>
      <c r="BE196" s="1077"/>
      <c r="BF196" s="1077">
        <f t="shared" si="122"/>
        <v>0.12499999999999999</v>
      </c>
      <c r="BG196" s="1077"/>
      <c r="BH196" s="1077">
        <f t="shared" si="122"/>
        <v>0.16666666666666666</v>
      </c>
      <c r="BI196" s="1077"/>
      <c r="BJ196" s="1077">
        <f t="shared" si="122"/>
        <v>0.20833333333333334</v>
      </c>
      <c r="BK196" s="1077"/>
      <c r="BL196" s="1077">
        <f t="shared" si="122"/>
        <v>0.25</v>
      </c>
      <c r="BM196" s="1077"/>
      <c r="BN196" s="1077">
        <f t="shared" si="122"/>
        <v>0.29166666666666663</v>
      </c>
      <c r="BO196" s="1121"/>
      <c r="BP196" s="571" t="s">
        <v>62</v>
      </c>
    </row>
    <row r="197" spans="1:79" ht="20.100000000000001" customHeight="1" thickBot="1">
      <c r="D197" s="857"/>
      <c r="E197" s="857"/>
      <c r="F197" s="861"/>
      <c r="G197" s="861"/>
      <c r="H197" s="861"/>
      <c r="I197" s="857"/>
      <c r="J197" s="857"/>
      <c r="K197" s="857"/>
      <c r="L197" s="1079"/>
      <c r="M197" s="1080"/>
      <c r="N197" s="1081"/>
      <c r="O197" s="1079"/>
      <c r="P197" s="1080"/>
      <c r="Q197" s="1081"/>
      <c r="R197" s="107"/>
      <c r="S197" s="194">
        <v>0.29166666666666669</v>
      </c>
      <c r="T197" s="195">
        <v>0.3125</v>
      </c>
      <c r="U197" s="194">
        <v>0.33333333333333331</v>
      </c>
      <c r="V197" s="195">
        <v>0.35416666666666663</v>
      </c>
      <c r="W197" s="194">
        <v>0.37499999999999994</v>
      </c>
      <c r="X197" s="195">
        <v>0.39583333333333326</v>
      </c>
      <c r="Y197" s="194">
        <v>0.41666666666666657</v>
      </c>
      <c r="Z197" s="195">
        <v>0.43749999999999989</v>
      </c>
      <c r="AA197" s="194">
        <v>0.4583333333333332</v>
      </c>
      <c r="AB197" s="195">
        <v>0.47916666666666652</v>
      </c>
      <c r="AC197" s="194">
        <v>0.49999999999999983</v>
      </c>
      <c r="AD197" s="195">
        <v>0.52083333333333315</v>
      </c>
      <c r="AE197" s="194">
        <v>0.54166666666666652</v>
      </c>
      <c r="AF197" s="195">
        <v>0.56249999999999989</v>
      </c>
      <c r="AG197" s="194">
        <v>0.58333333333333326</v>
      </c>
      <c r="AH197" s="195">
        <v>0.60416666666666663</v>
      </c>
      <c r="AI197" s="194">
        <v>0.625</v>
      </c>
      <c r="AJ197" s="195">
        <v>0.64583333333333337</v>
      </c>
      <c r="AK197" s="194">
        <v>0.66666666666666674</v>
      </c>
      <c r="AL197" s="195">
        <v>0.68750000000000011</v>
      </c>
      <c r="AM197" s="194">
        <v>0.70833333333333348</v>
      </c>
      <c r="AN197" s="195">
        <v>0.72916666666666685</v>
      </c>
      <c r="AO197" s="194">
        <v>0.75000000000000022</v>
      </c>
      <c r="AP197" s="195">
        <v>0.77083333333333359</v>
      </c>
      <c r="AQ197" s="194">
        <v>0.79166666666666696</v>
      </c>
      <c r="AR197" s="195">
        <v>0.81250000000000033</v>
      </c>
      <c r="AS197" s="194">
        <v>0.8333333333333337</v>
      </c>
      <c r="AT197" s="195">
        <v>0.85416666666666707</v>
      </c>
      <c r="AU197" s="194">
        <v>0.87500000000000044</v>
      </c>
      <c r="AV197" s="195">
        <v>0.89583333333333381</v>
      </c>
      <c r="AW197" s="194">
        <v>0.91666666666666718</v>
      </c>
      <c r="AX197" s="195">
        <v>0.93750000000000056</v>
      </c>
      <c r="AY197" s="194">
        <v>0.95833333333333393</v>
      </c>
      <c r="AZ197" s="195">
        <v>0.9791666666666673</v>
      </c>
      <c r="BA197" s="194">
        <v>0</v>
      </c>
      <c r="BB197" s="195">
        <v>2.0833333333333332E-2</v>
      </c>
      <c r="BC197" s="194">
        <v>4.1666666666666664E-2</v>
      </c>
      <c r="BD197" s="195">
        <v>6.25E-2</v>
      </c>
      <c r="BE197" s="194">
        <v>8.3333333333333329E-2</v>
      </c>
      <c r="BF197" s="195">
        <v>0.10416666666666666</v>
      </c>
      <c r="BG197" s="194">
        <v>0.12499999999999999</v>
      </c>
      <c r="BH197" s="195">
        <v>0.14583333333333331</v>
      </c>
      <c r="BI197" s="194">
        <v>0.16666666666666666</v>
      </c>
      <c r="BJ197" s="195">
        <v>0.1875</v>
      </c>
      <c r="BK197" s="194">
        <v>0.20833333333333334</v>
      </c>
      <c r="BL197" s="195">
        <v>0.22916666666666669</v>
      </c>
      <c r="BM197" s="194">
        <v>0.25</v>
      </c>
      <c r="BN197" s="195">
        <v>0.27083333333333331</v>
      </c>
      <c r="BO197" s="189">
        <v>0.29166666666666663</v>
      </c>
      <c r="BP197" s="572"/>
    </row>
    <row r="198" spans="1:79" ht="20.100000000000001" customHeight="1">
      <c r="D198" s="1064" t="s">
        <v>240</v>
      </c>
      <c r="E198" s="1064"/>
      <c r="F198" s="1075" t="s">
        <v>237</v>
      </c>
      <c r="G198" s="1075"/>
      <c r="H198" s="1075"/>
      <c r="I198" s="1075" t="s">
        <v>239</v>
      </c>
      <c r="J198" s="1075"/>
      <c r="K198" s="1075"/>
      <c r="L198" s="1082">
        <v>0.29166666666666669</v>
      </c>
      <c r="M198" s="1082"/>
      <c r="N198" s="1082"/>
      <c r="O198" s="1101">
        <v>0.70833333333333337</v>
      </c>
      <c r="P198" s="1102"/>
      <c r="Q198" s="1103"/>
      <c r="R198" s="212"/>
      <c r="S198" s="213" t="str">
        <f t="shared" ref="S198:AZ198" si="123">IF(AND(S$197&gt;=$L198,S$197&lt;$O198),$BU$100,"")</f>
        <v>○</v>
      </c>
      <c r="T198" s="214" t="str">
        <f t="shared" si="123"/>
        <v>○</v>
      </c>
      <c r="U198" s="213" t="str">
        <f t="shared" si="123"/>
        <v>○</v>
      </c>
      <c r="V198" s="214" t="str">
        <f t="shared" si="123"/>
        <v>○</v>
      </c>
      <c r="W198" s="213" t="str">
        <f t="shared" si="123"/>
        <v>○</v>
      </c>
      <c r="X198" s="214" t="str">
        <f t="shared" si="123"/>
        <v>○</v>
      </c>
      <c r="Y198" s="213" t="str">
        <f t="shared" si="123"/>
        <v>○</v>
      </c>
      <c r="Z198" s="214" t="str">
        <f t="shared" si="123"/>
        <v>○</v>
      </c>
      <c r="AA198" s="213" t="str">
        <f t="shared" si="123"/>
        <v>○</v>
      </c>
      <c r="AB198" s="214" t="str">
        <f t="shared" si="123"/>
        <v>○</v>
      </c>
      <c r="AC198" s="213" t="str">
        <f t="shared" si="123"/>
        <v>○</v>
      </c>
      <c r="AD198" s="214" t="str">
        <f t="shared" si="123"/>
        <v>○</v>
      </c>
      <c r="AE198" s="213" t="str">
        <f t="shared" si="123"/>
        <v>○</v>
      </c>
      <c r="AF198" s="214" t="str">
        <f t="shared" si="123"/>
        <v>○</v>
      </c>
      <c r="AG198" s="213" t="str">
        <f t="shared" si="123"/>
        <v>○</v>
      </c>
      <c r="AH198" s="214" t="str">
        <f t="shared" si="123"/>
        <v>○</v>
      </c>
      <c r="AI198" s="213" t="str">
        <f t="shared" si="123"/>
        <v>○</v>
      </c>
      <c r="AJ198" s="214" t="str">
        <f t="shared" si="123"/>
        <v>○</v>
      </c>
      <c r="AK198" s="213" t="str">
        <f t="shared" si="123"/>
        <v>○</v>
      </c>
      <c r="AL198" s="214" t="str">
        <f t="shared" si="123"/>
        <v>○</v>
      </c>
      <c r="AM198" s="213" t="str">
        <f t="shared" si="123"/>
        <v/>
      </c>
      <c r="AN198" s="214" t="str">
        <f t="shared" si="123"/>
        <v/>
      </c>
      <c r="AO198" s="213" t="str">
        <f t="shared" si="123"/>
        <v/>
      </c>
      <c r="AP198" s="214" t="str">
        <f t="shared" si="123"/>
        <v/>
      </c>
      <c r="AQ198" s="213" t="str">
        <f t="shared" si="123"/>
        <v/>
      </c>
      <c r="AR198" s="214" t="str">
        <f t="shared" si="123"/>
        <v/>
      </c>
      <c r="AS198" s="213" t="str">
        <f t="shared" si="123"/>
        <v/>
      </c>
      <c r="AT198" s="214" t="str">
        <f t="shared" si="123"/>
        <v/>
      </c>
      <c r="AU198" s="213" t="str">
        <f t="shared" si="123"/>
        <v/>
      </c>
      <c r="AV198" s="214" t="str">
        <f t="shared" si="123"/>
        <v/>
      </c>
      <c r="AW198" s="213" t="str">
        <f t="shared" si="123"/>
        <v/>
      </c>
      <c r="AX198" s="214" t="str">
        <f t="shared" si="123"/>
        <v/>
      </c>
      <c r="AY198" s="213" t="str">
        <f t="shared" si="123"/>
        <v/>
      </c>
      <c r="AZ198" s="214" t="str">
        <f t="shared" si="123"/>
        <v/>
      </c>
      <c r="BA198" s="213"/>
      <c r="BB198" s="214"/>
      <c r="BC198" s="213"/>
      <c r="BD198" s="214"/>
      <c r="BE198" s="213"/>
      <c r="BF198" s="214"/>
      <c r="BG198" s="213"/>
      <c r="BH198" s="214"/>
      <c r="BI198" s="213"/>
      <c r="BJ198" s="214"/>
      <c r="BK198" s="213"/>
      <c r="BL198" s="214"/>
      <c r="BM198" s="213"/>
      <c r="BN198" s="214"/>
      <c r="BO198" s="215"/>
      <c r="BP198" s="573">
        <f>COUNTIF(S198:BN199,$BU$100)/2</f>
        <v>10</v>
      </c>
      <c r="BV198"/>
    </row>
    <row r="199" spans="1:79" ht="20.100000000000001" customHeight="1" thickBot="1">
      <c r="D199" s="1064"/>
      <c r="E199" s="1064"/>
      <c r="F199" s="1076"/>
      <c r="G199" s="1076"/>
      <c r="H199" s="1076"/>
      <c r="I199" s="1076"/>
      <c r="J199" s="1076"/>
      <c r="K199" s="1076"/>
      <c r="L199" s="1060"/>
      <c r="M199" s="1060"/>
      <c r="N199" s="1060"/>
      <c r="O199" s="1061"/>
      <c r="P199" s="1062"/>
      <c r="Q199" s="1063"/>
      <c r="R199" s="216"/>
      <c r="S199" s="217"/>
      <c r="T199" s="218"/>
      <c r="U199" s="217"/>
      <c r="V199" s="218"/>
      <c r="W199" s="217"/>
      <c r="X199" s="218"/>
      <c r="Y199" s="217"/>
      <c r="Z199" s="218"/>
      <c r="AA199" s="217"/>
      <c r="AB199" s="218"/>
      <c r="AC199" s="217"/>
      <c r="AD199" s="218"/>
      <c r="AE199" s="217"/>
      <c r="AF199" s="218"/>
      <c r="AG199" s="217"/>
      <c r="AH199" s="218"/>
      <c r="AI199" s="217"/>
      <c r="AJ199" s="218"/>
      <c r="AK199" s="217"/>
      <c r="AL199" s="218"/>
      <c r="AM199" s="217"/>
      <c r="AN199" s="218"/>
      <c r="AO199" s="217"/>
      <c r="AP199" s="218"/>
      <c r="AQ199" s="217"/>
      <c r="AR199" s="218"/>
      <c r="AS199" s="217"/>
      <c r="AT199" s="218"/>
      <c r="AU199" s="217"/>
      <c r="AV199" s="218"/>
      <c r="AW199" s="217"/>
      <c r="AX199" s="218"/>
      <c r="AY199" s="217"/>
      <c r="AZ199" s="218"/>
      <c r="BA199" s="217" t="str">
        <f t="shared" ref="BA199:BN199" si="124">IF(AND(BA$197&gt;=$L199,BA$197&lt;$O199),$BU$100,"")</f>
        <v/>
      </c>
      <c r="BB199" s="218" t="str">
        <f t="shared" si="124"/>
        <v/>
      </c>
      <c r="BC199" s="217" t="str">
        <f t="shared" si="124"/>
        <v/>
      </c>
      <c r="BD199" s="218" t="str">
        <f t="shared" si="124"/>
        <v/>
      </c>
      <c r="BE199" s="217" t="str">
        <f t="shared" si="124"/>
        <v/>
      </c>
      <c r="BF199" s="218" t="str">
        <f t="shared" si="124"/>
        <v/>
      </c>
      <c r="BG199" s="217" t="str">
        <f t="shared" si="124"/>
        <v/>
      </c>
      <c r="BH199" s="218" t="str">
        <f t="shared" si="124"/>
        <v/>
      </c>
      <c r="BI199" s="217" t="str">
        <f t="shared" si="124"/>
        <v/>
      </c>
      <c r="BJ199" s="218" t="str">
        <f t="shared" si="124"/>
        <v/>
      </c>
      <c r="BK199" s="217" t="str">
        <f t="shared" si="124"/>
        <v/>
      </c>
      <c r="BL199" s="218" t="str">
        <f t="shared" si="124"/>
        <v/>
      </c>
      <c r="BM199" s="217" t="str">
        <f t="shared" si="124"/>
        <v/>
      </c>
      <c r="BN199" s="218" t="str">
        <f t="shared" si="124"/>
        <v/>
      </c>
      <c r="BO199" s="219"/>
      <c r="BP199" s="573"/>
      <c r="BV199" s="20"/>
      <c r="BW199"/>
      <c r="BX199"/>
      <c r="BY199"/>
      <c r="BZ199"/>
      <c r="CA199"/>
    </row>
    <row r="200" spans="1:79" ht="20.100000000000001" customHeight="1">
      <c r="D200" s="1064" t="s">
        <v>240</v>
      </c>
      <c r="E200" s="1064"/>
      <c r="F200" s="1075" t="s">
        <v>232</v>
      </c>
      <c r="G200" s="1075"/>
      <c r="H200" s="1075"/>
      <c r="I200" s="1075" t="s">
        <v>238</v>
      </c>
      <c r="J200" s="1075"/>
      <c r="K200" s="1075"/>
      <c r="L200" s="1082">
        <v>0.66666666666666663</v>
      </c>
      <c r="M200" s="1082"/>
      <c r="N200" s="1082"/>
      <c r="O200" s="1101">
        <v>1</v>
      </c>
      <c r="P200" s="1102"/>
      <c r="Q200" s="1103"/>
      <c r="R200" s="212"/>
      <c r="S200" s="213" t="str">
        <f t="shared" ref="S200:AZ200" si="125">IF(AND(S$197&gt;=$L200,S$197&lt;$O200),$BU$100,"")</f>
        <v/>
      </c>
      <c r="T200" s="214" t="str">
        <f t="shared" si="125"/>
        <v/>
      </c>
      <c r="U200" s="213" t="str">
        <f t="shared" si="125"/>
        <v/>
      </c>
      <c r="V200" s="214" t="str">
        <f t="shared" si="125"/>
        <v/>
      </c>
      <c r="W200" s="213" t="str">
        <f t="shared" si="125"/>
        <v/>
      </c>
      <c r="X200" s="214" t="str">
        <f t="shared" si="125"/>
        <v/>
      </c>
      <c r="Y200" s="213" t="str">
        <f t="shared" si="125"/>
        <v/>
      </c>
      <c r="Z200" s="214" t="str">
        <f t="shared" si="125"/>
        <v/>
      </c>
      <c r="AA200" s="213" t="str">
        <f t="shared" si="125"/>
        <v/>
      </c>
      <c r="AB200" s="214" t="str">
        <f t="shared" si="125"/>
        <v/>
      </c>
      <c r="AC200" s="213" t="str">
        <f t="shared" si="125"/>
        <v/>
      </c>
      <c r="AD200" s="214" t="str">
        <f t="shared" si="125"/>
        <v/>
      </c>
      <c r="AE200" s="213" t="str">
        <f t="shared" si="125"/>
        <v/>
      </c>
      <c r="AF200" s="214" t="str">
        <f t="shared" si="125"/>
        <v/>
      </c>
      <c r="AG200" s="213" t="str">
        <f t="shared" si="125"/>
        <v/>
      </c>
      <c r="AH200" s="214" t="str">
        <f t="shared" si="125"/>
        <v/>
      </c>
      <c r="AI200" s="213" t="str">
        <f t="shared" si="125"/>
        <v/>
      </c>
      <c r="AJ200" s="214" t="str">
        <f t="shared" si="125"/>
        <v/>
      </c>
      <c r="AK200" s="213" t="str">
        <f t="shared" si="125"/>
        <v>○</v>
      </c>
      <c r="AL200" s="214" t="str">
        <f t="shared" si="125"/>
        <v>○</v>
      </c>
      <c r="AM200" s="213" t="str">
        <f t="shared" si="125"/>
        <v>○</v>
      </c>
      <c r="AN200" s="214" t="str">
        <f t="shared" si="125"/>
        <v>○</v>
      </c>
      <c r="AO200" s="213" t="str">
        <f t="shared" si="125"/>
        <v>○</v>
      </c>
      <c r="AP200" s="214" t="str">
        <f t="shared" si="125"/>
        <v>○</v>
      </c>
      <c r="AQ200" s="213" t="str">
        <f t="shared" si="125"/>
        <v>○</v>
      </c>
      <c r="AR200" s="214" t="str">
        <f t="shared" si="125"/>
        <v>○</v>
      </c>
      <c r="AS200" s="213" t="str">
        <f t="shared" si="125"/>
        <v>○</v>
      </c>
      <c r="AT200" s="214" t="str">
        <f t="shared" si="125"/>
        <v>○</v>
      </c>
      <c r="AU200" s="213" t="str">
        <f t="shared" si="125"/>
        <v>○</v>
      </c>
      <c r="AV200" s="214" t="str">
        <f t="shared" si="125"/>
        <v>○</v>
      </c>
      <c r="AW200" s="213" t="str">
        <f t="shared" si="125"/>
        <v>○</v>
      </c>
      <c r="AX200" s="214" t="str">
        <f t="shared" si="125"/>
        <v>○</v>
      </c>
      <c r="AY200" s="213" t="str">
        <f t="shared" si="125"/>
        <v>○</v>
      </c>
      <c r="AZ200" s="214" t="str">
        <f t="shared" si="125"/>
        <v>○</v>
      </c>
      <c r="BA200" s="213"/>
      <c r="BB200" s="214"/>
      <c r="BC200" s="213"/>
      <c r="BD200" s="214"/>
      <c r="BE200" s="213"/>
      <c r="BF200" s="214"/>
      <c r="BG200" s="213"/>
      <c r="BH200" s="214"/>
      <c r="BI200" s="213"/>
      <c r="BJ200" s="214"/>
      <c r="BK200" s="213"/>
      <c r="BL200" s="214"/>
      <c r="BM200" s="213"/>
      <c r="BN200" s="214"/>
      <c r="BO200" s="215"/>
      <c r="BP200" s="569">
        <f>COUNTIF(S200:BN201,$BU$100)/2</f>
        <v>15</v>
      </c>
      <c r="BQ200"/>
      <c r="BR200"/>
      <c r="BS200"/>
      <c r="BT200"/>
      <c r="BU200"/>
      <c r="BW200" s="20"/>
    </row>
    <row r="201" spans="1:79" ht="20.100000000000001" customHeight="1" thickBot="1">
      <c r="D201" s="1064"/>
      <c r="E201" s="1064"/>
      <c r="F201" s="1076"/>
      <c r="G201" s="1076"/>
      <c r="H201" s="1076"/>
      <c r="I201" s="1076"/>
      <c r="J201" s="1076"/>
      <c r="K201" s="1076"/>
      <c r="L201" s="1060">
        <v>0</v>
      </c>
      <c r="M201" s="1060"/>
      <c r="N201" s="1060"/>
      <c r="O201" s="1061">
        <v>0.29166666666666669</v>
      </c>
      <c r="P201" s="1062"/>
      <c r="Q201" s="1063"/>
      <c r="R201" s="216"/>
      <c r="S201" s="217"/>
      <c r="T201" s="218"/>
      <c r="U201" s="217"/>
      <c r="V201" s="218"/>
      <c r="W201" s="217"/>
      <c r="X201" s="218"/>
      <c r="Y201" s="217"/>
      <c r="Z201" s="218"/>
      <c r="AA201" s="217"/>
      <c r="AB201" s="218"/>
      <c r="AC201" s="217"/>
      <c r="AD201" s="218"/>
      <c r="AE201" s="217"/>
      <c r="AF201" s="218"/>
      <c r="AG201" s="217"/>
      <c r="AH201" s="218"/>
      <c r="AI201" s="217"/>
      <c r="AJ201" s="218"/>
      <c r="AK201" s="217"/>
      <c r="AL201" s="218"/>
      <c r="AM201" s="217"/>
      <c r="AN201" s="218"/>
      <c r="AO201" s="217"/>
      <c r="AP201" s="218"/>
      <c r="AQ201" s="217"/>
      <c r="AR201" s="218"/>
      <c r="AS201" s="217"/>
      <c r="AT201" s="218"/>
      <c r="AU201" s="217"/>
      <c r="AV201" s="218"/>
      <c r="AW201" s="217"/>
      <c r="AX201" s="218"/>
      <c r="AY201" s="217"/>
      <c r="AZ201" s="218"/>
      <c r="BA201" s="217" t="str">
        <f t="shared" ref="BA201:BN201" si="126">IF(AND(BA$197&gt;=$L201,BA$197&lt;$O201),$BU$100,"")</f>
        <v>○</v>
      </c>
      <c r="BB201" s="218" t="str">
        <f t="shared" si="126"/>
        <v>○</v>
      </c>
      <c r="BC201" s="217" t="str">
        <f t="shared" si="126"/>
        <v>○</v>
      </c>
      <c r="BD201" s="218" t="str">
        <f t="shared" si="126"/>
        <v>○</v>
      </c>
      <c r="BE201" s="217" t="str">
        <f t="shared" si="126"/>
        <v>○</v>
      </c>
      <c r="BF201" s="218" t="str">
        <f t="shared" si="126"/>
        <v>○</v>
      </c>
      <c r="BG201" s="217" t="str">
        <f t="shared" si="126"/>
        <v>○</v>
      </c>
      <c r="BH201" s="218" t="str">
        <f t="shared" si="126"/>
        <v>○</v>
      </c>
      <c r="BI201" s="217" t="str">
        <f t="shared" si="126"/>
        <v>○</v>
      </c>
      <c r="BJ201" s="218" t="str">
        <f t="shared" si="126"/>
        <v>○</v>
      </c>
      <c r="BK201" s="217" t="str">
        <f t="shared" si="126"/>
        <v>○</v>
      </c>
      <c r="BL201" s="218" t="str">
        <f t="shared" si="126"/>
        <v>○</v>
      </c>
      <c r="BM201" s="217" t="str">
        <f t="shared" si="126"/>
        <v>○</v>
      </c>
      <c r="BN201" s="218" t="str">
        <f t="shared" si="126"/>
        <v>○</v>
      </c>
      <c r="BO201" s="219"/>
      <c r="BP201" s="569"/>
      <c r="BQ201" s="20"/>
      <c r="BR201" s="20"/>
      <c r="BS201" s="20"/>
      <c r="BT201" s="20"/>
      <c r="BU201" s="20"/>
    </row>
    <row r="202" spans="1:79" ht="20.100000000000001" customHeight="1">
      <c r="D202" s="857">
        <v>1</v>
      </c>
      <c r="E202" s="857"/>
      <c r="F202" s="1069"/>
      <c r="G202" s="1069"/>
      <c r="H202" s="1069"/>
      <c r="I202" s="1069"/>
      <c r="J202" s="1069"/>
      <c r="K202" s="1069"/>
      <c r="L202" s="1071"/>
      <c r="M202" s="1071"/>
      <c r="N202" s="1071"/>
      <c r="O202" s="876"/>
      <c r="P202" s="877"/>
      <c r="Q202" s="878"/>
      <c r="R202" s="188"/>
      <c r="S202" s="208" t="str">
        <f t="shared" ref="S202:AZ202" si="127">IF(AND(S$197&gt;=$L202,S$197&lt;$O202),$BU$100,"")</f>
        <v/>
      </c>
      <c r="T202" s="209" t="str">
        <f t="shared" si="127"/>
        <v/>
      </c>
      <c r="U202" s="208" t="str">
        <f t="shared" si="127"/>
        <v/>
      </c>
      <c r="V202" s="209" t="str">
        <f t="shared" si="127"/>
        <v/>
      </c>
      <c r="W202" s="208" t="str">
        <f t="shared" si="127"/>
        <v/>
      </c>
      <c r="X202" s="209" t="str">
        <f t="shared" si="127"/>
        <v/>
      </c>
      <c r="Y202" s="208" t="str">
        <f t="shared" si="127"/>
        <v/>
      </c>
      <c r="Z202" s="209" t="str">
        <f t="shared" si="127"/>
        <v/>
      </c>
      <c r="AA202" s="208" t="str">
        <f t="shared" si="127"/>
        <v/>
      </c>
      <c r="AB202" s="209" t="str">
        <f t="shared" si="127"/>
        <v/>
      </c>
      <c r="AC202" s="208" t="str">
        <f t="shared" si="127"/>
        <v/>
      </c>
      <c r="AD202" s="209" t="str">
        <f t="shared" si="127"/>
        <v/>
      </c>
      <c r="AE202" s="208" t="str">
        <f t="shared" si="127"/>
        <v/>
      </c>
      <c r="AF202" s="209" t="str">
        <f t="shared" si="127"/>
        <v/>
      </c>
      <c r="AG202" s="208" t="str">
        <f t="shared" si="127"/>
        <v/>
      </c>
      <c r="AH202" s="209" t="str">
        <f t="shared" si="127"/>
        <v/>
      </c>
      <c r="AI202" s="208" t="str">
        <f t="shared" si="127"/>
        <v/>
      </c>
      <c r="AJ202" s="209" t="str">
        <f t="shared" si="127"/>
        <v/>
      </c>
      <c r="AK202" s="208" t="str">
        <f t="shared" si="127"/>
        <v/>
      </c>
      <c r="AL202" s="209" t="str">
        <f t="shared" si="127"/>
        <v/>
      </c>
      <c r="AM202" s="208" t="str">
        <f t="shared" si="127"/>
        <v/>
      </c>
      <c r="AN202" s="209" t="str">
        <f t="shared" si="127"/>
        <v/>
      </c>
      <c r="AO202" s="208" t="str">
        <f t="shared" si="127"/>
        <v/>
      </c>
      <c r="AP202" s="209" t="str">
        <f t="shared" si="127"/>
        <v/>
      </c>
      <c r="AQ202" s="208" t="str">
        <f t="shared" si="127"/>
        <v/>
      </c>
      <c r="AR202" s="209" t="str">
        <f t="shared" si="127"/>
        <v/>
      </c>
      <c r="AS202" s="208" t="str">
        <f t="shared" si="127"/>
        <v/>
      </c>
      <c r="AT202" s="209" t="str">
        <f t="shared" si="127"/>
        <v/>
      </c>
      <c r="AU202" s="208" t="str">
        <f t="shared" si="127"/>
        <v/>
      </c>
      <c r="AV202" s="209" t="str">
        <f t="shared" si="127"/>
        <v/>
      </c>
      <c r="AW202" s="208" t="str">
        <f t="shared" si="127"/>
        <v/>
      </c>
      <c r="AX202" s="209" t="str">
        <f t="shared" si="127"/>
        <v/>
      </c>
      <c r="AY202" s="208" t="str">
        <f t="shared" si="127"/>
        <v/>
      </c>
      <c r="AZ202" s="209" t="str">
        <f t="shared" si="127"/>
        <v/>
      </c>
      <c r="BA202" s="208"/>
      <c r="BB202" s="209"/>
      <c r="BC202" s="208"/>
      <c r="BD202" s="209"/>
      <c r="BE202" s="208"/>
      <c r="BF202" s="209"/>
      <c r="BG202" s="208"/>
      <c r="BH202" s="209"/>
      <c r="BI202" s="208"/>
      <c r="BJ202" s="209"/>
      <c r="BK202" s="208"/>
      <c r="BL202" s="209"/>
      <c r="BM202" s="208"/>
      <c r="BN202" s="209"/>
      <c r="BO202" s="190"/>
      <c r="BP202" s="570">
        <f t="shared" ref="BP202" si="128">COUNTIF(S202:BN203,$BU$100)/2</f>
        <v>0</v>
      </c>
    </row>
    <row r="203" spans="1:79" ht="20.100000000000001" customHeight="1" thickBot="1">
      <c r="D203" s="857"/>
      <c r="E203" s="857"/>
      <c r="F203" s="1070"/>
      <c r="G203" s="1070"/>
      <c r="H203" s="1070"/>
      <c r="I203" s="1070"/>
      <c r="J203" s="1070"/>
      <c r="K203" s="1070"/>
      <c r="L203" s="1072"/>
      <c r="M203" s="1072"/>
      <c r="N203" s="1072"/>
      <c r="O203" s="873"/>
      <c r="P203" s="874"/>
      <c r="Q203" s="875"/>
      <c r="R203" s="192"/>
      <c r="S203" s="210"/>
      <c r="T203" s="211"/>
      <c r="U203" s="210"/>
      <c r="V203" s="211"/>
      <c r="W203" s="210"/>
      <c r="X203" s="211"/>
      <c r="Y203" s="210"/>
      <c r="Z203" s="211"/>
      <c r="AA203" s="210"/>
      <c r="AB203" s="211"/>
      <c r="AC203" s="210"/>
      <c r="AD203" s="211"/>
      <c r="AE203" s="210"/>
      <c r="AF203" s="211"/>
      <c r="AG203" s="210"/>
      <c r="AH203" s="211"/>
      <c r="AI203" s="210"/>
      <c r="AJ203" s="211"/>
      <c r="AK203" s="210"/>
      <c r="AL203" s="211"/>
      <c r="AM203" s="210"/>
      <c r="AN203" s="211"/>
      <c r="AO203" s="210"/>
      <c r="AP203" s="211"/>
      <c r="AQ203" s="210"/>
      <c r="AR203" s="211"/>
      <c r="AS203" s="210"/>
      <c r="AT203" s="211"/>
      <c r="AU203" s="210"/>
      <c r="AV203" s="211"/>
      <c r="AW203" s="210"/>
      <c r="AX203" s="211"/>
      <c r="AY203" s="210"/>
      <c r="AZ203" s="211"/>
      <c r="BA203" s="210" t="str">
        <f t="shared" ref="BA203:BN203" si="129">IF(AND(BA$197&gt;=$L203,BA$197&lt;$O203),$BU$100,"")</f>
        <v/>
      </c>
      <c r="BB203" s="211" t="str">
        <f t="shared" si="129"/>
        <v/>
      </c>
      <c r="BC203" s="210" t="str">
        <f t="shared" si="129"/>
        <v/>
      </c>
      <c r="BD203" s="211" t="str">
        <f t="shared" si="129"/>
        <v/>
      </c>
      <c r="BE203" s="210" t="str">
        <f t="shared" si="129"/>
        <v/>
      </c>
      <c r="BF203" s="211" t="str">
        <f t="shared" si="129"/>
        <v/>
      </c>
      <c r="BG203" s="210" t="str">
        <f t="shared" si="129"/>
        <v/>
      </c>
      <c r="BH203" s="211" t="str">
        <f t="shared" si="129"/>
        <v/>
      </c>
      <c r="BI203" s="210" t="str">
        <f t="shared" si="129"/>
        <v/>
      </c>
      <c r="BJ203" s="211" t="str">
        <f t="shared" si="129"/>
        <v/>
      </c>
      <c r="BK203" s="210" t="str">
        <f t="shared" si="129"/>
        <v/>
      </c>
      <c r="BL203" s="211" t="str">
        <f t="shared" si="129"/>
        <v/>
      </c>
      <c r="BM203" s="210" t="str">
        <f t="shared" si="129"/>
        <v/>
      </c>
      <c r="BN203" s="211" t="str">
        <f t="shared" si="129"/>
        <v/>
      </c>
      <c r="BO203" s="191"/>
      <c r="BP203" s="570"/>
    </row>
    <row r="204" spans="1:79">
      <c r="D204" s="857">
        <v>2</v>
      </c>
      <c r="E204" s="857"/>
      <c r="F204" s="1069"/>
      <c r="G204" s="1069"/>
      <c r="H204" s="1069"/>
      <c r="I204" s="1069"/>
      <c r="J204" s="1069"/>
      <c r="K204" s="1069"/>
      <c r="L204" s="1071"/>
      <c r="M204" s="1071"/>
      <c r="N204" s="1071"/>
      <c r="O204" s="876"/>
      <c r="P204" s="877"/>
      <c r="Q204" s="878"/>
      <c r="R204" s="188"/>
      <c r="S204" s="208" t="str">
        <f t="shared" ref="S204:AZ204" si="130">IF(AND(S$197&gt;=$L204,S$197&lt;$O204),$BU$100,"")</f>
        <v/>
      </c>
      <c r="T204" s="209" t="str">
        <f t="shared" si="130"/>
        <v/>
      </c>
      <c r="U204" s="208" t="str">
        <f t="shared" si="130"/>
        <v/>
      </c>
      <c r="V204" s="209" t="str">
        <f t="shared" si="130"/>
        <v/>
      </c>
      <c r="W204" s="208" t="str">
        <f t="shared" si="130"/>
        <v/>
      </c>
      <c r="X204" s="209" t="str">
        <f t="shared" si="130"/>
        <v/>
      </c>
      <c r="Y204" s="208" t="str">
        <f t="shared" si="130"/>
        <v/>
      </c>
      <c r="Z204" s="209" t="str">
        <f t="shared" si="130"/>
        <v/>
      </c>
      <c r="AA204" s="208" t="str">
        <f t="shared" si="130"/>
        <v/>
      </c>
      <c r="AB204" s="209" t="str">
        <f t="shared" si="130"/>
        <v/>
      </c>
      <c r="AC204" s="208" t="str">
        <f t="shared" si="130"/>
        <v/>
      </c>
      <c r="AD204" s="209" t="str">
        <f t="shared" si="130"/>
        <v/>
      </c>
      <c r="AE204" s="208" t="str">
        <f t="shared" si="130"/>
        <v/>
      </c>
      <c r="AF204" s="209" t="str">
        <f t="shared" si="130"/>
        <v/>
      </c>
      <c r="AG204" s="208" t="str">
        <f t="shared" si="130"/>
        <v/>
      </c>
      <c r="AH204" s="209" t="str">
        <f t="shared" si="130"/>
        <v/>
      </c>
      <c r="AI204" s="208" t="str">
        <f t="shared" si="130"/>
        <v/>
      </c>
      <c r="AJ204" s="209" t="str">
        <f t="shared" si="130"/>
        <v/>
      </c>
      <c r="AK204" s="208" t="str">
        <f t="shared" si="130"/>
        <v/>
      </c>
      <c r="AL204" s="209" t="str">
        <f t="shared" si="130"/>
        <v/>
      </c>
      <c r="AM204" s="208" t="str">
        <f t="shared" si="130"/>
        <v/>
      </c>
      <c r="AN204" s="209" t="str">
        <f t="shared" si="130"/>
        <v/>
      </c>
      <c r="AO204" s="208" t="str">
        <f t="shared" si="130"/>
        <v/>
      </c>
      <c r="AP204" s="209" t="str">
        <f t="shared" si="130"/>
        <v/>
      </c>
      <c r="AQ204" s="208" t="str">
        <f t="shared" si="130"/>
        <v/>
      </c>
      <c r="AR204" s="209" t="str">
        <f t="shared" si="130"/>
        <v/>
      </c>
      <c r="AS204" s="208" t="str">
        <f t="shared" si="130"/>
        <v/>
      </c>
      <c r="AT204" s="209" t="str">
        <f t="shared" si="130"/>
        <v/>
      </c>
      <c r="AU204" s="208" t="str">
        <f t="shared" si="130"/>
        <v/>
      </c>
      <c r="AV204" s="209" t="str">
        <f t="shared" si="130"/>
        <v/>
      </c>
      <c r="AW204" s="208" t="str">
        <f t="shared" si="130"/>
        <v/>
      </c>
      <c r="AX204" s="209" t="str">
        <f t="shared" si="130"/>
        <v/>
      </c>
      <c r="AY204" s="208" t="str">
        <f t="shared" si="130"/>
        <v/>
      </c>
      <c r="AZ204" s="209" t="str">
        <f t="shared" si="130"/>
        <v/>
      </c>
      <c r="BA204" s="208"/>
      <c r="BB204" s="209"/>
      <c r="BC204" s="208"/>
      <c r="BD204" s="209"/>
      <c r="BE204" s="208"/>
      <c r="BF204" s="209"/>
      <c r="BG204" s="208"/>
      <c r="BH204" s="209"/>
      <c r="BI204" s="208"/>
      <c r="BJ204" s="209"/>
      <c r="BK204" s="208"/>
      <c r="BL204" s="209"/>
      <c r="BM204" s="208"/>
      <c r="BN204" s="209"/>
      <c r="BO204" s="190"/>
      <c r="BP204" s="570">
        <f t="shared" ref="BP204" si="131">COUNTIF(S204:BN205,$BU$100)/2</f>
        <v>0</v>
      </c>
    </row>
    <row r="205" spans="1:79" ht="14.25" thickBot="1">
      <c r="D205" s="857"/>
      <c r="E205" s="857"/>
      <c r="F205" s="1070"/>
      <c r="G205" s="1070"/>
      <c r="H205" s="1070"/>
      <c r="I205" s="1070"/>
      <c r="J205" s="1070"/>
      <c r="K205" s="1070"/>
      <c r="L205" s="1072"/>
      <c r="M205" s="1072"/>
      <c r="N205" s="1072"/>
      <c r="O205" s="873"/>
      <c r="P205" s="874"/>
      <c r="Q205" s="875"/>
      <c r="R205" s="192"/>
      <c r="S205" s="210"/>
      <c r="T205" s="211"/>
      <c r="U205" s="210"/>
      <c r="V205" s="211"/>
      <c r="W205" s="210"/>
      <c r="X205" s="211"/>
      <c r="Y205" s="210"/>
      <c r="Z205" s="211"/>
      <c r="AA205" s="210"/>
      <c r="AB205" s="211"/>
      <c r="AC205" s="210"/>
      <c r="AD205" s="211"/>
      <c r="AE205" s="210"/>
      <c r="AF205" s="211"/>
      <c r="AG205" s="210"/>
      <c r="AH205" s="211"/>
      <c r="AI205" s="210"/>
      <c r="AJ205" s="211"/>
      <c r="AK205" s="210"/>
      <c r="AL205" s="211"/>
      <c r="AM205" s="210"/>
      <c r="AN205" s="211"/>
      <c r="AO205" s="210"/>
      <c r="AP205" s="211"/>
      <c r="AQ205" s="210"/>
      <c r="AR205" s="211"/>
      <c r="AS205" s="210"/>
      <c r="AT205" s="211"/>
      <c r="AU205" s="210"/>
      <c r="AV205" s="211"/>
      <c r="AW205" s="210"/>
      <c r="AX205" s="211"/>
      <c r="AY205" s="210"/>
      <c r="AZ205" s="211"/>
      <c r="BA205" s="210" t="str">
        <f t="shared" ref="BA205:BN205" si="132">IF(AND(BA$197&gt;=$L205,BA$197&lt;$O205),$BU$100,"")</f>
        <v/>
      </c>
      <c r="BB205" s="211" t="str">
        <f t="shared" si="132"/>
        <v/>
      </c>
      <c r="BC205" s="210" t="str">
        <f t="shared" si="132"/>
        <v/>
      </c>
      <c r="BD205" s="211" t="str">
        <f t="shared" si="132"/>
        <v/>
      </c>
      <c r="BE205" s="210" t="str">
        <f t="shared" si="132"/>
        <v/>
      </c>
      <c r="BF205" s="211" t="str">
        <f t="shared" si="132"/>
        <v/>
      </c>
      <c r="BG205" s="210" t="str">
        <f t="shared" si="132"/>
        <v/>
      </c>
      <c r="BH205" s="211" t="str">
        <f t="shared" si="132"/>
        <v/>
      </c>
      <c r="BI205" s="210" t="str">
        <f t="shared" si="132"/>
        <v/>
      </c>
      <c r="BJ205" s="211" t="str">
        <f t="shared" si="132"/>
        <v/>
      </c>
      <c r="BK205" s="210" t="str">
        <f t="shared" si="132"/>
        <v/>
      </c>
      <c r="BL205" s="211" t="str">
        <f t="shared" si="132"/>
        <v/>
      </c>
      <c r="BM205" s="210" t="str">
        <f t="shared" si="132"/>
        <v/>
      </c>
      <c r="BN205" s="211" t="str">
        <f t="shared" si="132"/>
        <v/>
      </c>
      <c r="BO205" s="191"/>
      <c r="BP205" s="570"/>
    </row>
    <row r="206" spans="1:79">
      <c r="D206" s="857">
        <v>3</v>
      </c>
      <c r="E206" s="857"/>
      <c r="F206" s="1069"/>
      <c r="G206" s="1069"/>
      <c r="H206" s="1069"/>
      <c r="I206" s="1069"/>
      <c r="J206" s="1069"/>
      <c r="K206" s="1069"/>
      <c r="L206" s="1071"/>
      <c r="M206" s="1071"/>
      <c r="N206" s="1071"/>
      <c r="O206" s="876"/>
      <c r="P206" s="877"/>
      <c r="Q206" s="878"/>
      <c r="R206" s="188"/>
      <c r="S206" s="208" t="str">
        <f t="shared" ref="S206:AZ206" si="133">IF(AND(S$197&gt;=$L206,S$197&lt;$O206),$BU$100,"")</f>
        <v/>
      </c>
      <c r="T206" s="209" t="str">
        <f t="shared" si="133"/>
        <v/>
      </c>
      <c r="U206" s="208" t="str">
        <f t="shared" si="133"/>
        <v/>
      </c>
      <c r="V206" s="209" t="str">
        <f t="shared" si="133"/>
        <v/>
      </c>
      <c r="W206" s="208" t="str">
        <f t="shared" si="133"/>
        <v/>
      </c>
      <c r="X206" s="209" t="str">
        <f t="shared" si="133"/>
        <v/>
      </c>
      <c r="Y206" s="208" t="str">
        <f t="shared" si="133"/>
        <v/>
      </c>
      <c r="Z206" s="209" t="str">
        <f t="shared" si="133"/>
        <v/>
      </c>
      <c r="AA206" s="208" t="str">
        <f t="shared" si="133"/>
        <v/>
      </c>
      <c r="AB206" s="209" t="str">
        <f t="shared" si="133"/>
        <v/>
      </c>
      <c r="AC206" s="208" t="str">
        <f t="shared" si="133"/>
        <v/>
      </c>
      <c r="AD206" s="209" t="str">
        <f t="shared" si="133"/>
        <v/>
      </c>
      <c r="AE206" s="208" t="str">
        <f t="shared" si="133"/>
        <v/>
      </c>
      <c r="AF206" s="209" t="str">
        <f t="shared" si="133"/>
        <v/>
      </c>
      <c r="AG206" s="208" t="str">
        <f t="shared" si="133"/>
        <v/>
      </c>
      <c r="AH206" s="209" t="str">
        <f t="shared" si="133"/>
        <v/>
      </c>
      <c r="AI206" s="208" t="str">
        <f t="shared" si="133"/>
        <v/>
      </c>
      <c r="AJ206" s="209" t="str">
        <f t="shared" si="133"/>
        <v/>
      </c>
      <c r="AK206" s="208" t="str">
        <f t="shared" si="133"/>
        <v/>
      </c>
      <c r="AL206" s="209" t="str">
        <f t="shared" si="133"/>
        <v/>
      </c>
      <c r="AM206" s="208" t="str">
        <f t="shared" si="133"/>
        <v/>
      </c>
      <c r="AN206" s="209" t="str">
        <f t="shared" si="133"/>
        <v/>
      </c>
      <c r="AO206" s="208" t="str">
        <f t="shared" si="133"/>
        <v/>
      </c>
      <c r="AP206" s="209" t="str">
        <f t="shared" si="133"/>
        <v/>
      </c>
      <c r="AQ206" s="208" t="str">
        <f t="shared" si="133"/>
        <v/>
      </c>
      <c r="AR206" s="209" t="str">
        <f t="shared" si="133"/>
        <v/>
      </c>
      <c r="AS206" s="208" t="str">
        <f t="shared" si="133"/>
        <v/>
      </c>
      <c r="AT206" s="209" t="str">
        <f t="shared" si="133"/>
        <v/>
      </c>
      <c r="AU206" s="208" t="str">
        <f t="shared" si="133"/>
        <v/>
      </c>
      <c r="AV206" s="209" t="str">
        <f t="shared" si="133"/>
        <v/>
      </c>
      <c r="AW206" s="208" t="str">
        <f t="shared" si="133"/>
        <v/>
      </c>
      <c r="AX206" s="209" t="str">
        <f t="shared" si="133"/>
        <v/>
      </c>
      <c r="AY206" s="208" t="str">
        <f t="shared" si="133"/>
        <v/>
      </c>
      <c r="AZ206" s="209" t="str">
        <f t="shared" si="133"/>
        <v/>
      </c>
      <c r="BA206" s="208"/>
      <c r="BB206" s="209"/>
      <c r="BC206" s="208"/>
      <c r="BD206" s="209"/>
      <c r="BE206" s="208"/>
      <c r="BF206" s="209"/>
      <c r="BG206" s="208"/>
      <c r="BH206" s="209"/>
      <c r="BI206" s="208"/>
      <c r="BJ206" s="209"/>
      <c r="BK206" s="208"/>
      <c r="BL206" s="209"/>
      <c r="BM206" s="208"/>
      <c r="BN206" s="209"/>
      <c r="BO206" s="190"/>
      <c r="BP206" s="570">
        <f t="shared" ref="BP206" si="134">COUNTIF(S206:BN207,$BU$100)/2</f>
        <v>0</v>
      </c>
    </row>
    <row r="207" spans="1:79" ht="14.25" thickBot="1">
      <c r="D207" s="857"/>
      <c r="E207" s="857"/>
      <c r="F207" s="1070"/>
      <c r="G207" s="1070"/>
      <c r="H207" s="1070"/>
      <c r="I207" s="1070"/>
      <c r="J207" s="1070"/>
      <c r="K207" s="1070"/>
      <c r="L207" s="1072"/>
      <c r="M207" s="1072"/>
      <c r="N207" s="1072"/>
      <c r="O207" s="873"/>
      <c r="P207" s="874"/>
      <c r="Q207" s="875"/>
      <c r="R207" s="192"/>
      <c r="S207" s="210"/>
      <c r="T207" s="211"/>
      <c r="U207" s="210"/>
      <c r="V207" s="211"/>
      <c r="W207" s="210"/>
      <c r="X207" s="211"/>
      <c r="Y207" s="210"/>
      <c r="Z207" s="211"/>
      <c r="AA207" s="210"/>
      <c r="AB207" s="211"/>
      <c r="AC207" s="210"/>
      <c r="AD207" s="211"/>
      <c r="AE207" s="210"/>
      <c r="AF207" s="211"/>
      <c r="AG207" s="210"/>
      <c r="AH207" s="211"/>
      <c r="AI207" s="210"/>
      <c r="AJ207" s="211"/>
      <c r="AK207" s="210"/>
      <c r="AL207" s="211"/>
      <c r="AM207" s="210"/>
      <c r="AN207" s="211"/>
      <c r="AO207" s="210"/>
      <c r="AP207" s="211"/>
      <c r="AQ207" s="210"/>
      <c r="AR207" s="211"/>
      <c r="AS207" s="210"/>
      <c r="AT207" s="211"/>
      <c r="AU207" s="210"/>
      <c r="AV207" s="211"/>
      <c r="AW207" s="210"/>
      <c r="AX207" s="211"/>
      <c r="AY207" s="210"/>
      <c r="AZ207" s="211"/>
      <c r="BA207" s="210" t="str">
        <f t="shared" ref="BA207:BN207" si="135">IF(AND(BA$197&gt;=$L207,BA$197&lt;$O207),$BU$100,"")</f>
        <v/>
      </c>
      <c r="BB207" s="211" t="str">
        <f t="shared" si="135"/>
        <v/>
      </c>
      <c r="BC207" s="210" t="str">
        <f t="shared" si="135"/>
        <v/>
      </c>
      <c r="BD207" s="211" t="str">
        <f t="shared" si="135"/>
        <v/>
      </c>
      <c r="BE207" s="210" t="str">
        <f t="shared" si="135"/>
        <v/>
      </c>
      <c r="BF207" s="211" t="str">
        <f t="shared" si="135"/>
        <v/>
      </c>
      <c r="BG207" s="210" t="str">
        <f t="shared" si="135"/>
        <v/>
      </c>
      <c r="BH207" s="211" t="str">
        <f t="shared" si="135"/>
        <v/>
      </c>
      <c r="BI207" s="210" t="str">
        <f t="shared" si="135"/>
        <v/>
      </c>
      <c r="BJ207" s="211" t="str">
        <f t="shared" si="135"/>
        <v/>
      </c>
      <c r="BK207" s="210" t="str">
        <f t="shared" si="135"/>
        <v/>
      </c>
      <c r="BL207" s="211" t="str">
        <f t="shared" si="135"/>
        <v/>
      </c>
      <c r="BM207" s="210" t="str">
        <f t="shared" si="135"/>
        <v/>
      </c>
      <c r="BN207" s="211" t="str">
        <f t="shared" si="135"/>
        <v/>
      </c>
      <c r="BO207" s="191"/>
      <c r="BP207" s="570"/>
    </row>
    <row r="208" spans="1:79">
      <c r="D208" s="857">
        <v>4</v>
      </c>
      <c r="E208" s="857"/>
      <c r="F208" s="1069"/>
      <c r="G208" s="1069"/>
      <c r="H208" s="1069"/>
      <c r="I208" s="1069"/>
      <c r="J208" s="1069"/>
      <c r="K208" s="1069"/>
      <c r="L208" s="1071"/>
      <c r="M208" s="1071"/>
      <c r="N208" s="1071"/>
      <c r="O208" s="876"/>
      <c r="P208" s="877"/>
      <c r="Q208" s="878"/>
      <c r="R208" s="188"/>
      <c r="S208" s="208" t="str">
        <f t="shared" ref="S208:AZ208" si="136">IF(AND(S$197&gt;=$L208,S$197&lt;$O208),$BU$100,"")</f>
        <v/>
      </c>
      <c r="T208" s="209" t="str">
        <f t="shared" si="136"/>
        <v/>
      </c>
      <c r="U208" s="208" t="str">
        <f t="shared" si="136"/>
        <v/>
      </c>
      <c r="V208" s="209" t="str">
        <f t="shared" si="136"/>
        <v/>
      </c>
      <c r="W208" s="208" t="str">
        <f t="shared" si="136"/>
        <v/>
      </c>
      <c r="X208" s="209" t="str">
        <f t="shared" si="136"/>
        <v/>
      </c>
      <c r="Y208" s="208" t="str">
        <f t="shared" si="136"/>
        <v/>
      </c>
      <c r="Z208" s="209" t="str">
        <f t="shared" si="136"/>
        <v/>
      </c>
      <c r="AA208" s="208" t="str">
        <f t="shared" si="136"/>
        <v/>
      </c>
      <c r="AB208" s="209" t="str">
        <f t="shared" si="136"/>
        <v/>
      </c>
      <c r="AC208" s="208" t="str">
        <f t="shared" si="136"/>
        <v/>
      </c>
      <c r="AD208" s="209" t="str">
        <f t="shared" si="136"/>
        <v/>
      </c>
      <c r="AE208" s="208" t="str">
        <f t="shared" si="136"/>
        <v/>
      </c>
      <c r="AF208" s="209" t="str">
        <f t="shared" si="136"/>
        <v/>
      </c>
      <c r="AG208" s="208" t="str">
        <f t="shared" si="136"/>
        <v/>
      </c>
      <c r="AH208" s="209" t="str">
        <f t="shared" si="136"/>
        <v/>
      </c>
      <c r="AI208" s="208" t="str">
        <f t="shared" si="136"/>
        <v/>
      </c>
      <c r="AJ208" s="209" t="str">
        <f t="shared" si="136"/>
        <v/>
      </c>
      <c r="AK208" s="208" t="str">
        <f t="shared" si="136"/>
        <v/>
      </c>
      <c r="AL208" s="209" t="str">
        <f t="shared" si="136"/>
        <v/>
      </c>
      <c r="AM208" s="208" t="str">
        <f t="shared" si="136"/>
        <v/>
      </c>
      <c r="AN208" s="209" t="str">
        <f t="shared" si="136"/>
        <v/>
      </c>
      <c r="AO208" s="208" t="str">
        <f t="shared" si="136"/>
        <v/>
      </c>
      <c r="AP208" s="209" t="str">
        <f t="shared" si="136"/>
        <v/>
      </c>
      <c r="AQ208" s="208" t="str">
        <f t="shared" si="136"/>
        <v/>
      </c>
      <c r="AR208" s="209" t="str">
        <f t="shared" si="136"/>
        <v/>
      </c>
      <c r="AS208" s="208" t="str">
        <f t="shared" si="136"/>
        <v/>
      </c>
      <c r="AT208" s="209" t="str">
        <f t="shared" si="136"/>
        <v/>
      </c>
      <c r="AU208" s="208" t="str">
        <f t="shared" si="136"/>
        <v/>
      </c>
      <c r="AV208" s="209" t="str">
        <f t="shared" si="136"/>
        <v/>
      </c>
      <c r="AW208" s="208" t="str">
        <f t="shared" si="136"/>
        <v/>
      </c>
      <c r="AX208" s="209" t="str">
        <f t="shared" si="136"/>
        <v/>
      </c>
      <c r="AY208" s="208" t="str">
        <f t="shared" si="136"/>
        <v/>
      </c>
      <c r="AZ208" s="209" t="str">
        <f t="shared" si="136"/>
        <v/>
      </c>
      <c r="BA208" s="208"/>
      <c r="BB208" s="209"/>
      <c r="BC208" s="208"/>
      <c r="BD208" s="209"/>
      <c r="BE208" s="208"/>
      <c r="BF208" s="209"/>
      <c r="BG208" s="208"/>
      <c r="BH208" s="209"/>
      <c r="BI208" s="208"/>
      <c r="BJ208" s="209"/>
      <c r="BK208" s="208"/>
      <c r="BL208" s="209"/>
      <c r="BM208" s="208"/>
      <c r="BN208" s="209"/>
      <c r="BO208" s="190"/>
      <c r="BP208" s="570">
        <f t="shared" ref="BP208" si="137">COUNTIF(S208:BN209,$BU$100)/2</f>
        <v>0</v>
      </c>
    </row>
    <row r="209" spans="4:68" ht="14.25" thickBot="1">
      <c r="D209" s="857"/>
      <c r="E209" s="857"/>
      <c r="F209" s="1070"/>
      <c r="G209" s="1070"/>
      <c r="H209" s="1070"/>
      <c r="I209" s="1070"/>
      <c r="J209" s="1070"/>
      <c r="K209" s="1070"/>
      <c r="L209" s="1072"/>
      <c r="M209" s="1072"/>
      <c r="N209" s="1072"/>
      <c r="O209" s="873"/>
      <c r="P209" s="874"/>
      <c r="Q209" s="875"/>
      <c r="R209" s="192"/>
      <c r="S209" s="210"/>
      <c r="T209" s="211"/>
      <c r="U209" s="210"/>
      <c r="V209" s="211"/>
      <c r="W209" s="210"/>
      <c r="X209" s="211"/>
      <c r="Y209" s="210"/>
      <c r="Z209" s="211"/>
      <c r="AA209" s="210"/>
      <c r="AB209" s="211"/>
      <c r="AC209" s="210"/>
      <c r="AD209" s="211"/>
      <c r="AE209" s="210"/>
      <c r="AF209" s="211"/>
      <c r="AG209" s="210"/>
      <c r="AH209" s="211"/>
      <c r="AI209" s="210"/>
      <c r="AJ209" s="211"/>
      <c r="AK209" s="210"/>
      <c r="AL209" s="211"/>
      <c r="AM209" s="210"/>
      <c r="AN209" s="211"/>
      <c r="AO209" s="210"/>
      <c r="AP209" s="211"/>
      <c r="AQ209" s="210"/>
      <c r="AR209" s="211"/>
      <c r="AS209" s="210"/>
      <c r="AT209" s="211"/>
      <c r="AU209" s="210"/>
      <c r="AV209" s="211"/>
      <c r="AW209" s="210"/>
      <c r="AX209" s="211"/>
      <c r="AY209" s="210"/>
      <c r="AZ209" s="211"/>
      <c r="BA209" s="210" t="str">
        <f t="shared" ref="BA209:BN209" si="138">IF(AND(BA$197&gt;=$L209,BA$197&lt;$O209),$BU$100,"")</f>
        <v/>
      </c>
      <c r="BB209" s="211" t="str">
        <f t="shared" si="138"/>
        <v/>
      </c>
      <c r="BC209" s="210" t="str">
        <f t="shared" si="138"/>
        <v/>
      </c>
      <c r="BD209" s="211" t="str">
        <f t="shared" si="138"/>
        <v/>
      </c>
      <c r="BE209" s="210" t="str">
        <f t="shared" si="138"/>
        <v/>
      </c>
      <c r="BF209" s="211" t="str">
        <f t="shared" si="138"/>
        <v/>
      </c>
      <c r="BG209" s="210" t="str">
        <f t="shared" si="138"/>
        <v/>
      </c>
      <c r="BH209" s="211" t="str">
        <f t="shared" si="138"/>
        <v/>
      </c>
      <c r="BI209" s="210" t="str">
        <f t="shared" si="138"/>
        <v/>
      </c>
      <c r="BJ209" s="211" t="str">
        <f t="shared" si="138"/>
        <v/>
      </c>
      <c r="BK209" s="210" t="str">
        <f t="shared" si="138"/>
        <v/>
      </c>
      <c r="BL209" s="211" t="str">
        <f t="shared" si="138"/>
        <v/>
      </c>
      <c r="BM209" s="210" t="str">
        <f t="shared" si="138"/>
        <v/>
      </c>
      <c r="BN209" s="211" t="str">
        <f t="shared" si="138"/>
        <v/>
      </c>
      <c r="BO209" s="191"/>
      <c r="BP209" s="570"/>
    </row>
    <row r="210" spans="4:68">
      <c r="D210" s="857">
        <v>5</v>
      </c>
      <c r="E210" s="857"/>
      <c r="F210" s="1069"/>
      <c r="G210" s="1069"/>
      <c r="H210" s="1069"/>
      <c r="I210" s="1069"/>
      <c r="J210" s="1069"/>
      <c r="K210" s="1069"/>
      <c r="L210" s="1071"/>
      <c r="M210" s="1071"/>
      <c r="N210" s="1071"/>
      <c r="O210" s="876"/>
      <c r="P210" s="877"/>
      <c r="Q210" s="878"/>
      <c r="R210" s="188"/>
      <c r="S210" s="208" t="str">
        <f t="shared" ref="S210:AZ210" si="139">IF(AND(S$197&gt;=$L210,S$197&lt;$O210),$BU$100,"")</f>
        <v/>
      </c>
      <c r="T210" s="209" t="str">
        <f t="shared" si="139"/>
        <v/>
      </c>
      <c r="U210" s="208" t="str">
        <f t="shared" si="139"/>
        <v/>
      </c>
      <c r="V210" s="209" t="str">
        <f t="shared" si="139"/>
        <v/>
      </c>
      <c r="W210" s="208" t="str">
        <f t="shared" si="139"/>
        <v/>
      </c>
      <c r="X210" s="209" t="str">
        <f t="shared" si="139"/>
        <v/>
      </c>
      <c r="Y210" s="208" t="str">
        <f t="shared" si="139"/>
        <v/>
      </c>
      <c r="Z210" s="209" t="str">
        <f t="shared" si="139"/>
        <v/>
      </c>
      <c r="AA210" s="208" t="str">
        <f t="shared" si="139"/>
        <v/>
      </c>
      <c r="AB210" s="209" t="str">
        <f t="shared" si="139"/>
        <v/>
      </c>
      <c r="AC210" s="208" t="str">
        <f t="shared" si="139"/>
        <v/>
      </c>
      <c r="AD210" s="209" t="str">
        <f t="shared" si="139"/>
        <v/>
      </c>
      <c r="AE210" s="208" t="str">
        <f t="shared" si="139"/>
        <v/>
      </c>
      <c r="AF210" s="209" t="str">
        <f t="shared" si="139"/>
        <v/>
      </c>
      <c r="AG210" s="208" t="str">
        <f t="shared" si="139"/>
        <v/>
      </c>
      <c r="AH210" s="209" t="str">
        <f t="shared" si="139"/>
        <v/>
      </c>
      <c r="AI210" s="208" t="str">
        <f t="shared" si="139"/>
        <v/>
      </c>
      <c r="AJ210" s="209" t="str">
        <f t="shared" si="139"/>
        <v/>
      </c>
      <c r="AK210" s="208" t="str">
        <f t="shared" si="139"/>
        <v/>
      </c>
      <c r="AL210" s="209" t="str">
        <f t="shared" si="139"/>
        <v/>
      </c>
      <c r="AM210" s="208" t="str">
        <f t="shared" si="139"/>
        <v/>
      </c>
      <c r="AN210" s="209" t="str">
        <f t="shared" si="139"/>
        <v/>
      </c>
      <c r="AO210" s="208" t="str">
        <f t="shared" si="139"/>
        <v/>
      </c>
      <c r="AP210" s="209" t="str">
        <f t="shared" si="139"/>
        <v/>
      </c>
      <c r="AQ210" s="208" t="str">
        <f t="shared" si="139"/>
        <v/>
      </c>
      <c r="AR210" s="209" t="str">
        <f t="shared" si="139"/>
        <v/>
      </c>
      <c r="AS210" s="208" t="str">
        <f t="shared" si="139"/>
        <v/>
      </c>
      <c r="AT210" s="209" t="str">
        <f t="shared" si="139"/>
        <v/>
      </c>
      <c r="AU210" s="208" t="str">
        <f t="shared" si="139"/>
        <v/>
      </c>
      <c r="AV210" s="209" t="str">
        <f t="shared" si="139"/>
        <v/>
      </c>
      <c r="AW210" s="208" t="str">
        <f t="shared" si="139"/>
        <v/>
      </c>
      <c r="AX210" s="209" t="str">
        <f t="shared" si="139"/>
        <v/>
      </c>
      <c r="AY210" s="208" t="str">
        <f t="shared" si="139"/>
        <v/>
      </c>
      <c r="AZ210" s="209" t="str">
        <f t="shared" si="139"/>
        <v/>
      </c>
      <c r="BA210" s="208"/>
      <c r="BB210" s="209"/>
      <c r="BC210" s="208"/>
      <c r="BD210" s="209"/>
      <c r="BE210" s="208"/>
      <c r="BF210" s="209"/>
      <c r="BG210" s="208"/>
      <c r="BH210" s="209"/>
      <c r="BI210" s="208"/>
      <c r="BJ210" s="209"/>
      <c r="BK210" s="208"/>
      <c r="BL210" s="209"/>
      <c r="BM210" s="208"/>
      <c r="BN210" s="209"/>
      <c r="BO210" s="190"/>
      <c r="BP210" s="570">
        <f t="shared" ref="BP210" si="140">COUNTIF(S210:BN211,$BU$100)/2</f>
        <v>0</v>
      </c>
    </row>
    <row r="211" spans="4:68" ht="14.25" thickBot="1">
      <c r="D211" s="857"/>
      <c r="E211" s="857"/>
      <c r="F211" s="1070"/>
      <c r="G211" s="1070"/>
      <c r="H211" s="1070"/>
      <c r="I211" s="1070"/>
      <c r="J211" s="1070"/>
      <c r="K211" s="1070"/>
      <c r="L211" s="1072"/>
      <c r="M211" s="1072"/>
      <c r="N211" s="1072"/>
      <c r="O211" s="873"/>
      <c r="P211" s="874"/>
      <c r="Q211" s="875"/>
      <c r="R211" s="192"/>
      <c r="S211" s="210"/>
      <c r="T211" s="211"/>
      <c r="U211" s="210"/>
      <c r="V211" s="211"/>
      <c r="W211" s="210"/>
      <c r="X211" s="211"/>
      <c r="Y211" s="210"/>
      <c r="Z211" s="211"/>
      <c r="AA211" s="210"/>
      <c r="AB211" s="211"/>
      <c r="AC211" s="210"/>
      <c r="AD211" s="211"/>
      <c r="AE211" s="210"/>
      <c r="AF211" s="211"/>
      <c r="AG211" s="210"/>
      <c r="AH211" s="211"/>
      <c r="AI211" s="210"/>
      <c r="AJ211" s="211"/>
      <c r="AK211" s="210"/>
      <c r="AL211" s="211"/>
      <c r="AM211" s="210"/>
      <c r="AN211" s="211"/>
      <c r="AO211" s="210"/>
      <c r="AP211" s="211"/>
      <c r="AQ211" s="210"/>
      <c r="AR211" s="211"/>
      <c r="AS211" s="210"/>
      <c r="AT211" s="211"/>
      <c r="AU211" s="210"/>
      <c r="AV211" s="211"/>
      <c r="AW211" s="210"/>
      <c r="AX211" s="211"/>
      <c r="AY211" s="210"/>
      <c r="AZ211" s="211"/>
      <c r="BA211" s="210" t="str">
        <f t="shared" ref="BA211:BN211" si="141">IF(AND(BA$197&gt;=$L211,BA$197&lt;$O211),$BU$100,"")</f>
        <v/>
      </c>
      <c r="BB211" s="211" t="str">
        <f t="shared" si="141"/>
        <v/>
      </c>
      <c r="BC211" s="210" t="str">
        <f t="shared" si="141"/>
        <v/>
      </c>
      <c r="BD211" s="211" t="str">
        <f t="shared" si="141"/>
        <v/>
      </c>
      <c r="BE211" s="210" t="str">
        <f t="shared" si="141"/>
        <v/>
      </c>
      <c r="BF211" s="211" t="str">
        <f t="shared" si="141"/>
        <v/>
      </c>
      <c r="BG211" s="210" t="str">
        <f t="shared" si="141"/>
        <v/>
      </c>
      <c r="BH211" s="211" t="str">
        <f t="shared" si="141"/>
        <v/>
      </c>
      <c r="BI211" s="210" t="str">
        <f t="shared" si="141"/>
        <v/>
      </c>
      <c r="BJ211" s="211" t="str">
        <f t="shared" si="141"/>
        <v/>
      </c>
      <c r="BK211" s="210" t="str">
        <f t="shared" si="141"/>
        <v/>
      </c>
      <c r="BL211" s="211" t="str">
        <f t="shared" si="141"/>
        <v/>
      </c>
      <c r="BM211" s="210" t="str">
        <f t="shared" si="141"/>
        <v/>
      </c>
      <c r="BN211" s="211" t="str">
        <f t="shared" si="141"/>
        <v/>
      </c>
      <c r="BO211" s="191"/>
      <c r="BP211" s="570"/>
    </row>
    <row r="212" spans="4:68">
      <c r="D212" s="857">
        <v>6</v>
      </c>
      <c r="E212" s="857"/>
      <c r="F212" s="1069"/>
      <c r="G212" s="1069"/>
      <c r="H212" s="1069"/>
      <c r="I212" s="1069"/>
      <c r="J212" s="1069"/>
      <c r="K212" s="1069"/>
      <c r="L212" s="1071"/>
      <c r="M212" s="1071"/>
      <c r="N212" s="1071"/>
      <c r="O212" s="876"/>
      <c r="P212" s="877"/>
      <c r="Q212" s="878"/>
      <c r="R212" s="188"/>
      <c r="S212" s="208" t="str">
        <f t="shared" ref="S212:AZ212" si="142">IF(AND(S$197&gt;=$L212,S$197&lt;$O212),$BU$100,"")</f>
        <v/>
      </c>
      <c r="T212" s="209" t="str">
        <f t="shared" si="142"/>
        <v/>
      </c>
      <c r="U212" s="208" t="str">
        <f t="shared" si="142"/>
        <v/>
      </c>
      <c r="V212" s="209" t="str">
        <f t="shared" si="142"/>
        <v/>
      </c>
      <c r="W212" s="208" t="str">
        <f t="shared" si="142"/>
        <v/>
      </c>
      <c r="X212" s="209" t="str">
        <f t="shared" si="142"/>
        <v/>
      </c>
      <c r="Y212" s="208" t="str">
        <f t="shared" si="142"/>
        <v/>
      </c>
      <c r="Z212" s="209" t="str">
        <f t="shared" si="142"/>
        <v/>
      </c>
      <c r="AA212" s="208" t="str">
        <f t="shared" si="142"/>
        <v/>
      </c>
      <c r="AB212" s="209" t="str">
        <f t="shared" si="142"/>
        <v/>
      </c>
      <c r="AC212" s="208" t="str">
        <f t="shared" si="142"/>
        <v/>
      </c>
      <c r="AD212" s="209" t="str">
        <f t="shared" si="142"/>
        <v/>
      </c>
      <c r="AE212" s="208" t="str">
        <f t="shared" si="142"/>
        <v/>
      </c>
      <c r="AF212" s="209" t="str">
        <f t="shared" si="142"/>
        <v/>
      </c>
      <c r="AG212" s="208" t="str">
        <f t="shared" si="142"/>
        <v/>
      </c>
      <c r="AH212" s="209" t="str">
        <f t="shared" si="142"/>
        <v/>
      </c>
      <c r="AI212" s="208" t="str">
        <f t="shared" si="142"/>
        <v/>
      </c>
      <c r="AJ212" s="209" t="str">
        <f t="shared" si="142"/>
        <v/>
      </c>
      <c r="AK212" s="208" t="str">
        <f t="shared" si="142"/>
        <v/>
      </c>
      <c r="AL212" s="209" t="str">
        <f t="shared" si="142"/>
        <v/>
      </c>
      <c r="AM212" s="208" t="str">
        <f t="shared" si="142"/>
        <v/>
      </c>
      <c r="AN212" s="209" t="str">
        <f t="shared" si="142"/>
        <v/>
      </c>
      <c r="AO212" s="208" t="str">
        <f t="shared" si="142"/>
        <v/>
      </c>
      <c r="AP212" s="209" t="str">
        <f t="shared" si="142"/>
        <v/>
      </c>
      <c r="AQ212" s="208" t="str">
        <f t="shared" si="142"/>
        <v/>
      </c>
      <c r="AR212" s="209" t="str">
        <f t="shared" si="142"/>
        <v/>
      </c>
      <c r="AS212" s="208" t="str">
        <f t="shared" si="142"/>
        <v/>
      </c>
      <c r="AT212" s="209" t="str">
        <f t="shared" si="142"/>
        <v/>
      </c>
      <c r="AU212" s="208" t="str">
        <f t="shared" si="142"/>
        <v/>
      </c>
      <c r="AV212" s="209" t="str">
        <f t="shared" si="142"/>
        <v/>
      </c>
      <c r="AW212" s="208" t="str">
        <f t="shared" si="142"/>
        <v/>
      </c>
      <c r="AX212" s="209" t="str">
        <f t="shared" si="142"/>
        <v/>
      </c>
      <c r="AY212" s="208" t="str">
        <f t="shared" si="142"/>
        <v/>
      </c>
      <c r="AZ212" s="209" t="str">
        <f t="shared" si="142"/>
        <v/>
      </c>
      <c r="BA212" s="208"/>
      <c r="BB212" s="209"/>
      <c r="BC212" s="208"/>
      <c r="BD212" s="209"/>
      <c r="BE212" s="208"/>
      <c r="BF212" s="209"/>
      <c r="BG212" s="208"/>
      <c r="BH212" s="209"/>
      <c r="BI212" s="208"/>
      <c r="BJ212" s="209"/>
      <c r="BK212" s="208"/>
      <c r="BL212" s="209"/>
      <c r="BM212" s="208"/>
      <c r="BN212" s="209"/>
      <c r="BO212" s="190"/>
      <c r="BP212" s="570">
        <f t="shared" ref="BP212" si="143">COUNTIF(S212:BN213,$BU$100)/2</f>
        <v>0</v>
      </c>
    </row>
    <row r="213" spans="4:68" ht="14.25" thickBot="1">
      <c r="D213" s="857"/>
      <c r="E213" s="857"/>
      <c r="F213" s="1070"/>
      <c r="G213" s="1070"/>
      <c r="H213" s="1070"/>
      <c r="I213" s="1070"/>
      <c r="J213" s="1070"/>
      <c r="K213" s="1070"/>
      <c r="L213" s="1072"/>
      <c r="M213" s="1072"/>
      <c r="N213" s="1072"/>
      <c r="O213" s="873"/>
      <c r="P213" s="874"/>
      <c r="Q213" s="875"/>
      <c r="R213" s="192"/>
      <c r="S213" s="210"/>
      <c r="T213" s="211"/>
      <c r="U213" s="210"/>
      <c r="V213" s="211"/>
      <c r="W213" s="210"/>
      <c r="X213" s="211"/>
      <c r="Y213" s="210"/>
      <c r="Z213" s="211"/>
      <c r="AA213" s="210"/>
      <c r="AB213" s="211"/>
      <c r="AC213" s="210"/>
      <c r="AD213" s="211"/>
      <c r="AE213" s="210"/>
      <c r="AF213" s="211"/>
      <c r="AG213" s="210"/>
      <c r="AH213" s="211"/>
      <c r="AI213" s="210"/>
      <c r="AJ213" s="211"/>
      <c r="AK213" s="210"/>
      <c r="AL213" s="211"/>
      <c r="AM213" s="210"/>
      <c r="AN213" s="211"/>
      <c r="AO213" s="210"/>
      <c r="AP213" s="211"/>
      <c r="AQ213" s="210"/>
      <c r="AR213" s="211"/>
      <c r="AS213" s="210"/>
      <c r="AT213" s="211"/>
      <c r="AU213" s="210"/>
      <c r="AV213" s="211"/>
      <c r="AW213" s="210"/>
      <c r="AX213" s="211"/>
      <c r="AY213" s="210"/>
      <c r="AZ213" s="211"/>
      <c r="BA213" s="210" t="str">
        <f t="shared" ref="BA213:BN213" si="144">IF(AND(BA$197&gt;=$L213,BA$197&lt;$O213),$BU$100,"")</f>
        <v/>
      </c>
      <c r="BB213" s="211" t="str">
        <f t="shared" si="144"/>
        <v/>
      </c>
      <c r="BC213" s="210" t="str">
        <f t="shared" si="144"/>
        <v/>
      </c>
      <c r="BD213" s="211" t="str">
        <f t="shared" si="144"/>
        <v/>
      </c>
      <c r="BE213" s="210" t="str">
        <f t="shared" si="144"/>
        <v/>
      </c>
      <c r="BF213" s="211" t="str">
        <f t="shared" si="144"/>
        <v/>
      </c>
      <c r="BG213" s="210" t="str">
        <f t="shared" si="144"/>
        <v/>
      </c>
      <c r="BH213" s="211" t="str">
        <f t="shared" si="144"/>
        <v/>
      </c>
      <c r="BI213" s="210" t="str">
        <f t="shared" si="144"/>
        <v/>
      </c>
      <c r="BJ213" s="211" t="str">
        <f t="shared" si="144"/>
        <v/>
      </c>
      <c r="BK213" s="210" t="str">
        <f t="shared" si="144"/>
        <v/>
      </c>
      <c r="BL213" s="211" t="str">
        <f t="shared" si="144"/>
        <v/>
      </c>
      <c r="BM213" s="210" t="str">
        <f t="shared" si="144"/>
        <v/>
      </c>
      <c r="BN213" s="211" t="str">
        <f t="shared" si="144"/>
        <v/>
      </c>
      <c r="BO213" s="191"/>
      <c r="BP213" s="570"/>
    </row>
    <row r="214" spans="4:68">
      <c r="D214" s="857">
        <v>7</v>
      </c>
      <c r="E214" s="857"/>
      <c r="F214" s="1069"/>
      <c r="G214" s="1069"/>
      <c r="H214" s="1069"/>
      <c r="I214" s="1069"/>
      <c r="J214" s="1069"/>
      <c r="K214" s="1069"/>
      <c r="L214" s="1071"/>
      <c r="M214" s="1071"/>
      <c r="N214" s="1071"/>
      <c r="O214" s="876"/>
      <c r="P214" s="877"/>
      <c r="Q214" s="878"/>
      <c r="R214" s="188"/>
      <c r="S214" s="208" t="str">
        <f t="shared" ref="S214:AZ214" si="145">IF(AND(S$197&gt;=$L214,S$197&lt;$O214),$BU$100,"")</f>
        <v/>
      </c>
      <c r="T214" s="209" t="str">
        <f t="shared" si="145"/>
        <v/>
      </c>
      <c r="U214" s="208" t="str">
        <f t="shared" si="145"/>
        <v/>
      </c>
      <c r="V214" s="209" t="str">
        <f t="shared" si="145"/>
        <v/>
      </c>
      <c r="W214" s="208" t="str">
        <f t="shared" si="145"/>
        <v/>
      </c>
      <c r="X214" s="209" t="str">
        <f t="shared" si="145"/>
        <v/>
      </c>
      <c r="Y214" s="208" t="str">
        <f t="shared" si="145"/>
        <v/>
      </c>
      <c r="Z214" s="209" t="str">
        <f t="shared" si="145"/>
        <v/>
      </c>
      <c r="AA214" s="208" t="str">
        <f t="shared" si="145"/>
        <v/>
      </c>
      <c r="AB214" s="209" t="str">
        <f t="shared" si="145"/>
        <v/>
      </c>
      <c r="AC214" s="208" t="str">
        <f t="shared" si="145"/>
        <v/>
      </c>
      <c r="AD214" s="209" t="str">
        <f t="shared" si="145"/>
        <v/>
      </c>
      <c r="AE214" s="208" t="str">
        <f t="shared" si="145"/>
        <v/>
      </c>
      <c r="AF214" s="209" t="str">
        <f t="shared" si="145"/>
        <v/>
      </c>
      <c r="AG214" s="208" t="str">
        <f t="shared" si="145"/>
        <v/>
      </c>
      <c r="AH214" s="209" t="str">
        <f t="shared" si="145"/>
        <v/>
      </c>
      <c r="AI214" s="208" t="str">
        <f t="shared" si="145"/>
        <v/>
      </c>
      <c r="AJ214" s="209" t="str">
        <f t="shared" si="145"/>
        <v/>
      </c>
      <c r="AK214" s="208" t="str">
        <f t="shared" si="145"/>
        <v/>
      </c>
      <c r="AL214" s="209" t="str">
        <f t="shared" si="145"/>
        <v/>
      </c>
      <c r="AM214" s="208" t="str">
        <f t="shared" si="145"/>
        <v/>
      </c>
      <c r="AN214" s="209" t="str">
        <f t="shared" si="145"/>
        <v/>
      </c>
      <c r="AO214" s="208" t="str">
        <f t="shared" si="145"/>
        <v/>
      </c>
      <c r="AP214" s="209" t="str">
        <f t="shared" si="145"/>
        <v/>
      </c>
      <c r="AQ214" s="208" t="str">
        <f t="shared" si="145"/>
        <v/>
      </c>
      <c r="AR214" s="209" t="str">
        <f t="shared" si="145"/>
        <v/>
      </c>
      <c r="AS214" s="208" t="str">
        <f t="shared" si="145"/>
        <v/>
      </c>
      <c r="AT214" s="209" t="str">
        <f t="shared" si="145"/>
        <v/>
      </c>
      <c r="AU214" s="208" t="str">
        <f t="shared" si="145"/>
        <v/>
      </c>
      <c r="AV214" s="209" t="str">
        <f t="shared" si="145"/>
        <v/>
      </c>
      <c r="AW214" s="208" t="str">
        <f t="shared" si="145"/>
        <v/>
      </c>
      <c r="AX214" s="209" t="str">
        <f t="shared" si="145"/>
        <v/>
      </c>
      <c r="AY214" s="208" t="str">
        <f t="shared" si="145"/>
        <v/>
      </c>
      <c r="AZ214" s="209" t="str">
        <f t="shared" si="145"/>
        <v/>
      </c>
      <c r="BA214" s="208"/>
      <c r="BB214" s="209"/>
      <c r="BC214" s="208"/>
      <c r="BD214" s="209"/>
      <c r="BE214" s="208"/>
      <c r="BF214" s="209"/>
      <c r="BG214" s="208"/>
      <c r="BH214" s="209"/>
      <c r="BI214" s="208"/>
      <c r="BJ214" s="209"/>
      <c r="BK214" s="208"/>
      <c r="BL214" s="209"/>
      <c r="BM214" s="208"/>
      <c r="BN214" s="209"/>
      <c r="BO214" s="190"/>
      <c r="BP214" s="570">
        <f t="shared" ref="BP214" si="146">COUNTIF(S214:BN215,$BU$100)/2</f>
        <v>0</v>
      </c>
    </row>
    <row r="215" spans="4:68" ht="14.25" thickBot="1">
      <c r="D215" s="857"/>
      <c r="E215" s="857"/>
      <c r="F215" s="1070"/>
      <c r="G215" s="1070"/>
      <c r="H215" s="1070"/>
      <c r="I215" s="1070"/>
      <c r="J215" s="1070"/>
      <c r="K215" s="1070"/>
      <c r="L215" s="1072"/>
      <c r="M215" s="1072"/>
      <c r="N215" s="1072"/>
      <c r="O215" s="873"/>
      <c r="P215" s="874"/>
      <c r="Q215" s="875"/>
      <c r="R215" s="192"/>
      <c r="S215" s="210"/>
      <c r="T215" s="211"/>
      <c r="U215" s="210"/>
      <c r="V215" s="211"/>
      <c r="W215" s="210"/>
      <c r="X215" s="211"/>
      <c r="Y215" s="210"/>
      <c r="Z215" s="211"/>
      <c r="AA215" s="210"/>
      <c r="AB215" s="211"/>
      <c r="AC215" s="210"/>
      <c r="AD215" s="211"/>
      <c r="AE215" s="210"/>
      <c r="AF215" s="211"/>
      <c r="AG215" s="210"/>
      <c r="AH215" s="211"/>
      <c r="AI215" s="210"/>
      <c r="AJ215" s="211"/>
      <c r="AK215" s="210"/>
      <c r="AL215" s="211"/>
      <c r="AM215" s="210"/>
      <c r="AN215" s="211"/>
      <c r="AO215" s="210"/>
      <c r="AP215" s="211"/>
      <c r="AQ215" s="210"/>
      <c r="AR215" s="211"/>
      <c r="AS215" s="210"/>
      <c r="AT215" s="211"/>
      <c r="AU215" s="210"/>
      <c r="AV215" s="211"/>
      <c r="AW215" s="210"/>
      <c r="AX215" s="211"/>
      <c r="AY215" s="210"/>
      <c r="AZ215" s="211"/>
      <c r="BA215" s="210" t="str">
        <f t="shared" ref="BA215:BN215" si="147">IF(AND(BA$197&gt;=$L215,BA$197&lt;$O215),$BU$100,"")</f>
        <v/>
      </c>
      <c r="BB215" s="211" t="str">
        <f t="shared" si="147"/>
        <v/>
      </c>
      <c r="BC215" s="210" t="str">
        <f t="shared" si="147"/>
        <v/>
      </c>
      <c r="BD215" s="211" t="str">
        <f t="shared" si="147"/>
        <v/>
      </c>
      <c r="BE215" s="210" t="str">
        <f t="shared" si="147"/>
        <v/>
      </c>
      <c r="BF215" s="211" t="str">
        <f t="shared" si="147"/>
        <v/>
      </c>
      <c r="BG215" s="210" t="str">
        <f t="shared" si="147"/>
        <v/>
      </c>
      <c r="BH215" s="211" t="str">
        <f t="shared" si="147"/>
        <v/>
      </c>
      <c r="BI215" s="210" t="str">
        <f t="shared" si="147"/>
        <v/>
      </c>
      <c r="BJ215" s="211" t="str">
        <f t="shared" si="147"/>
        <v/>
      </c>
      <c r="BK215" s="210" t="str">
        <f t="shared" si="147"/>
        <v/>
      </c>
      <c r="BL215" s="211" t="str">
        <f t="shared" si="147"/>
        <v/>
      </c>
      <c r="BM215" s="210" t="str">
        <f t="shared" si="147"/>
        <v/>
      </c>
      <c r="BN215" s="211" t="str">
        <f t="shared" si="147"/>
        <v/>
      </c>
      <c r="BO215" s="191"/>
      <c r="BP215" s="570"/>
    </row>
    <row r="216" spans="4:68">
      <c r="D216" s="857">
        <v>8</v>
      </c>
      <c r="E216" s="857"/>
      <c r="F216" s="1069"/>
      <c r="G216" s="1069"/>
      <c r="H216" s="1069"/>
      <c r="I216" s="1069"/>
      <c r="J216" s="1069"/>
      <c r="K216" s="1069"/>
      <c r="L216" s="1071"/>
      <c r="M216" s="1071"/>
      <c r="N216" s="1071"/>
      <c r="O216" s="876"/>
      <c r="P216" s="877"/>
      <c r="Q216" s="878"/>
      <c r="R216" s="188"/>
      <c r="S216" s="208" t="str">
        <f t="shared" ref="S216:AZ216" si="148">IF(AND(S$197&gt;=$L216,S$197&lt;$O216),$BU$100,"")</f>
        <v/>
      </c>
      <c r="T216" s="209" t="str">
        <f t="shared" si="148"/>
        <v/>
      </c>
      <c r="U216" s="208" t="str">
        <f t="shared" si="148"/>
        <v/>
      </c>
      <c r="V216" s="209" t="str">
        <f t="shared" si="148"/>
        <v/>
      </c>
      <c r="W216" s="208" t="str">
        <f t="shared" si="148"/>
        <v/>
      </c>
      <c r="X216" s="209" t="str">
        <f t="shared" si="148"/>
        <v/>
      </c>
      <c r="Y216" s="208" t="str">
        <f t="shared" si="148"/>
        <v/>
      </c>
      <c r="Z216" s="209" t="str">
        <f t="shared" si="148"/>
        <v/>
      </c>
      <c r="AA216" s="208" t="str">
        <f t="shared" si="148"/>
        <v/>
      </c>
      <c r="AB216" s="209" t="str">
        <f t="shared" si="148"/>
        <v/>
      </c>
      <c r="AC216" s="208" t="str">
        <f t="shared" si="148"/>
        <v/>
      </c>
      <c r="AD216" s="209" t="str">
        <f t="shared" si="148"/>
        <v/>
      </c>
      <c r="AE216" s="208" t="str">
        <f t="shared" si="148"/>
        <v/>
      </c>
      <c r="AF216" s="209" t="str">
        <f t="shared" si="148"/>
        <v/>
      </c>
      <c r="AG216" s="208" t="str">
        <f t="shared" si="148"/>
        <v/>
      </c>
      <c r="AH216" s="209" t="str">
        <f t="shared" si="148"/>
        <v/>
      </c>
      <c r="AI216" s="208" t="str">
        <f t="shared" si="148"/>
        <v/>
      </c>
      <c r="AJ216" s="209" t="str">
        <f t="shared" si="148"/>
        <v/>
      </c>
      <c r="AK216" s="208" t="str">
        <f t="shared" si="148"/>
        <v/>
      </c>
      <c r="AL216" s="209" t="str">
        <f t="shared" si="148"/>
        <v/>
      </c>
      <c r="AM216" s="208" t="str">
        <f t="shared" si="148"/>
        <v/>
      </c>
      <c r="AN216" s="209" t="str">
        <f t="shared" si="148"/>
        <v/>
      </c>
      <c r="AO216" s="208" t="str">
        <f t="shared" si="148"/>
        <v/>
      </c>
      <c r="AP216" s="209" t="str">
        <f t="shared" si="148"/>
        <v/>
      </c>
      <c r="AQ216" s="208" t="str">
        <f t="shared" si="148"/>
        <v/>
      </c>
      <c r="AR216" s="209" t="str">
        <f t="shared" si="148"/>
        <v/>
      </c>
      <c r="AS216" s="208" t="str">
        <f t="shared" si="148"/>
        <v/>
      </c>
      <c r="AT216" s="209" t="str">
        <f t="shared" si="148"/>
        <v/>
      </c>
      <c r="AU216" s="208" t="str">
        <f t="shared" si="148"/>
        <v/>
      </c>
      <c r="AV216" s="209" t="str">
        <f t="shared" si="148"/>
        <v/>
      </c>
      <c r="AW216" s="208" t="str">
        <f t="shared" si="148"/>
        <v/>
      </c>
      <c r="AX216" s="209" t="str">
        <f t="shared" si="148"/>
        <v/>
      </c>
      <c r="AY216" s="208" t="str">
        <f t="shared" si="148"/>
        <v/>
      </c>
      <c r="AZ216" s="209" t="str">
        <f t="shared" si="148"/>
        <v/>
      </c>
      <c r="BA216" s="208"/>
      <c r="BB216" s="209"/>
      <c r="BC216" s="208"/>
      <c r="BD216" s="209"/>
      <c r="BE216" s="208"/>
      <c r="BF216" s="209"/>
      <c r="BG216" s="208"/>
      <c r="BH216" s="209"/>
      <c r="BI216" s="208"/>
      <c r="BJ216" s="209"/>
      <c r="BK216" s="208"/>
      <c r="BL216" s="209"/>
      <c r="BM216" s="208"/>
      <c r="BN216" s="209"/>
      <c r="BO216" s="190"/>
      <c r="BP216" s="570">
        <f t="shared" ref="BP216" si="149">COUNTIF(S216:BN217,$BU$100)/2</f>
        <v>0</v>
      </c>
    </row>
    <row r="217" spans="4:68" ht="14.25" thickBot="1">
      <c r="D217" s="857"/>
      <c r="E217" s="857"/>
      <c r="F217" s="1070"/>
      <c r="G217" s="1070"/>
      <c r="H217" s="1070"/>
      <c r="I217" s="1070"/>
      <c r="J217" s="1070"/>
      <c r="K217" s="1070"/>
      <c r="L217" s="1072"/>
      <c r="M217" s="1072"/>
      <c r="N217" s="1072"/>
      <c r="O217" s="873"/>
      <c r="P217" s="874"/>
      <c r="Q217" s="875"/>
      <c r="R217" s="192"/>
      <c r="S217" s="210"/>
      <c r="T217" s="211"/>
      <c r="U217" s="210"/>
      <c r="V217" s="211"/>
      <c r="W217" s="210"/>
      <c r="X217" s="211"/>
      <c r="Y217" s="210"/>
      <c r="Z217" s="211"/>
      <c r="AA217" s="210"/>
      <c r="AB217" s="211"/>
      <c r="AC217" s="210"/>
      <c r="AD217" s="211"/>
      <c r="AE217" s="210"/>
      <c r="AF217" s="211"/>
      <c r="AG217" s="210"/>
      <c r="AH217" s="211"/>
      <c r="AI217" s="210"/>
      <c r="AJ217" s="211"/>
      <c r="AK217" s="210"/>
      <c r="AL217" s="211"/>
      <c r="AM217" s="210"/>
      <c r="AN217" s="211"/>
      <c r="AO217" s="210"/>
      <c r="AP217" s="211"/>
      <c r="AQ217" s="210"/>
      <c r="AR217" s="211"/>
      <c r="AS217" s="210"/>
      <c r="AT217" s="211"/>
      <c r="AU217" s="210"/>
      <c r="AV217" s="211"/>
      <c r="AW217" s="210"/>
      <c r="AX217" s="211"/>
      <c r="AY217" s="210"/>
      <c r="AZ217" s="211"/>
      <c r="BA217" s="210" t="str">
        <f t="shared" ref="BA217:BN217" si="150">IF(AND(BA$197&gt;=$L217,BA$197&lt;$O217),$BU$100,"")</f>
        <v/>
      </c>
      <c r="BB217" s="211" t="str">
        <f t="shared" si="150"/>
        <v/>
      </c>
      <c r="BC217" s="210" t="str">
        <f t="shared" si="150"/>
        <v/>
      </c>
      <c r="BD217" s="211" t="str">
        <f t="shared" si="150"/>
        <v/>
      </c>
      <c r="BE217" s="210" t="str">
        <f t="shared" si="150"/>
        <v/>
      </c>
      <c r="BF217" s="211" t="str">
        <f t="shared" si="150"/>
        <v/>
      </c>
      <c r="BG217" s="210" t="str">
        <f t="shared" si="150"/>
        <v/>
      </c>
      <c r="BH217" s="211" t="str">
        <f t="shared" si="150"/>
        <v/>
      </c>
      <c r="BI217" s="210" t="str">
        <f t="shared" si="150"/>
        <v/>
      </c>
      <c r="BJ217" s="211" t="str">
        <f t="shared" si="150"/>
        <v/>
      </c>
      <c r="BK217" s="210" t="str">
        <f t="shared" si="150"/>
        <v/>
      </c>
      <c r="BL217" s="211" t="str">
        <f t="shared" si="150"/>
        <v/>
      </c>
      <c r="BM217" s="210" t="str">
        <f t="shared" si="150"/>
        <v/>
      </c>
      <c r="BN217" s="211" t="str">
        <f t="shared" si="150"/>
        <v/>
      </c>
      <c r="BO217" s="191"/>
      <c r="BP217" s="570"/>
    </row>
    <row r="218" spans="4:68">
      <c r="D218" s="857">
        <v>9</v>
      </c>
      <c r="E218" s="857"/>
      <c r="F218" s="1069"/>
      <c r="G218" s="1069"/>
      <c r="H218" s="1069"/>
      <c r="I218" s="1069"/>
      <c r="J218" s="1069"/>
      <c r="K218" s="1069"/>
      <c r="L218" s="1071"/>
      <c r="M218" s="1071"/>
      <c r="N218" s="1071"/>
      <c r="O218" s="876"/>
      <c r="P218" s="877"/>
      <c r="Q218" s="878"/>
      <c r="R218" s="188"/>
      <c r="S218" s="208" t="str">
        <f t="shared" ref="S218:AZ218" si="151">IF(AND(S$197&gt;=$L218,S$197&lt;$O218),$BU$100,"")</f>
        <v/>
      </c>
      <c r="T218" s="209" t="str">
        <f t="shared" si="151"/>
        <v/>
      </c>
      <c r="U218" s="208" t="str">
        <f t="shared" si="151"/>
        <v/>
      </c>
      <c r="V218" s="209" t="str">
        <f t="shared" si="151"/>
        <v/>
      </c>
      <c r="W218" s="208" t="str">
        <f t="shared" si="151"/>
        <v/>
      </c>
      <c r="X218" s="209" t="str">
        <f t="shared" si="151"/>
        <v/>
      </c>
      <c r="Y218" s="208" t="str">
        <f t="shared" si="151"/>
        <v/>
      </c>
      <c r="Z218" s="209" t="str">
        <f t="shared" si="151"/>
        <v/>
      </c>
      <c r="AA218" s="208" t="str">
        <f t="shared" si="151"/>
        <v/>
      </c>
      <c r="AB218" s="209" t="str">
        <f t="shared" si="151"/>
        <v/>
      </c>
      <c r="AC218" s="208" t="str">
        <f t="shared" si="151"/>
        <v/>
      </c>
      <c r="AD218" s="209" t="str">
        <f t="shared" si="151"/>
        <v/>
      </c>
      <c r="AE218" s="208" t="str">
        <f t="shared" si="151"/>
        <v/>
      </c>
      <c r="AF218" s="209" t="str">
        <f t="shared" si="151"/>
        <v/>
      </c>
      <c r="AG218" s="208" t="str">
        <f t="shared" si="151"/>
        <v/>
      </c>
      <c r="AH218" s="209" t="str">
        <f t="shared" si="151"/>
        <v/>
      </c>
      <c r="AI218" s="208" t="str">
        <f t="shared" si="151"/>
        <v/>
      </c>
      <c r="AJ218" s="209" t="str">
        <f t="shared" si="151"/>
        <v/>
      </c>
      <c r="AK218" s="208" t="str">
        <f t="shared" si="151"/>
        <v/>
      </c>
      <c r="AL218" s="209" t="str">
        <f t="shared" si="151"/>
        <v/>
      </c>
      <c r="AM218" s="208" t="str">
        <f t="shared" si="151"/>
        <v/>
      </c>
      <c r="AN218" s="209" t="str">
        <f t="shared" si="151"/>
        <v/>
      </c>
      <c r="AO218" s="208" t="str">
        <f t="shared" si="151"/>
        <v/>
      </c>
      <c r="AP218" s="209" t="str">
        <f t="shared" si="151"/>
        <v/>
      </c>
      <c r="AQ218" s="208" t="str">
        <f t="shared" si="151"/>
        <v/>
      </c>
      <c r="AR218" s="209" t="str">
        <f t="shared" si="151"/>
        <v/>
      </c>
      <c r="AS218" s="208" t="str">
        <f t="shared" si="151"/>
        <v/>
      </c>
      <c r="AT218" s="209" t="str">
        <f t="shared" si="151"/>
        <v/>
      </c>
      <c r="AU218" s="208" t="str">
        <f t="shared" si="151"/>
        <v/>
      </c>
      <c r="AV218" s="209" t="str">
        <f t="shared" si="151"/>
        <v/>
      </c>
      <c r="AW218" s="208" t="str">
        <f t="shared" si="151"/>
        <v/>
      </c>
      <c r="AX218" s="209" t="str">
        <f t="shared" si="151"/>
        <v/>
      </c>
      <c r="AY218" s="208" t="str">
        <f t="shared" si="151"/>
        <v/>
      </c>
      <c r="AZ218" s="209" t="str">
        <f t="shared" si="151"/>
        <v/>
      </c>
      <c r="BA218" s="208"/>
      <c r="BB218" s="209"/>
      <c r="BC218" s="208"/>
      <c r="BD218" s="209"/>
      <c r="BE218" s="208"/>
      <c r="BF218" s="209"/>
      <c r="BG218" s="208"/>
      <c r="BH218" s="209"/>
      <c r="BI218" s="208"/>
      <c r="BJ218" s="209"/>
      <c r="BK218" s="208"/>
      <c r="BL218" s="209"/>
      <c r="BM218" s="208"/>
      <c r="BN218" s="209"/>
      <c r="BO218" s="190"/>
      <c r="BP218" s="570">
        <f t="shared" ref="BP218" si="152">COUNTIF(S218:BN219,$BU$100)/2</f>
        <v>0</v>
      </c>
    </row>
    <row r="219" spans="4:68" ht="14.25" thickBot="1">
      <c r="D219" s="857"/>
      <c r="E219" s="857"/>
      <c r="F219" s="1070"/>
      <c r="G219" s="1070"/>
      <c r="H219" s="1070"/>
      <c r="I219" s="1070"/>
      <c r="J219" s="1070"/>
      <c r="K219" s="1070"/>
      <c r="L219" s="1072"/>
      <c r="M219" s="1072"/>
      <c r="N219" s="1072"/>
      <c r="O219" s="873"/>
      <c r="P219" s="874"/>
      <c r="Q219" s="875"/>
      <c r="R219" s="192"/>
      <c r="S219" s="210"/>
      <c r="T219" s="211"/>
      <c r="U219" s="210"/>
      <c r="V219" s="211"/>
      <c r="W219" s="210"/>
      <c r="X219" s="211"/>
      <c r="Y219" s="210"/>
      <c r="Z219" s="211"/>
      <c r="AA219" s="210"/>
      <c r="AB219" s="211"/>
      <c r="AC219" s="210"/>
      <c r="AD219" s="211"/>
      <c r="AE219" s="210"/>
      <c r="AF219" s="211"/>
      <c r="AG219" s="210"/>
      <c r="AH219" s="211"/>
      <c r="AI219" s="210"/>
      <c r="AJ219" s="211"/>
      <c r="AK219" s="210"/>
      <c r="AL219" s="211"/>
      <c r="AM219" s="210"/>
      <c r="AN219" s="211"/>
      <c r="AO219" s="210"/>
      <c r="AP219" s="211"/>
      <c r="AQ219" s="210"/>
      <c r="AR219" s="211"/>
      <c r="AS219" s="210"/>
      <c r="AT219" s="211"/>
      <c r="AU219" s="210"/>
      <c r="AV219" s="211"/>
      <c r="AW219" s="210"/>
      <c r="AX219" s="211"/>
      <c r="AY219" s="210"/>
      <c r="AZ219" s="211"/>
      <c r="BA219" s="210" t="str">
        <f t="shared" ref="BA219:BN219" si="153">IF(AND(BA$197&gt;=$L219,BA$197&lt;$O219),$BU$100,"")</f>
        <v/>
      </c>
      <c r="BB219" s="211" t="str">
        <f t="shared" si="153"/>
        <v/>
      </c>
      <c r="BC219" s="210" t="str">
        <f t="shared" si="153"/>
        <v/>
      </c>
      <c r="BD219" s="211" t="str">
        <f t="shared" si="153"/>
        <v/>
      </c>
      <c r="BE219" s="210" t="str">
        <f t="shared" si="153"/>
        <v/>
      </c>
      <c r="BF219" s="211" t="str">
        <f t="shared" si="153"/>
        <v/>
      </c>
      <c r="BG219" s="210" t="str">
        <f t="shared" si="153"/>
        <v/>
      </c>
      <c r="BH219" s="211" t="str">
        <f t="shared" si="153"/>
        <v/>
      </c>
      <c r="BI219" s="210" t="str">
        <f t="shared" si="153"/>
        <v/>
      </c>
      <c r="BJ219" s="211" t="str">
        <f t="shared" si="153"/>
        <v/>
      </c>
      <c r="BK219" s="210" t="str">
        <f t="shared" si="153"/>
        <v/>
      </c>
      <c r="BL219" s="211" t="str">
        <f t="shared" si="153"/>
        <v/>
      </c>
      <c r="BM219" s="210" t="str">
        <f t="shared" si="153"/>
        <v/>
      </c>
      <c r="BN219" s="211" t="str">
        <f t="shared" si="153"/>
        <v/>
      </c>
      <c r="BO219" s="191"/>
      <c r="BP219" s="570"/>
    </row>
    <row r="220" spans="4:68">
      <c r="D220" s="857">
        <v>10</v>
      </c>
      <c r="E220" s="857"/>
      <c r="F220" s="1069"/>
      <c r="G220" s="1069"/>
      <c r="H220" s="1069"/>
      <c r="I220" s="1069"/>
      <c r="J220" s="1069"/>
      <c r="K220" s="1069"/>
      <c r="L220" s="1071"/>
      <c r="M220" s="1071"/>
      <c r="N220" s="1071"/>
      <c r="O220" s="876"/>
      <c r="P220" s="877"/>
      <c r="Q220" s="878"/>
      <c r="R220" s="188"/>
      <c r="S220" s="208" t="str">
        <f t="shared" ref="S220:AZ220" si="154">IF(AND(S$197&gt;=$L220,S$197&lt;$O220),$BU$100,"")</f>
        <v/>
      </c>
      <c r="T220" s="209" t="str">
        <f t="shared" si="154"/>
        <v/>
      </c>
      <c r="U220" s="208" t="str">
        <f t="shared" si="154"/>
        <v/>
      </c>
      <c r="V220" s="209" t="str">
        <f t="shared" si="154"/>
        <v/>
      </c>
      <c r="W220" s="208" t="str">
        <f t="shared" si="154"/>
        <v/>
      </c>
      <c r="X220" s="209" t="str">
        <f t="shared" si="154"/>
        <v/>
      </c>
      <c r="Y220" s="208" t="str">
        <f t="shared" si="154"/>
        <v/>
      </c>
      <c r="Z220" s="209" t="str">
        <f t="shared" si="154"/>
        <v/>
      </c>
      <c r="AA220" s="208" t="str">
        <f t="shared" si="154"/>
        <v/>
      </c>
      <c r="AB220" s="209" t="str">
        <f t="shared" si="154"/>
        <v/>
      </c>
      <c r="AC220" s="208" t="str">
        <f t="shared" si="154"/>
        <v/>
      </c>
      <c r="AD220" s="209" t="str">
        <f t="shared" si="154"/>
        <v/>
      </c>
      <c r="AE220" s="208" t="str">
        <f t="shared" si="154"/>
        <v/>
      </c>
      <c r="AF220" s="209" t="str">
        <f t="shared" si="154"/>
        <v/>
      </c>
      <c r="AG220" s="208" t="str">
        <f t="shared" si="154"/>
        <v/>
      </c>
      <c r="AH220" s="209" t="str">
        <f t="shared" si="154"/>
        <v/>
      </c>
      <c r="AI220" s="208" t="str">
        <f t="shared" si="154"/>
        <v/>
      </c>
      <c r="AJ220" s="209" t="str">
        <f t="shared" si="154"/>
        <v/>
      </c>
      <c r="AK220" s="208" t="str">
        <f t="shared" si="154"/>
        <v/>
      </c>
      <c r="AL220" s="209" t="str">
        <f t="shared" si="154"/>
        <v/>
      </c>
      <c r="AM220" s="208" t="str">
        <f t="shared" si="154"/>
        <v/>
      </c>
      <c r="AN220" s="209" t="str">
        <f t="shared" si="154"/>
        <v/>
      </c>
      <c r="AO220" s="208" t="str">
        <f t="shared" si="154"/>
        <v/>
      </c>
      <c r="AP220" s="209" t="str">
        <f t="shared" si="154"/>
        <v/>
      </c>
      <c r="AQ220" s="208" t="str">
        <f t="shared" si="154"/>
        <v/>
      </c>
      <c r="AR220" s="209" t="str">
        <f t="shared" si="154"/>
        <v/>
      </c>
      <c r="AS220" s="208" t="str">
        <f t="shared" si="154"/>
        <v/>
      </c>
      <c r="AT220" s="209" t="str">
        <f t="shared" si="154"/>
        <v/>
      </c>
      <c r="AU220" s="208" t="str">
        <f t="shared" si="154"/>
        <v/>
      </c>
      <c r="AV220" s="209" t="str">
        <f t="shared" si="154"/>
        <v/>
      </c>
      <c r="AW220" s="208" t="str">
        <f t="shared" si="154"/>
        <v/>
      </c>
      <c r="AX220" s="209" t="str">
        <f t="shared" si="154"/>
        <v/>
      </c>
      <c r="AY220" s="208" t="str">
        <f t="shared" si="154"/>
        <v/>
      </c>
      <c r="AZ220" s="209" t="str">
        <f t="shared" si="154"/>
        <v/>
      </c>
      <c r="BA220" s="208"/>
      <c r="BB220" s="209"/>
      <c r="BC220" s="208"/>
      <c r="BD220" s="209"/>
      <c r="BE220" s="208"/>
      <c r="BF220" s="209"/>
      <c r="BG220" s="208"/>
      <c r="BH220" s="209"/>
      <c r="BI220" s="208"/>
      <c r="BJ220" s="209"/>
      <c r="BK220" s="208"/>
      <c r="BL220" s="209"/>
      <c r="BM220" s="208"/>
      <c r="BN220" s="209"/>
      <c r="BO220" s="190"/>
      <c r="BP220" s="570">
        <f t="shared" ref="BP220" si="155">COUNTIF(S220:BN221,$BU$100)/2</f>
        <v>0</v>
      </c>
    </row>
    <row r="221" spans="4:68" ht="14.25" thickBot="1">
      <c r="D221" s="857"/>
      <c r="E221" s="857"/>
      <c r="F221" s="1070"/>
      <c r="G221" s="1070"/>
      <c r="H221" s="1070"/>
      <c r="I221" s="1070"/>
      <c r="J221" s="1070"/>
      <c r="K221" s="1070"/>
      <c r="L221" s="1072"/>
      <c r="M221" s="1072"/>
      <c r="N221" s="1072"/>
      <c r="O221" s="873"/>
      <c r="P221" s="874"/>
      <c r="Q221" s="875"/>
      <c r="R221" s="192"/>
      <c r="S221" s="210"/>
      <c r="T221" s="211"/>
      <c r="U221" s="210"/>
      <c r="V221" s="211"/>
      <c r="W221" s="210"/>
      <c r="X221" s="211"/>
      <c r="Y221" s="210"/>
      <c r="Z221" s="211"/>
      <c r="AA221" s="210"/>
      <c r="AB221" s="211"/>
      <c r="AC221" s="210"/>
      <c r="AD221" s="211"/>
      <c r="AE221" s="210"/>
      <c r="AF221" s="211"/>
      <c r="AG221" s="210"/>
      <c r="AH221" s="211"/>
      <c r="AI221" s="210"/>
      <c r="AJ221" s="211"/>
      <c r="AK221" s="210"/>
      <c r="AL221" s="211"/>
      <c r="AM221" s="210"/>
      <c r="AN221" s="211"/>
      <c r="AO221" s="210"/>
      <c r="AP221" s="211"/>
      <c r="AQ221" s="210"/>
      <c r="AR221" s="211"/>
      <c r="AS221" s="210"/>
      <c r="AT221" s="211"/>
      <c r="AU221" s="210"/>
      <c r="AV221" s="211"/>
      <c r="AW221" s="210"/>
      <c r="AX221" s="211"/>
      <c r="AY221" s="210"/>
      <c r="AZ221" s="211"/>
      <c r="BA221" s="210" t="str">
        <f t="shared" ref="BA221:BN221" si="156">IF(AND(BA$197&gt;=$L221,BA$197&lt;$O221),$BU$100,"")</f>
        <v/>
      </c>
      <c r="BB221" s="211" t="str">
        <f t="shared" si="156"/>
        <v/>
      </c>
      <c r="BC221" s="210" t="str">
        <f t="shared" si="156"/>
        <v/>
      </c>
      <c r="BD221" s="211" t="str">
        <f t="shared" si="156"/>
        <v/>
      </c>
      <c r="BE221" s="210" t="str">
        <f t="shared" si="156"/>
        <v/>
      </c>
      <c r="BF221" s="211" t="str">
        <f t="shared" si="156"/>
        <v/>
      </c>
      <c r="BG221" s="210" t="str">
        <f t="shared" si="156"/>
        <v/>
      </c>
      <c r="BH221" s="211" t="str">
        <f t="shared" si="156"/>
        <v/>
      </c>
      <c r="BI221" s="210" t="str">
        <f t="shared" si="156"/>
        <v/>
      </c>
      <c r="BJ221" s="211" t="str">
        <f t="shared" si="156"/>
        <v/>
      </c>
      <c r="BK221" s="210" t="str">
        <f t="shared" si="156"/>
        <v/>
      </c>
      <c r="BL221" s="211" t="str">
        <f t="shared" si="156"/>
        <v/>
      </c>
      <c r="BM221" s="210" t="str">
        <f t="shared" si="156"/>
        <v/>
      </c>
      <c r="BN221" s="211" t="str">
        <f t="shared" si="156"/>
        <v/>
      </c>
      <c r="BO221" s="191"/>
      <c r="BP221" s="570"/>
    </row>
    <row r="222" spans="4:68">
      <c r="D222" s="857"/>
      <c r="E222" s="857"/>
      <c r="F222" s="1069"/>
      <c r="G222" s="1069"/>
      <c r="H222" s="1069"/>
      <c r="I222" s="1069"/>
      <c r="J222" s="1069"/>
      <c r="K222" s="1069"/>
      <c r="L222" s="1071"/>
      <c r="M222" s="1071"/>
      <c r="N222" s="1071"/>
      <c r="O222" s="876"/>
      <c r="P222" s="877"/>
      <c r="Q222" s="878"/>
      <c r="R222" s="188"/>
      <c r="S222" s="208" t="str">
        <f t="shared" ref="S222:AZ222" si="157">IF(AND(S$197&gt;=$L222,S$197&lt;$O222),$BU$100,"")</f>
        <v/>
      </c>
      <c r="T222" s="209" t="str">
        <f t="shared" si="157"/>
        <v/>
      </c>
      <c r="U222" s="208" t="str">
        <f t="shared" si="157"/>
        <v/>
      </c>
      <c r="V222" s="209" t="str">
        <f t="shared" si="157"/>
        <v/>
      </c>
      <c r="W222" s="208" t="str">
        <f t="shared" si="157"/>
        <v/>
      </c>
      <c r="X222" s="209" t="str">
        <f t="shared" si="157"/>
        <v/>
      </c>
      <c r="Y222" s="208" t="str">
        <f t="shared" si="157"/>
        <v/>
      </c>
      <c r="Z222" s="209" t="str">
        <f t="shared" si="157"/>
        <v/>
      </c>
      <c r="AA222" s="208" t="str">
        <f t="shared" si="157"/>
        <v/>
      </c>
      <c r="AB222" s="209" t="str">
        <f t="shared" si="157"/>
        <v/>
      </c>
      <c r="AC222" s="208" t="str">
        <f t="shared" si="157"/>
        <v/>
      </c>
      <c r="AD222" s="209" t="str">
        <f t="shared" si="157"/>
        <v/>
      </c>
      <c r="AE222" s="208" t="str">
        <f t="shared" si="157"/>
        <v/>
      </c>
      <c r="AF222" s="209" t="str">
        <f t="shared" si="157"/>
        <v/>
      </c>
      <c r="AG222" s="208" t="str">
        <f t="shared" si="157"/>
        <v/>
      </c>
      <c r="AH222" s="209" t="str">
        <f t="shared" si="157"/>
        <v/>
      </c>
      <c r="AI222" s="208" t="str">
        <f t="shared" si="157"/>
        <v/>
      </c>
      <c r="AJ222" s="209" t="str">
        <f t="shared" si="157"/>
        <v/>
      </c>
      <c r="AK222" s="208" t="str">
        <f t="shared" si="157"/>
        <v/>
      </c>
      <c r="AL222" s="209" t="str">
        <f t="shared" si="157"/>
        <v/>
      </c>
      <c r="AM222" s="208" t="str">
        <f t="shared" si="157"/>
        <v/>
      </c>
      <c r="AN222" s="209" t="str">
        <f t="shared" si="157"/>
        <v/>
      </c>
      <c r="AO222" s="208" t="str">
        <f t="shared" si="157"/>
        <v/>
      </c>
      <c r="AP222" s="209" t="str">
        <f t="shared" si="157"/>
        <v/>
      </c>
      <c r="AQ222" s="208" t="str">
        <f t="shared" si="157"/>
        <v/>
      </c>
      <c r="AR222" s="209" t="str">
        <f t="shared" si="157"/>
        <v/>
      </c>
      <c r="AS222" s="208" t="str">
        <f t="shared" si="157"/>
        <v/>
      </c>
      <c r="AT222" s="209" t="str">
        <f t="shared" si="157"/>
        <v/>
      </c>
      <c r="AU222" s="208" t="str">
        <f t="shared" si="157"/>
        <v/>
      </c>
      <c r="AV222" s="209" t="str">
        <f t="shared" si="157"/>
        <v/>
      </c>
      <c r="AW222" s="208" t="str">
        <f t="shared" si="157"/>
        <v/>
      </c>
      <c r="AX222" s="209" t="str">
        <f t="shared" si="157"/>
        <v/>
      </c>
      <c r="AY222" s="208" t="str">
        <f t="shared" si="157"/>
        <v/>
      </c>
      <c r="AZ222" s="209" t="str">
        <f t="shared" si="157"/>
        <v/>
      </c>
      <c r="BA222" s="208"/>
      <c r="BB222" s="209"/>
      <c r="BC222" s="208"/>
      <c r="BD222" s="209"/>
      <c r="BE222" s="208"/>
      <c r="BF222" s="209"/>
      <c r="BG222" s="208"/>
      <c r="BH222" s="209"/>
      <c r="BI222" s="208"/>
      <c r="BJ222" s="209"/>
      <c r="BK222" s="208"/>
      <c r="BL222" s="209"/>
      <c r="BM222" s="208"/>
      <c r="BN222" s="209"/>
      <c r="BO222" s="190"/>
      <c r="BP222" s="570">
        <f t="shared" ref="BP222" si="158">COUNTIF(S222:BN223,$BU$100)/2</f>
        <v>0</v>
      </c>
    </row>
    <row r="223" spans="4:68" ht="14.25" thickBot="1">
      <c r="D223" s="857"/>
      <c r="E223" s="857"/>
      <c r="F223" s="1070"/>
      <c r="G223" s="1070"/>
      <c r="H223" s="1070"/>
      <c r="I223" s="1070"/>
      <c r="J223" s="1070"/>
      <c r="K223" s="1070"/>
      <c r="L223" s="1072"/>
      <c r="M223" s="1072"/>
      <c r="N223" s="1072"/>
      <c r="O223" s="873"/>
      <c r="P223" s="874"/>
      <c r="Q223" s="875"/>
      <c r="R223" s="192"/>
      <c r="S223" s="210"/>
      <c r="T223" s="211"/>
      <c r="U223" s="210"/>
      <c r="V223" s="211"/>
      <c r="W223" s="210"/>
      <c r="X223" s="211"/>
      <c r="Y223" s="210"/>
      <c r="Z223" s="211"/>
      <c r="AA223" s="210"/>
      <c r="AB223" s="211"/>
      <c r="AC223" s="210"/>
      <c r="AD223" s="211"/>
      <c r="AE223" s="210"/>
      <c r="AF223" s="211"/>
      <c r="AG223" s="210"/>
      <c r="AH223" s="211"/>
      <c r="AI223" s="210"/>
      <c r="AJ223" s="211"/>
      <c r="AK223" s="210"/>
      <c r="AL223" s="211"/>
      <c r="AM223" s="210"/>
      <c r="AN223" s="211"/>
      <c r="AO223" s="210"/>
      <c r="AP223" s="211"/>
      <c r="AQ223" s="210"/>
      <c r="AR223" s="211"/>
      <c r="AS223" s="210"/>
      <c r="AT223" s="211"/>
      <c r="AU223" s="210"/>
      <c r="AV223" s="211"/>
      <c r="AW223" s="210"/>
      <c r="AX223" s="211"/>
      <c r="AY223" s="210"/>
      <c r="AZ223" s="211"/>
      <c r="BA223" s="210" t="str">
        <f t="shared" ref="BA223:BN223" si="159">IF(AND(BA$197&gt;=$L223,BA$197&lt;$O223),$BU$100,"")</f>
        <v/>
      </c>
      <c r="BB223" s="211" t="str">
        <f t="shared" si="159"/>
        <v/>
      </c>
      <c r="BC223" s="210" t="str">
        <f t="shared" si="159"/>
        <v/>
      </c>
      <c r="BD223" s="211" t="str">
        <f t="shared" si="159"/>
        <v/>
      </c>
      <c r="BE223" s="210" t="str">
        <f t="shared" si="159"/>
        <v/>
      </c>
      <c r="BF223" s="211" t="str">
        <f t="shared" si="159"/>
        <v/>
      </c>
      <c r="BG223" s="210" t="str">
        <f t="shared" si="159"/>
        <v/>
      </c>
      <c r="BH223" s="211" t="str">
        <f t="shared" si="159"/>
        <v/>
      </c>
      <c r="BI223" s="210" t="str">
        <f t="shared" si="159"/>
        <v/>
      </c>
      <c r="BJ223" s="211" t="str">
        <f t="shared" si="159"/>
        <v/>
      </c>
      <c r="BK223" s="210" t="str">
        <f t="shared" si="159"/>
        <v/>
      </c>
      <c r="BL223" s="211" t="str">
        <f t="shared" si="159"/>
        <v/>
      </c>
      <c r="BM223" s="210" t="str">
        <f t="shared" si="159"/>
        <v/>
      </c>
      <c r="BN223" s="211" t="str">
        <f t="shared" si="159"/>
        <v/>
      </c>
      <c r="BO223" s="191"/>
      <c r="BP223" s="570"/>
    </row>
    <row r="224" spans="4:68">
      <c r="D224" s="857"/>
      <c r="E224" s="857"/>
      <c r="F224" s="1069"/>
      <c r="G224" s="1069"/>
      <c r="H224" s="1069"/>
      <c r="I224" s="1069"/>
      <c r="J224" s="1069"/>
      <c r="K224" s="1069"/>
      <c r="L224" s="1071"/>
      <c r="M224" s="1071"/>
      <c r="N224" s="1071"/>
      <c r="O224" s="876"/>
      <c r="P224" s="877"/>
      <c r="Q224" s="878"/>
      <c r="R224" s="188"/>
      <c r="S224" s="208" t="str">
        <f t="shared" ref="S224:AZ224" si="160">IF(AND(S$197&gt;=$L224,S$197&lt;$O224),$BU$100,"")</f>
        <v/>
      </c>
      <c r="T224" s="209" t="str">
        <f t="shared" si="160"/>
        <v/>
      </c>
      <c r="U224" s="208" t="str">
        <f t="shared" si="160"/>
        <v/>
      </c>
      <c r="V224" s="209" t="str">
        <f t="shared" si="160"/>
        <v/>
      </c>
      <c r="W224" s="208" t="str">
        <f t="shared" si="160"/>
        <v/>
      </c>
      <c r="X224" s="209" t="str">
        <f t="shared" si="160"/>
        <v/>
      </c>
      <c r="Y224" s="208" t="str">
        <f t="shared" si="160"/>
        <v/>
      </c>
      <c r="Z224" s="209" t="str">
        <f t="shared" si="160"/>
        <v/>
      </c>
      <c r="AA224" s="208" t="str">
        <f t="shared" si="160"/>
        <v/>
      </c>
      <c r="AB224" s="209" t="str">
        <f t="shared" si="160"/>
        <v/>
      </c>
      <c r="AC224" s="208" t="str">
        <f t="shared" si="160"/>
        <v/>
      </c>
      <c r="AD224" s="209" t="str">
        <f t="shared" si="160"/>
        <v/>
      </c>
      <c r="AE224" s="208" t="str">
        <f t="shared" si="160"/>
        <v/>
      </c>
      <c r="AF224" s="209" t="str">
        <f t="shared" si="160"/>
        <v/>
      </c>
      <c r="AG224" s="208" t="str">
        <f t="shared" si="160"/>
        <v/>
      </c>
      <c r="AH224" s="209" t="str">
        <f t="shared" si="160"/>
        <v/>
      </c>
      <c r="AI224" s="208" t="str">
        <f t="shared" si="160"/>
        <v/>
      </c>
      <c r="AJ224" s="209" t="str">
        <f t="shared" si="160"/>
        <v/>
      </c>
      <c r="AK224" s="208" t="str">
        <f t="shared" si="160"/>
        <v/>
      </c>
      <c r="AL224" s="209" t="str">
        <f t="shared" si="160"/>
        <v/>
      </c>
      <c r="AM224" s="208" t="str">
        <f t="shared" si="160"/>
        <v/>
      </c>
      <c r="AN224" s="209" t="str">
        <f t="shared" si="160"/>
        <v/>
      </c>
      <c r="AO224" s="208" t="str">
        <f t="shared" si="160"/>
        <v/>
      </c>
      <c r="AP224" s="209" t="str">
        <f t="shared" si="160"/>
        <v/>
      </c>
      <c r="AQ224" s="208" t="str">
        <f t="shared" si="160"/>
        <v/>
      </c>
      <c r="AR224" s="209" t="str">
        <f t="shared" si="160"/>
        <v/>
      </c>
      <c r="AS224" s="208" t="str">
        <f t="shared" si="160"/>
        <v/>
      </c>
      <c r="AT224" s="209" t="str">
        <f t="shared" si="160"/>
        <v/>
      </c>
      <c r="AU224" s="208" t="str">
        <f t="shared" si="160"/>
        <v/>
      </c>
      <c r="AV224" s="209" t="str">
        <f t="shared" si="160"/>
        <v/>
      </c>
      <c r="AW224" s="208" t="str">
        <f t="shared" si="160"/>
        <v/>
      </c>
      <c r="AX224" s="209" t="str">
        <f t="shared" si="160"/>
        <v/>
      </c>
      <c r="AY224" s="208" t="str">
        <f t="shared" si="160"/>
        <v/>
      </c>
      <c r="AZ224" s="209" t="str">
        <f t="shared" si="160"/>
        <v/>
      </c>
      <c r="BA224" s="208"/>
      <c r="BB224" s="209"/>
      <c r="BC224" s="208"/>
      <c r="BD224" s="209"/>
      <c r="BE224" s="208"/>
      <c r="BF224" s="209"/>
      <c r="BG224" s="208"/>
      <c r="BH224" s="209"/>
      <c r="BI224" s="208"/>
      <c r="BJ224" s="209"/>
      <c r="BK224" s="208"/>
      <c r="BL224" s="209"/>
      <c r="BM224" s="208"/>
      <c r="BN224" s="209"/>
      <c r="BO224" s="190"/>
      <c r="BP224" s="570">
        <f t="shared" ref="BP224" si="161">COUNTIF(S224:BN225,$BU$100)/2</f>
        <v>0</v>
      </c>
    </row>
    <row r="225" spans="1:68" ht="14.25" thickBot="1">
      <c r="D225" s="857"/>
      <c r="E225" s="857"/>
      <c r="F225" s="1070"/>
      <c r="G225" s="1070"/>
      <c r="H225" s="1070"/>
      <c r="I225" s="1070"/>
      <c r="J225" s="1070"/>
      <c r="K225" s="1070"/>
      <c r="L225" s="1072"/>
      <c r="M225" s="1072"/>
      <c r="N225" s="1072"/>
      <c r="O225" s="873"/>
      <c r="P225" s="874"/>
      <c r="Q225" s="875"/>
      <c r="R225" s="192"/>
      <c r="S225" s="210"/>
      <c r="T225" s="211"/>
      <c r="U225" s="210"/>
      <c r="V225" s="211"/>
      <c r="W225" s="210"/>
      <c r="X225" s="211"/>
      <c r="Y225" s="210"/>
      <c r="Z225" s="211"/>
      <c r="AA225" s="210"/>
      <c r="AB225" s="211"/>
      <c r="AC225" s="210"/>
      <c r="AD225" s="211"/>
      <c r="AE225" s="210"/>
      <c r="AF225" s="211"/>
      <c r="AG225" s="210"/>
      <c r="AH225" s="211"/>
      <c r="AI225" s="210"/>
      <c r="AJ225" s="211"/>
      <c r="AK225" s="210"/>
      <c r="AL225" s="211"/>
      <c r="AM225" s="210"/>
      <c r="AN225" s="211"/>
      <c r="AO225" s="210"/>
      <c r="AP225" s="211"/>
      <c r="AQ225" s="210"/>
      <c r="AR225" s="211"/>
      <c r="AS225" s="210"/>
      <c r="AT225" s="211"/>
      <c r="AU225" s="210"/>
      <c r="AV225" s="211"/>
      <c r="AW225" s="210"/>
      <c r="AX225" s="211"/>
      <c r="AY225" s="210"/>
      <c r="AZ225" s="211"/>
      <c r="BA225" s="210" t="str">
        <f t="shared" ref="BA225:BN225" si="162">IF(AND(BA$197&gt;=$L225,BA$197&lt;$O225),$BU$100,"")</f>
        <v/>
      </c>
      <c r="BB225" s="211" t="str">
        <f t="shared" si="162"/>
        <v/>
      </c>
      <c r="BC225" s="210" t="str">
        <f t="shared" si="162"/>
        <v/>
      </c>
      <c r="BD225" s="211" t="str">
        <f t="shared" si="162"/>
        <v/>
      </c>
      <c r="BE225" s="210" t="str">
        <f t="shared" si="162"/>
        <v/>
      </c>
      <c r="BF225" s="211" t="str">
        <f t="shared" si="162"/>
        <v/>
      </c>
      <c r="BG225" s="210" t="str">
        <f t="shared" si="162"/>
        <v/>
      </c>
      <c r="BH225" s="211" t="str">
        <f t="shared" si="162"/>
        <v/>
      </c>
      <c r="BI225" s="210" t="str">
        <f t="shared" si="162"/>
        <v/>
      </c>
      <c r="BJ225" s="211" t="str">
        <f t="shared" si="162"/>
        <v/>
      </c>
      <c r="BK225" s="210" t="str">
        <f t="shared" si="162"/>
        <v/>
      </c>
      <c r="BL225" s="211" t="str">
        <f t="shared" si="162"/>
        <v/>
      </c>
      <c r="BM225" s="210" t="str">
        <f t="shared" si="162"/>
        <v/>
      </c>
      <c r="BN225" s="211" t="str">
        <f t="shared" si="162"/>
        <v/>
      </c>
      <c r="BO225" s="191"/>
      <c r="BP225" s="570"/>
    </row>
    <row r="226" spans="1:68">
      <c r="D226" s="857"/>
      <c r="E226" s="857"/>
      <c r="F226" s="1069"/>
      <c r="G226" s="1069"/>
      <c r="H226" s="1069"/>
      <c r="I226" s="1069"/>
      <c r="J226" s="1069"/>
      <c r="K226" s="1069"/>
      <c r="L226" s="1071"/>
      <c r="M226" s="1071"/>
      <c r="N226" s="1071"/>
      <c r="O226" s="876"/>
      <c r="P226" s="877"/>
      <c r="Q226" s="878"/>
      <c r="R226" s="188"/>
      <c r="S226" s="208" t="str">
        <f t="shared" ref="S226:AZ226" si="163">IF(AND(S$197&gt;=$L226,S$197&lt;$O226),$BU$100,"")</f>
        <v/>
      </c>
      <c r="T226" s="209" t="str">
        <f t="shared" si="163"/>
        <v/>
      </c>
      <c r="U226" s="208" t="str">
        <f t="shared" si="163"/>
        <v/>
      </c>
      <c r="V226" s="209" t="str">
        <f t="shared" si="163"/>
        <v/>
      </c>
      <c r="W226" s="208" t="str">
        <f t="shared" si="163"/>
        <v/>
      </c>
      <c r="X226" s="209" t="str">
        <f t="shared" si="163"/>
        <v/>
      </c>
      <c r="Y226" s="208" t="str">
        <f t="shared" si="163"/>
        <v/>
      </c>
      <c r="Z226" s="209" t="str">
        <f t="shared" si="163"/>
        <v/>
      </c>
      <c r="AA226" s="208" t="str">
        <f t="shared" si="163"/>
        <v/>
      </c>
      <c r="AB226" s="209" t="str">
        <f t="shared" si="163"/>
        <v/>
      </c>
      <c r="AC226" s="208" t="str">
        <f t="shared" si="163"/>
        <v/>
      </c>
      <c r="AD226" s="209" t="str">
        <f t="shared" si="163"/>
        <v/>
      </c>
      <c r="AE226" s="208" t="str">
        <f t="shared" si="163"/>
        <v/>
      </c>
      <c r="AF226" s="209" t="str">
        <f t="shared" si="163"/>
        <v/>
      </c>
      <c r="AG226" s="208" t="str">
        <f t="shared" si="163"/>
        <v/>
      </c>
      <c r="AH226" s="209" t="str">
        <f t="shared" si="163"/>
        <v/>
      </c>
      <c r="AI226" s="208" t="str">
        <f t="shared" si="163"/>
        <v/>
      </c>
      <c r="AJ226" s="209" t="str">
        <f t="shared" si="163"/>
        <v/>
      </c>
      <c r="AK226" s="208" t="str">
        <f t="shared" si="163"/>
        <v/>
      </c>
      <c r="AL226" s="209" t="str">
        <f t="shared" si="163"/>
        <v/>
      </c>
      <c r="AM226" s="208" t="str">
        <f t="shared" si="163"/>
        <v/>
      </c>
      <c r="AN226" s="209" t="str">
        <f t="shared" si="163"/>
        <v/>
      </c>
      <c r="AO226" s="208" t="str">
        <f t="shared" si="163"/>
        <v/>
      </c>
      <c r="AP226" s="209" t="str">
        <f t="shared" si="163"/>
        <v/>
      </c>
      <c r="AQ226" s="208" t="str">
        <f t="shared" si="163"/>
        <v/>
      </c>
      <c r="AR226" s="209" t="str">
        <f t="shared" si="163"/>
        <v/>
      </c>
      <c r="AS226" s="208" t="str">
        <f t="shared" si="163"/>
        <v/>
      </c>
      <c r="AT226" s="209" t="str">
        <f t="shared" si="163"/>
        <v/>
      </c>
      <c r="AU226" s="208" t="str">
        <f t="shared" si="163"/>
        <v/>
      </c>
      <c r="AV226" s="209" t="str">
        <f t="shared" si="163"/>
        <v/>
      </c>
      <c r="AW226" s="208" t="str">
        <f t="shared" si="163"/>
        <v/>
      </c>
      <c r="AX226" s="209" t="str">
        <f t="shared" si="163"/>
        <v/>
      </c>
      <c r="AY226" s="208" t="str">
        <f t="shared" si="163"/>
        <v/>
      </c>
      <c r="AZ226" s="209" t="str">
        <f t="shared" si="163"/>
        <v/>
      </c>
      <c r="BA226" s="208"/>
      <c r="BB226" s="209"/>
      <c r="BC226" s="208"/>
      <c r="BD226" s="209"/>
      <c r="BE226" s="208"/>
      <c r="BF226" s="209"/>
      <c r="BG226" s="208"/>
      <c r="BH226" s="209"/>
      <c r="BI226" s="208"/>
      <c r="BJ226" s="209"/>
      <c r="BK226" s="208"/>
      <c r="BL226" s="209"/>
      <c r="BM226" s="208"/>
      <c r="BN226" s="209"/>
      <c r="BO226" s="190"/>
      <c r="BP226" s="570">
        <f t="shared" ref="BP226" si="164">COUNTIF(S226:BN227,$BU$100)/2</f>
        <v>0</v>
      </c>
    </row>
    <row r="227" spans="1:68" ht="14.25" thickBot="1">
      <c r="D227" s="857"/>
      <c r="E227" s="857"/>
      <c r="F227" s="1070"/>
      <c r="G227" s="1070"/>
      <c r="H227" s="1070"/>
      <c r="I227" s="1070"/>
      <c r="J227" s="1070"/>
      <c r="K227" s="1070"/>
      <c r="L227" s="1072"/>
      <c r="M227" s="1072"/>
      <c r="N227" s="1072"/>
      <c r="O227" s="873"/>
      <c r="P227" s="874"/>
      <c r="Q227" s="875"/>
      <c r="R227" s="192"/>
      <c r="S227" s="210"/>
      <c r="T227" s="211"/>
      <c r="U227" s="210"/>
      <c r="V227" s="211"/>
      <c r="W227" s="210"/>
      <c r="X227" s="211"/>
      <c r="Y227" s="210"/>
      <c r="Z227" s="211"/>
      <c r="AA227" s="210"/>
      <c r="AB227" s="211"/>
      <c r="AC227" s="210"/>
      <c r="AD227" s="211"/>
      <c r="AE227" s="210"/>
      <c r="AF227" s="211"/>
      <c r="AG227" s="210"/>
      <c r="AH227" s="211"/>
      <c r="AI227" s="210"/>
      <c r="AJ227" s="211"/>
      <c r="AK227" s="210"/>
      <c r="AL227" s="211"/>
      <c r="AM227" s="210"/>
      <c r="AN227" s="211"/>
      <c r="AO227" s="210"/>
      <c r="AP227" s="211"/>
      <c r="AQ227" s="210"/>
      <c r="AR227" s="211"/>
      <c r="AS227" s="210"/>
      <c r="AT227" s="211"/>
      <c r="AU227" s="210"/>
      <c r="AV227" s="211"/>
      <c r="AW227" s="210"/>
      <c r="AX227" s="211"/>
      <c r="AY227" s="210"/>
      <c r="AZ227" s="211"/>
      <c r="BA227" s="210" t="str">
        <f t="shared" ref="BA227:BN227" si="165">IF(AND(BA$197&gt;=$L227,BA$197&lt;$O227),$BU$100,"")</f>
        <v/>
      </c>
      <c r="BB227" s="211" t="str">
        <f t="shared" si="165"/>
        <v/>
      </c>
      <c r="BC227" s="210" t="str">
        <f t="shared" si="165"/>
        <v/>
      </c>
      <c r="BD227" s="211" t="str">
        <f t="shared" si="165"/>
        <v/>
      </c>
      <c r="BE227" s="210" t="str">
        <f t="shared" si="165"/>
        <v/>
      </c>
      <c r="BF227" s="211" t="str">
        <f t="shared" si="165"/>
        <v/>
      </c>
      <c r="BG227" s="210" t="str">
        <f t="shared" si="165"/>
        <v/>
      </c>
      <c r="BH227" s="211" t="str">
        <f t="shared" si="165"/>
        <v/>
      </c>
      <c r="BI227" s="210" t="str">
        <f t="shared" si="165"/>
        <v/>
      </c>
      <c r="BJ227" s="211" t="str">
        <f t="shared" si="165"/>
        <v/>
      </c>
      <c r="BK227" s="210" t="str">
        <f t="shared" si="165"/>
        <v/>
      </c>
      <c r="BL227" s="211" t="str">
        <f t="shared" si="165"/>
        <v/>
      </c>
      <c r="BM227" s="210" t="str">
        <f t="shared" si="165"/>
        <v/>
      </c>
      <c r="BN227" s="211" t="str">
        <f t="shared" si="165"/>
        <v/>
      </c>
      <c r="BO227" s="191"/>
      <c r="BP227" s="570"/>
    </row>
    <row r="228" spans="1:68">
      <c r="D228" s="857"/>
      <c r="E228" s="857"/>
      <c r="F228" s="1069"/>
      <c r="G228" s="1069"/>
      <c r="H228" s="1069"/>
      <c r="I228" s="1069"/>
      <c r="J228" s="1069"/>
      <c r="K228" s="1069"/>
      <c r="L228" s="1071"/>
      <c r="M228" s="1071"/>
      <c r="N228" s="1071"/>
      <c r="O228" s="876"/>
      <c r="P228" s="877"/>
      <c r="Q228" s="878"/>
      <c r="R228" s="188"/>
      <c r="S228" s="208" t="str">
        <f t="shared" ref="S228:AZ228" si="166">IF(AND(S$197&gt;=$L228,S$197&lt;$O228),$BU$100,"")</f>
        <v/>
      </c>
      <c r="T228" s="209" t="str">
        <f t="shared" si="166"/>
        <v/>
      </c>
      <c r="U228" s="208" t="str">
        <f t="shared" si="166"/>
        <v/>
      </c>
      <c r="V228" s="209" t="str">
        <f t="shared" si="166"/>
        <v/>
      </c>
      <c r="W228" s="208" t="str">
        <f t="shared" si="166"/>
        <v/>
      </c>
      <c r="X228" s="209" t="str">
        <f t="shared" si="166"/>
        <v/>
      </c>
      <c r="Y228" s="208" t="str">
        <f t="shared" si="166"/>
        <v/>
      </c>
      <c r="Z228" s="209" t="str">
        <f t="shared" si="166"/>
        <v/>
      </c>
      <c r="AA228" s="208" t="str">
        <f t="shared" si="166"/>
        <v/>
      </c>
      <c r="AB228" s="209" t="str">
        <f t="shared" si="166"/>
        <v/>
      </c>
      <c r="AC228" s="208" t="str">
        <f t="shared" si="166"/>
        <v/>
      </c>
      <c r="AD228" s="209" t="str">
        <f t="shared" si="166"/>
        <v/>
      </c>
      <c r="AE228" s="208" t="str">
        <f t="shared" si="166"/>
        <v/>
      </c>
      <c r="AF228" s="209" t="str">
        <f t="shared" si="166"/>
        <v/>
      </c>
      <c r="AG228" s="208" t="str">
        <f t="shared" si="166"/>
        <v/>
      </c>
      <c r="AH228" s="209" t="str">
        <f t="shared" si="166"/>
        <v/>
      </c>
      <c r="AI228" s="208" t="str">
        <f t="shared" si="166"/>
        <v/>
      </c>
      <c r="AJ228" s="209" t="str">
        <f t="shared" si="166"/>
        <v/>
      </c>
      <c r="AK228" s="208" t="str">
        <f t="shared" si="166"/>
        <v/>
      </c>
      <c r="AL228" s="209" t="str">
        <f t="shared" si="166"/>
        <v/>
      </c>
      <c r="AM228" s="208" t="str">
        <f t="shared" si="166"/>
        <v/>
      </c>
      <c r="AN228" s="209" t="str">
        <f t="shared" si="166"/>
        <v/>
      </c>
      <c r="AO228" s="208" t="str">
        <f t="shared" si="166"/>
        <v/>
      </c>
      <c r="AP228" s="209" t="str">
        <f t="shared" si="166"/>
        <v/>
      </c>
      <c r="AQ228" s="208" t="str">
        <f t="shared" si="166"/>
        <v/>
      </c>
      <c r="AR228" s="209" t="str">
        <f t="shared" si="166"/>
        <v/>
      </c>
      <c r="AS228" s="208" t="str">
        <f t="shared" si="166"/>
        <v/>
      </c>
      <c r="AT228" s="209" t="str">
        <f t="shared" si="166"/>
        <v/>
      </c>
      <c r="AU228" s="208" t="str">
        <f t="shared" si="166"/>
        <v/>
      </c>
      <c r="AV228" s="209" t="str">
        <f t="shared" si="166"/>
        <v/>
      </c>
      <c r="AW228" s="208" t="str">
        <f t="shared" si="166"/>
        <v/>
      </c>
      <c r="AX228" s="209" t="str">
        <f t="shared" si="166"/>
        <v/>
      </c>
      <c r="AY228" s="208" t="str">
        <f t="shared" si="166"/>
        <v/>
      </c>
      <c r="AZ228" s="209" t="str">
        <f t="shared" si="166"/>
        <v/>
      </c>
      <c r="BA228" s="208"/>
      <c r="BB228" s="209"/>
      <c r="BC228" s="208"/>
      <c r="BD228" s="209"/>
      <c r="BE228" s="208"/>
      <c r="BF228" s="209"/>
      <c r="BG228" s="208"/>
      <c r="BH228" s="209"/>
      <c r="BI228" s="208"/>
      <c r="BJ228" s="209"/>
      <c r="BK228" s="208"/>
      <c r="BL228" s="209"/>
      <c r="BM228" s="208"/>
      <c r="BN228" s="209"/>
      <c r="BO228" s="190"/>
      <c r="BP228" s="570">
        <f t="shared" ref="BP228" si="167">COUNTIF(S228:BN229,$BU$100)/2</f>
        <v>0</v>
      </c>
    </row>
    <row r="229" spans="1:68" ht="14.25" thickBot="1">
      <c r="D229" s="857"/>
      <c r="E229" s="857"/>
      <c r="F229" s="1070"/>
      <c r="G229" s="1070"/>
      <c r="H229" s="1070"/>
      <c r="I229" s="1070"/>
      <c r="J229" s="1070"/>
      <c r="K229" s="1070"/>
      <c r="L229" s="1072"/>
      <c r="M229" s="1072"/>
      <c r="N229" s="1072"/>
      <c r="O229" s="873"/>
      <c r="P229" s="874"/>
      <c r="Q229" s="875"/>
      <c r="R229" s="192"/>
      <c r="S229" s="210"/>
      <c r="T229" s="211"/>
      <c r="U229" s="210"/>
      <c r="V229" s="211"/>
      <c r="W229" s="210"/>
      <c r="X229" s="211"/>
      <c r="Y229" s="210"/>
      <c r="Z229" s="211"/>
      <c r="AA229" s="210"/>
      <c r="AB229" s="211"/>
      <c r="AC229" s="210"/>
      <c r="AD229" s="211"/>
      <c r="AE229" s="210"/>
      <c r="AF229" s="211"/>
      <c r="AG229" s="210"/>
      <c r="AH229" s="211"/>
      <c r="AI229" s="210"/>
      <c r="AJ229" s="211"/>
      <c r="AK229" s="210"/>
      <c r="AL229" s="211"/>
      <c r="AM229" s="210"/>
      <c r="AN229" s="211"/>
      <c r="AO229" s="210"/>
      <c r="AP229" s="211"/>
      <c r="AQ229" s="210"/>
      <c r="AR229" s="211"/>
      <c r="AS229" s="210"/>
      <c r="AT229" s="211"/>
      <c r="AU229" s="210"/>
      <c r="AV229" s="211"/>
      <c r="AW229" s="210"/>
      <c r="AX229" s="211"/>
      <c r="AY229" s="210"/>
      <c r="AZ229" s="211"/>
      <c r="BA229" s="210" t="str">
        <f t="shared" ref="BA229:BN229" si="168">IF(AND(BA$197&gt;=$L229,BA$197&lt;$O229),$BU$100,"")</f>
        <v/>
      </c>
      <c r="BB229" s="211" t="str">
        <f t="shared" si="168"/>
        <v/>
      </c>
      <c r="BC229" s="210" t="str">
        <f t="shared" si="168"/>
        <v/>
      </c>
      <c r="BD229" s="211" t="str">
        <f t="shared" si="168"/>
        <v/>
      </c>
      <c r="BE229" s="210" t="str">
        <f t="shared" si="168"/>
        <v/>
      </c>
      <c r="BF229" s="211" t="str">
        <f t="shared" si="168"/>
        <v/>
      </c>
      <c r="BG229" s="210" t="str">
        <f t="shared" si="168"/>
        <v/>
      </c>
      <c r="BH229" s="211" t="str">
        <f t="shared" si="168"/>
        <v/>
      </c>
      <c r="BI229" s="210" t="str">
        <f t="shared" si="168"/>
        <v/>
      </c>
      <c r="BJ229" s="211" t="str">
        <f t="shared" si="168"/>
        <v/>
      </c>
      <c r="BK229" s="210" t="str">
        <f t="shared" si="168"/>
        <v/>
      </c>
      <c r="BL229" s="211" t="str">
        <f t="shared" si="168"/>
        <v/>
      </c>
      <c r="BM229" s="210" t="str">
        <f t="shared" si="168"/>
        <v/>
      </c>
      <c r="BN229" s="211" t="str">
        <f t="shared" si="168"/>
        <v/>
      </c>
      <c r="BO229" s="191"/>
      <c r="BP229" s="570"/>
    </row>
    <row r="230" spans="1:68">
      <c r="D230" s="857" t="s">
        <v>454</v>
      </c>
      <c r="E230" s="857"/>
      <c r="F230" s="1069"/>
      <c r="G230" s="1069"/>
      <c r="H230" s="1069"/>
      <c r="I230" s="1069"/>
      <c r="J230" s="1069"/>
      <c r="K230" s="1069"/>
      <c r="L230" s="1071"/>
      <c r="M230" s="1071"/>
      <c r="N230" s="1071"/>
      <c r="O230" s="876"/>
      <c r="P230" s="877"/>
      <c r="Q230" s="878"/>
      <c r="R230" s="188"/>
      <c r="S230" s="208" t="str">
        <f t="shared" ref="S230:AZ230" si="169">IF(AND(S$197&gt;=$L230,S$197&lt;$O230),$BU$100,"")</f>
        <v/>
      </c>
      <c r="T230" s="209" t="str">
        <f t="shared" si="169"/>
        <v/>
      </c>
      <c r="U230" s="208" t="str">
        <f t="shared" si="169"/>
        <v/>
      </c>
      <c r="V230" s="209" t="str">
        <f t="shared" si="169"/>
        <v/>
      </c>
      <c r="W230" s="208" t="str">
        <f t="shared" si="169"/>
        <v/>
      </c>
      <c r="X230" s="209" t="str">
        <f t="shared" si="169"/>
        <v/>
      </c>
      <c r="Y230" s="208" t="str">
        <f t="shared" si="169"/>
        <v/>
      </c>
      <c r="Z230" s="209" t="str">
        <f t="shared" si="169"/>
        <v/>
      </c>
      <c r="AA230" s="208" t="str">
        <f t="shared" si="169"/>
        <v/>
      </c>
      <c r="AB230" s="209" t="str">
        <f t="shared" si="169"/>
        <v/>
      </c>
      <c r="AC230" s="208" t="str">
        <f t="shared" si="169"/>
        <v/>
      </c>
      <c r="AD230" s="209" t="str">
        <f t="shared" si="169"/>
        <v/>
      </c>
      <c r="AE230" s="208" t="str">
        <f t="shared" si="169"/>
        <v/>
      </c>
      <c r="AF230" s="209" t="str">
        <f t="shared" si="169"/>
        <v/>
      </c>
      <c r="AG230" s="208" t="str">
        <f t="shared" si="169"/>
        <v/>
      </c>
      <c r="AH230" s="209" t="str">
        <f t="shared" si="169"/>
        <v/>
      </c>
      <c r="AI230" s="208" t="str">
        <f t="shared" si="169"/>
        <v/>
      </c>
      <c r="AJ230" s="209" t="str">
        <f t="shared" si="169"/>
        <v/>
      </c>
      <c r="AK230" s="208" t="str">
        <f t="shared" si="169"/>
        <v/>
      </c>
      <c r="AL230" s="209" t="str">
        <f t="shared" si="169"/>
        <v/>
      </c>
      <c r="AM230" s="208" t="str">
        <f t="shared" si="169"/>
        <v/>
      </c>
      <c r="AN230" s="209" t="str">
        <f t="shared" si="169"/>
        <v/>
      </c>
      <c r="AO230" s="208" t="str">
        <f t="shared" si="169"/>
        <v/>
      </c>
      <c r="AP230" s="209" t="str">
        <f t="shared" si="169"/>
        <v/>
      </c>
      <c r="AQ230" s="208" t="str">
        <f t="shared" si="169"/>
        <v/>
      </c>
      <c r="AR230" s="209" t="str">
        <f t="shared" si="169"/>
        <v/>
      </c>
      <c r="AS230" s="208" t="str">
        <f t="shared" si="169"/>
        <v/>
      </c>
      <c r="AT230" s="209" t="str">
        <f t="shared" si="169"/>
        <v/>
      </c>
      <c r="AU230" s="208" t="str">
        <f t="shared" si="169"/>
        <v/>
      </c>
      <c r="AV230" s="209" t="str">
        <f t="shared" si="169"/>
        <v/>
      </c>
      <c r="AW230" s="208" t="str">
        <f t="shared" si="169"/>
        <v/>
      </c>
      <c r="AX230" s="209" t="str">
        <f t="shared" si="169"/>
        <v/>
      </c>
      <c r="AY230" s="208" t="str">
        <f t="shared" si="169"/>
        <v/>
      </c>
      <c r="AZ230" s="209" t="str">
        <f t="shared" si="169"/>
        <v/>
      </c>
      <c r="BA230" s="208"/>
      <c r="BB230" s="209"/>
      <c r="BC230" s="208"/>
      <c r="BD230" s="209"/>
      <c r="BE230" s="208"/>
      <c r="BF230" s="209"/>
      <c r="BG230" s="208"/>
      <c r="BH230" s="209"/>
      <c r="BI230" s="208"/>
      <c r="BJ230" s="209"/>
      <c r="BK230" s="208"/>
      <c r="BL230" s="209"/>
      <c r="BM230" s="208"/>
      <c r="BN230" s="209"/>
      <c r="BO230" s="190"/>
      <c r="BP230" s="570">
        <f t="shared" ref="BP230" si="170">COUNTIF(S230:BN231,$BU$100)/2</f>
        <v>0</v>
      </c>
    </row>
    <row r="231" spans="1:68" ht="14.25" thickBot="1">
      <c r="D231" s="857"/>
      <c r="E231" s="857"/>
      <c r="F231" s="1108"/>
      <c r="G231" s="1108"/>
      <c r="H231" s="1108"/>
      <c r="I231" s="1108"/>
      <c r="J231" s="1108"/>
      <c r="K231" s="1108"/>
      <c r="L231" s="1072"/>
      <c r="M231" s="1072"/>
      <c r="N231" s="1072"/>
      <c r="O231" s="873"/>
      <c r="P231" s="874"/>
      <c r="Q231" s="875"/>
      <c r="R231" s="192"/>
      <c r="S231" s="210"/>
      <c r="T231" s="211"/>
      <c r="U231" s="210"/>
      <c r="V231" s="211"/>
      <c r="W231" s="210"/>
      <c r="X231" s="211"/>
      <c r="Y231" s="210"/>
      <c r="Z231" s="211"/>
      <c r="AA231" s="210"/>
      <c r="AB231" s="211"/>
      <c r="AC231" s="210"/>
      <c r="AD231" s="211"/>
      <c r="AE231" s="210"/>
      <c r="AF231" s="211"/>
      <c r="AG231" s="210"/>
      <c r="AH231" s="211"/>
      <c r="AI231" s="210"/>
      <c r="AJ231" s="211"/>
      <c r="AK231" s="210"/>
      <c r="AL231" s="211"/>
      <c r="AM231" s="210"/>
      <c r="AN231" s="211"/>
      <c r="AO231" s="210"/>
      <c r="AP231" s="211"/>
      <c r="AQ231" s="210"/>
      <c r="AR231" s="211"/>
      <c r="AS231" s="210"/>
      <c r="AT231" s="211"/>
      <c r="AU231" s="210"/>
      <c r="AV231" s="211"/>
      <c r="AW231" s="210"/>
      <c r="AX231" s="211"/>
      <c r="AY231" s="210"/>
      <c r="AZ231" s="211"/>
      <c r="BA231" s="210" t="str">
        <f t="shared" ref="BA231:BN231" si="171">IF(AND(BA$197&gt;=$L231,BA$197&lt;$O231),$BU$100,"")</f>
        <v/>
      </c>
      <c r="BB231" s="211" t="str">
        <f t="shared" si="171"/>
        <v/>
      </c>
      <c r="BC231" s="210" t="str">
        <f t="shared" si="171"/>
        <v/>
      </c>
      <c r="BD231" s="211" t="str">
        <f t="shared" si="171"/>
        <v/>
      </c>
      <c r="BE231" s="210" t="str">
        <f t="shared" si="171"/>
        <v/>
      </c>
      <c r="BF231" s="211" t="str">
        <f t="shared" si="171"/>
        <v/>
      </c>
      <c r="BG231" s="210" t="str">
        <f t="shared" si="171"/>
        <v/>
      </c>
      <c r="BH231" s="211" t="str">
        <f t="shared" si="171"/>
        <v/>
      </c>
      <c r="BI231" s="210" t="str">
        <f t="shared" si="171"/>
        <v/>
      </c>
      <c r="BJ231" s="211" t="str">
        <f t="shared" si="171"/>
        <v/>
      </c>
      <c r="BK231" s="210" t="str">
        <f t="shared" si="171"/>
        <v/>
      </c>
      <c r="BL231" s="211" t="str">
        <f t="shared" si="171"/>
        <v/>
      </c>
      <c r="BM231" s="210" t="str">
        <f t="shared" si="171"/>
        <v/>
      </c>
      <c r="BN231" s="211" t="str">
        <f t="shared" si="171"/>
        <v/>
      </c>
      <c r="BO231" s="191"/>
      <c r="BP231" s="570"/>
    </row>
    <row r="232" spans="1:68">
      <c r="D232" s="130"/>
      <c r="E232" s="131"/>
      <c r="F232" s="151"/>
      <c r="G232" s="151"/>
      <c r="H232" s="151"/>
      <c r="I232" s="151"/>
      <c r="J232" s="151"/>
      <c r="K232" s="151"/>
      <c r="L232" s="196"/>
      <c r="M232" s="196"/>
      <c r="N232" s="196"/>
      <c r="O232" s="196"/>
      <c r="P232" s="196"/>
      <c r="Q232" s="196"/>
      <c r="S232" s="200"/>
      <c r="T232" s="201"/>
      <c r="U232" s="200"/>
      <c r="V232" s="201"/>
      <c r="W232" s="200"/>
      <c r="X232" s="201"/>
      <c r="Y232" s="200"/>
      <c r="Z232" s="201"/>
      <c r="AA232" s="200"/>
      <c r="AB232" s="201"/>
      <c r="AC232" s="200"/>
      <c r="AD232" s="201"/>
      <c r="AE232" s="200"/>
      <c r="AF232" s="201"/>
      <c r="AG232" s="200"/>
      <c r="AH232" s="201"/>
      <c r="AI232" s="200"/>
      <c r="AJ232" s="201"/>
      <c r="AK232" s="200"/>
      <c r="AL232" s="201"/>
      <c r="AM232" s="200"/>
      <c r="AN232" s="201"/>
      <c r="AO232" s="200"/>
      <c r="AP232" s="201"/>
      <c r="AQ232" s="200"/>
      <c r="AR232" s="201"/>
      <c r="AS232" s="200"/>
      <c r="AT232" s="201"/>
      <c r="AU232" s="200"/>
      <c r="AV232" s="201"/>
      <c r="AW232" s="200"/>
      <c r="AX232" s="201"/>
      <c r="AY232" s="200"/>
      <c r="AZ232" s="201"/>
      <c r="BA232" s="200"/>
      <c r="BB232" s="201"/>
      <c r="BC232" s="200"/>
      <c r="BD232" s="201"/>
      <c r="BE232" s="200"/>
      <c r="BF232" s="201"/>
      <c r="BG232" s="200"/>
      <c r="BH232" s="201"/>
      <c r="BI232" s="200"/>
      <c r="BJ232" s="201"/>
      <c r="BK232" s="200"/>
      <c r="BL232" s="201"/>
      <c r="BM232" s="200"/>
      <c r="BN232" s="201"/>
      <c r="BO232" s="193"/>
      <c r="BP232" s="187"/>
    </row>
    <row r="233" spans="1:68">
      <c r="D233" s="133"/>
      <c r="E233" s="134"/>
      <c r="F233" s="198"/>
      <c r="G233" s="198"/>
      <c r="H233" s="198"/>
      <c r="I233" s="198"/>
      <c r="J233" s="198"/>
      <c r="K233" s="198"/>
      <c r="L233" s="199"/>
      <c r="M233" s="199"/>
      <c r="N233" s="199"/>
      <c r="O233" s="199"/>
      <c r="P233" s="199"/>
      <c r="Q233" s="199"/>
      <c r="R233" s="1118">
        <v>0.29166666666666669</v>
      </c>
      <c r="S233" s="1118"/>
      <c r="T233" s="1118">
        <v>0.33333333333333331</v>
      </c>
      <c r="U233" s="1118"/>
      <c r="V233" s="1118">
        <v>0.37499999999999994</v>
      </c>
      <c r="W233" s="1118"/>
      <c r="X233" s="1118">
        <v>0.41666666666666657</v>
      </c>
      <c r="Y233" s="1118"/>
      <c r="Z233" s="1118">
        <v>0.4583333333333332</v>
      </c>
      <c r="AA233" s="1118"/>
      <c r="AB233" s="1118">
        <v>0.49999999999999983</v>
      </c>
      <c r="AC233" s="1118"/>
      <c r="AD233" s="1118">
        <v>0.54166666666666652</v>
      </c>
      <c r="AE233" s="1118"/>
      <c r="AF233" s="1118">
        <v>0.58333333333333326</v>
      </c>
      <c r="AG233" s="1118"/>
      <c r="AH233" s="1118">
        <v>0.625</v>
      </c>
      <c r="AI233" s="1118"/>
      <c r="AJ233" s="1118">
        <v>0.66666666666666674</v>
      </c>
      <c r="AK233" s="1118"/>
      <c r="AL233" s="1118">
        <v>0.70833333333333348</v>
      </c>
      <c r="AM233" s="1118"/>
      <c r="AN233" s="1118">
        <v>0.75000000000000022</v>
      </c>
      <c r="AO233" s="1118"/>
      <c r="AP233" s="1118">
        <v>0.79166666666666696</v>
      </c>
      <c r="AQ233" s="1118"/>
      <c r="AR233" s="1118">
        <v>0.8333333333333337</v>
      </c>
      <c r="AS233" s="1118"/>
      <c r="AT233" s="1118">
        <v>0.87500000000000044</v>
      </c>
      <c r="AU233" s="1118"/>
      <c r="AV233" s="1118">
        <v>0.91666666666666718</v>
      </c>
      <c r="AW233" s="1118"/>
      <c r="AX233" s="1118">
        <v>0.95833333333333393</v>
      </c>
      <c r="AY233" s="1118"/>
      <c r="AZ233" s="1118">
        <v>0</v>
      </c>
      <c r="BA233" s="1118"/>
      <c r="BB233" s="1118">
        <v>4.1666666666666664E-2</v>
      </c>
      <c r="BC233" s="1118"/>
      <c r="BD233" s="1118">
        <v>8.3333333333333329E-2</v>
      </c>
      <c r="BE233" s="1118"/>
      <c r="BF233" s="1118">
        <v>0.12499999999999999</v>
      </c>
      <c r="BG233" s="1118"/>
      <c r="BH233" s="1118">
        <v>0.16666666666666666</v>
      </c>
      <c r="BI233" s="1118"/>
      <c r="BJ233" s="1118">
        <v>0.20833333333333334</v>
      </c>
      <c r="BK233" s="1118"/>
      <c r="BL233" s="1118">
        <v>0.25</v>
      </c>
      <c r="BM233" s="1118"/>
      <c r="BN233" s="1118">
        <v>0.29166666666666663</v>
      </c>
      <c r="BO233" s="1118"/>
      <c r="BP233" s="197"/>
    </row>
    <row r="234" spans="1:68">
      <c r="D234" s="1040" t="s">
        <v>243</v>
      </c>
      <c r="E234" s="1041"/>
      <c r="F234" s="1041"/>
      <c r="G234" s="1041"/>
      <c r="H234" s="1041"/>
      <c r="I234" s="1041"/>
      <c r="J234" s="1041"/>
      <c r="K234" s="1041"/>
      <c r="L234" s="1041"/>
      <c r="M234" s="1041"/>
      <c r="N234" s="1041"/>
      <c r="O234" s="1041"/>
      <c r="P234" s="1041"/>
      <c r="Q234" s="1041"/>
      <c r="R234" s="1042"/>
      <c r="S234" s="1109" t="str">
        <f>$BE$41</f>
        <v/>
      </c>
      <c r="T234" s="1110"/>
      <c r="U234" s="1110"/>
      <c r="V234" s="1111"/>
      <c r="W234" s="1109" t="str">
        <f>$BE$43</f>
        <v/>
      </c>
      <c r="X234" s="1110"/>
      <c r="Y234" s="1110"/>
      <c r="Z234" s="1110"/>
      <c r="AA234" s="1110"/>
      <c r="AB234" s="1110"/>
      <c r="AC234" s="1110"/>
      <c r="AD234" s="1110"/>
      <c r="AE234" s="1110"/>
      <c r="AF234" s="1110"/>
      <c r="AG234" s="1110"/>
      <c r="AH234" s="1110"/>
      <c r="AI234" s="1110"/>
      <c r="AJ234" s="1110"/>
      <c r="AK234" s="1110"/>
      <c r="AL234" s="1111"/>
      <c r="AM234" s="1109" t="str">
        <f>$BE$45</f>
        <v/>
      </c>
      <c r="AN234" s="1111"/>
      <c r="AO234" s="1112" t="str">
        <f>BE47</f>
        <v/>
      </c>
      <c r="AP234" s="1112"/>
      <c r="AQ234" s="1112" t="str">
        <f>BE49</f>
        <v/>
      </c>
      <c r="AR234" s="1112"/>
      <c r="AS234" s="1112" t="str">
        <f>BE51</f>
        <v/>
      </c>
      <c r="AT234" s="1112"/>
      <c r="AU234" s="1112"/>
      <c r="AV234" s="1112"/>
      <c r="AW234" s="1112" t="str">
        <f>BE53</f>
        <v/>
      </c>
      <c r="AX234" s="1112"/>
      <c r="AY234" s="1112"/>
      <c r="AZ234" s="1112"/>
      <c r="BA234" s="1112" t="str">
        <f>BE55</f>
        <v/>
      </c>
      <c r="BB234" s="1112"/>
      <c r="BC234" s="1112"/>
      <c r="BD234" s="1112"/>
      <c r="BE234" s="1112"/>
      <c r="BF234" s="1112"/>
      <c r="BG234" s="1112"/>
      <c r="BH234" s="1112"/>
      <c r="BI234" s="1112"/>
      <c r="BJ234" s="1112"/>
      <c r="BK234" s="1112"/>
      <c r="BL234" s="1112"/>
      <c r="BM234" s="1112"/>
      <c r="BN234" s="1112"/>
      <c r="BO234" s="6"/>
    </row>
    <row r="235" spans="1:68">
      <c r="D235" s="1040" t="s">
        <v>244</v>
      </c>
      <c r="E235" s="1041"/>
      <c r="F235" s="1041"/>
      <c r="G235" s="1041"/>
      <c r="H235" s="1041"/>
      <c r="I235" s="1041"/>
      <c r="J235" s="1041"/>
      <c r="K235" s="1041"/>
      <c r="L235" s="1041"/>
      <c r="M235" s="1041"/>
      <c r="N235" s="1041"/>
      <c r="O235" s="1041"/>
      <c r="P235" s="1041"/>
      <c r="Q235" s="1041"/>
      <c r="R235" s="1042"/>
      <c r="S235" s="220">
        <f>COUNTIF(S202:S231,$BU$100)</f>
        <v>0</v>
      </c>
      <c r="T235" s="220">
        <f t="shared" ref="T235:BN235" si="172">COUNTIF(T202:T231,$BU$100)</f>
        <v>0</v>
      </c>
      <c r="U235" s="220">
        <f t="shared" si="172"/>
        <v>0</v>
      </c>
      <c r="V235" s="220">
        <f t="shared" si="172"/>
        <v>0</v>
      </c>
      <c r="W235" s="220">
        <f t="shared" si="172"/>
        <v>0</v>
      </c>
      <c r="X235" s="220">
        <f t="shared" si="172"/>
        <v>0</v>
      </c>
      <c r="Y235" s="220">
        <f t="shared" si="172"/>
        <v>0</v>
      </c>
      <c r="Z235" s="220">
        <f t="shared" si="172"/>
        <v>0</v>
      </c>
      <c r="AA235" s="220">
        <f t="shared" si="172"/>
        <v>0</v>
      </c>
      <c r="AB235" s="220">
        <f t="shared" si="172"/>
        <v>0</v>
      </c>
      <c r="AC235" s="220">
        <f t="shared" si="172"/>
        <v>0</v>
      </c>
      <c r="AD235" s="220">
        <f t="shared" si="172"/>
        <v>0</v>
      </c>
      <c r="AE235" s="220">
        <f t="shared" si="172"/>
        <v>0</v>
      </c>
      <c r="AF235" s="220">
        <f t="shared" si="172"/>
        <v>0</v>
      </c>
      <c r="AG235" s="220">
        <f t="shared" si="172"/>
        <v>0</v>
      </c>
      <c r="AH235" s="220">
        <f t="shared" si="172"/>
        <v>0</v>
      </c>
      <c r="AI235" s="220">
        <f t="shared" si="172"/>
        <v>0</v>
      </c>
      <c r="AJ235" s="220">
        <f t="shared" si="172"/>
        <v>0</v>
      </c>
      <c r="AK235" s="220">
        <f t="shared" si="172"/>
        <v>0</v>
      </c>
      <c r="AL235" s="220">
        <f t="shared" si="172"/>
        <v>0</v>
      </c>
      <c r="AM235" s="220">
        <f t="shared" si="172"/>
        <v>0</v>
      </c>
      <c r="AN235" s="220">
        <f t="shared" si="172"/>
        <v>0</v>
      </c>
      <c r="AO235" s="220">
        <f t="shared" si="172"/>
        <v>0</v>
      </c>
      <c r="AP235" s="220">
        <f t="shared" si="172"/>
        <v>0</v>
      </c>
      <c r="AQ235" s="220">
        <f t="shared" si="172"/>
        <v>0</v>
      </c>
      <c r="AR235" s="220">
        <f t="shared" si="172"/>
        <v>0</v>
      </c>
      <c r="AS235" s="220">
        <f t="shared" si="172"/>
        <v>0</v>
      </c>
      <c r="AT235" s="220">
        <f t="shared" si="172"/>
        <v>0</v>
      </c>
      <c r="AU235" s="220">
        <f t="shared" si="172"/>
        <v>0</v>
      </c>
      <c r="AV235" s="220">
        <f t="shared" si="172"/>
        <v>0</v>
      </c>
      <c r="AW235" s="220">
        <f t="shared" si="172"/>
        <v>0</v>
      </c>
      <c r="AX235" s="220">
        <f t="shared" si="172"/>
        <v>0</v>
      </c>
      <c r="AY235" s="220">
        <f t="shared" si="172"/>
        <v>0</v>
      </c>
      <c r="AZ235" s="220">
        <f t="shared" si="172"/>
        <v>0</v>
      </c>
      <c r="BA235" s="220">
        <f t="shared" si="172"/>
        <v>0</v>
      </c>
      <c r="BB235" s="220">
        <f t="shared" si="172"/>
        <v>0</v>
      </c>
      <c r="BC235" s="220">
        <f t="shared" si="172"/>
        <v>0</v>
      </c>
      <c r="BD235" s="220">
        <f t="shared" si="172"/>
        <v>0</v>
      </c>
      <c r="BE235" s="220">
        <f t="shared" si="172"/>
        <v>0</v>
      </c>
      <c r="BF235" s="220">
        <f t="shared" si="172"/>
        <v>0</v>
      </c>
      <c r="BG235" s="220">
        <f t="shared" si="172"/>
        <v>0</v>
      </c>
      <c r="BH235" s="220">
        <f t="shared" si="172"/>
        <v>0</v>
      </c>
      <c r="BI235" s="220">
        <f t="shared" si="172"/>
        <v>0</v>
      </c>
      <c r="BJ235" s="220">
        <f t="shared" si="172"/>
        <v>0</v>
      </c>
      <c r="BK235" s="220">
        <f t="shared" si="172"/>
        <v>0</v>
      </c>
      <c r="BL235" s="220">
        <f t="shared" si="172"/>
        <v>0</v>
      </c>
      <c r="BM235" s="220">
        <f t="shared" si="172"/>
        <v>0</v>
      </c>
      <c r="BN235" s="220">
        <f t="shared" si="172"/>
        <v>0</v>
      </c>
      <c r="BO235" s="6"/>
      <c r="BP235" s="183"/>
    </row>
    <row r="236" spans="1:68">
      <c r="A236" s="183"/>
      <c r="B236" s="183"/>
      <c r="C236" s="183"/>
      <c r="D236" s="1040" t="s">
        <v>246</v>
      </c>
      <c r="E236" s="1041"/>
      <c r="F236" s="1041"/>
      <c r="G236" s="1041"/>
      <c r="H236" s="1041"/>
      <c r="I236" s="1041"/>
      <c r="J236" s="1041"/>
      <c r="K236" s="1041"/>
      <c r="L236" s="1041"/>
      <c r="M236" s="1041"/>
      <c r="N236" s="1041"/>
      <c r="O236" s="1041"/>
      <c r="P236" s="1041"/>
      <c r="Q236" s="1041"/>
      <c r="R236" s="1042"/>
      <c r="S236" s="221" t="str">
        <f>IF(S235&gt;=$S$234,$BU$100,"")</f>
        <v/>
      </c>
      <c r="T236" s="221" t="str">
        <f>IF(T235&gt;=$S$234,$BU$100,"")</f>
        <v/>
      </c>
      <c r="U236" s="221" t="str">
        <f>IF(U235&gt;=$S$234,$BU$100,"")</f>
        <v/>
      </c>
      <c r="V236" s="221" t="str">
        <f>IF(V235&gt;=$S$234,$BU$100,"")</f>
        <v/>
      </c>
      <c r="W236" s="222" t="str">
        <f t="shared" ref="W236:AL236" si="173">IF(W235&gt;=$W$234,$BU$100,"")</f>
        <v/>
      </c>
      <c r="X236" s="222" t="str">
        <f t="shared" si="173"/>
        <v/>
      </c>
      <c r="Y236" s="222" t="str">
        <f t="shared" si="173"/>
        <v/>
      </c>
      <c r="Z236" s="222" t="str">
        <f t="shared" si="173"/>
        <v/>
      </c>
      <c r="AA236" s="222" t="str">
        <f t="shared" si="173"/>
        <v/>
      </c>
      <c r="AB236" s="222" t="str">
        <f t="shared" si="173"/>
        <v/>
      </c>
      <c r="AC236" s="222" t="str">
        <f t="shared" si="173"/>
        <v/>
      </c>
      <c r="AD236" s="222" t="str">
        <f t="shared" si="173"/>
        <v/>
      </c>
      <c r="AE236" s="222" t="str">
        <f t="shared" si="173"/>
        <v/>
      </c>
      <c r="AF236" s="222" t="str">
        <f t="shared" si="173"/>
        <v/>
      </c>
      <c r="AG236" s="222" t="str">
        <f t="shared" si="173"/>
        <v/>
      </c>
      <c r="AH236" s="222" t="str">
        <f t="shared" si="173"/>
        <v/>
      </c>
      <c r="AI236" s="222" t="str">
        <f t="shared" si="173"/>
        <v/>
      </c>
      <c r="AJ236" s="222" t="str">
        <f t="shared" si="173"/>
        <v/>
      </c>
      <c r="AK236" s="222" t="str">
        <f t="shared" si="173"/>
        <v/>
      </c>
      <c r="AL236" s="222" t="str">
        <f t="shared" si="173"/>
        <v/>
      </c>
      <c r="AM236" s="222" t="str">
        <f>IF(AM235&gt;=$AM$234,$BU$100,"")</f>
        <v/>
      </c>
      <c r="AN236" s="222" t="str">
        <f>IF(AN235&gt;=$AM$234,$BU$100,"")</f>
        <v/>
      </c>
      <c r="AO236" s="222" t="str">
        <f>IF(AO235&gt;=$AO$234,$BU$100,"")</f>
        <v/>
      </c>
      <c r="AP236" s="222" t="str">
        <f>IF(AP235&gt;=$AO$234,$BU$100,"")</f>
        <v/>
      </c>
      <c r="AQ236" s="222" t="str">
        <f>IF(AQ235&gt;=$AQ$234,$BU$100,"")</f>
        <v/>
      </c>
      <c r="AR236" s="222" t="str">
        <f>IF(AR235&gt;=$AQ$234,$BU$100,"")</f>
        <v/>
      </c>
      <c r="AS236" s="222" t="str">
        <f>IF(AS235&gt;=$AS$234,$BU$100,"")</f>
        <v/>
      </c>
      <c r="AT236" s="222" t="str">
        <f>IF(AT235&gt;=$AS$234,$BU$100,"")</f>
        <v/>
      </c>
      <c r="AU236" s="222" t="str">
        <f>IF(AU235&gt;=$AS$234,$BU$100,"")</f>
        <v/>
      </c>
      <c r="AV236" s="222" t="str">
        <f>IF(AV235&gt;=$AS$234,$BU$100,"")</f>
        <v/>
      </c>
      <c r="AW236" s="222" t="str">
        <f>IF(AW235&gt;=$AW$234,$BU$100,"")</f>
        <v/>
      </c>
      <c r="AX236" s="222" t="str">
        <f>IF(AX235&gt;=$AW$234,$BU$100,"")</f>
        <v/>
      </c>
      <c r="AY236" s="222" t="str">
        <f>IF(AY235&gt;=$AW$234,$BU$100,"")</f>
        <v/>
      </c>
      <c r="AZ236" s="222" t="str">
        <f>IF(AZ235&gt;=$AW$234,$BU$100,"")</f>
        <v/>
      </c>
      <c r="BA236" s="222" t="str">
        <f t="shared" ref="BA236:BN236" si="174">IF(BA235&gt;=$BA$234,$BU$100,"")</f>
        <v/>
      </c>
      <c r="BB236" s="222" t="str">
        <f t="shared" si="174"/>
        <v/>
      </c>
      <c r="BC236" s="222" t="str">
        <f t="shared" si="174"/>
        <v/>
      </c>
      <c r="BD236" s="222" t="str">
        <f t="shared" si="174"/>
        <v/>
      </c>
      <c r="BE236" s="222" t="str">
        <f t="shared" si="174"/>
        <v/>
      </c>
      <c r="BF236" s="222" t="str">
        <f t="shared" si="174"/>
        <v/>
      </c>
      <c r="BG236" s="222" t="str">
        <f t="shared" si="174"/>
        <v/>
      </c>
      <c r="BH236" s="222" t="str">
        <f t="shared" si="174"/>
        <v/>
      </c>
      <c r="BI236" s="222" t="str">
        <f t="shared" si="174"/>
        <v/>
      </c>
      <c r="BJ236" s="222" t="str">
        <f t="shared" si="174"/>
        <v/>
      </c>
      <c r="BK236" s="222" t="str">
        <f t="shared" si="174"/>
        <v/>
      </c>
      <c r="BL236" s="222" t="str">
        <f t="shared" si="174"/>
        <v/>
      </c>
      <c r="BM236" s="222" t="str">
        <f t="shared" si="174"/>
        <v/>
      </c>
      <c r="BN236" s="222" t="str">
        <f t="shared" si="174"/>
        <v/>
      </c>
      <c r="BO236" s="6"/>
      <c r="BP236" s="183"/>
    </row>
    <row r="237" spans="1:68">
      <c r="D237" s="226"/>
      <c r="E237" s="223" t="s">
        <v>63</v>
      </c>
      <c r="F237" s="223"/>
      <c r="G237" s="223"/>
      <c r="H237" s="223"/>
      <c r="I237" s="223"/>
      <c r="J237" s="223"/>
      <c r="K237" s="223"/>
      <c r="L237" s="223"/>
      <c r="M237" s="223"/>
      <c r="N237" s="223"/>
      <c r="O237" s="223"/>
      <c r="P237" s="223"/>
      <c r="Q237" s="223"/>
      <c r="R237" s="223"/>
      <c r="S237" s="223"/>
      <c r="T237" s="223"/>
      <c r="U237" s="223"/>
      <c r="V237" s="223"/>
      <c r="W237" s="223"/>
      <c r="X237" s="223"/>
      <c r="Y237" s="223"/>
      <c r="Z237" s="223"/>
      <c r="AA237" s="223"/>
      <c r="AB237" s="223"/>
      <c r="AC237" s="223"/>
      <c r="AD237" s="223"/>
      <c r="AE237" s="223"/>
      <c r="AF237" s="223"/>
      <c r="AG237" s="223"/>
      <c r="AH237" s="223"/>
      <c r="AI237" s="223"/>
      <c r="AJ237" s="223"/>
      <c r="AK237" s="223"/>
      <c r="AL237" s="223"/>
      <c r="AM237" s="223"/>
      <c r="AN237" s="223"/>
      <c r="AO237" s="223"/>
      <c r="AP237" s="223"/>
      <c r="AQ237" s="223"/>
      <c r="AR237" s="223"/>
      <c r="AS237" s="223"/>
      <c r="AT237" s="223"/>
      <c r="AU237" s="223"/>
      <c r="AV237" s="223"/>
      <c r="AW237" s="223"/>
      <c r="AX237" s="223"/>
      <c r="AY237" s="223"/>
      <c r="AZ237" s="223"/>
      <c r="BA237" s="223"/>
      <c r="BB237" s="223"/>
      <c r="BC237" s="223"/>
      <c r="BD237" s="223"/>
      <c r="BE237" s="223"/>
      <c r="BF237" s="229"/>
      <c r="BG237" s="229"/>
      <c r="BH237" s="229"/>
      <c r="BI237" s="229"/>
      <c r="BJ237" s="229"/>
      <c r="BK237" s="229"/>
      <c r="BL237" s="229"/>
      <c r="BM237" s="229"/>
      <c r="BN237" s="229"/>
      <c r="BO237" s="6"/>
      <c r="BP237" s="574"/>
    </row>
    <row r="238" spans="1:68">
      <c r="D238" s="226"/>
      <c r="E238" s="223"/>
      <c r="F238" s="223" t="s">
        <v>64</v>
      </c>
      <c r="G238" s="223"/>
      <c r="H238" s="223"/>
      <c r="I238" s="223"/>
      <c r="J238" s="223"/>
      <c r="K238" s="223"/>
      <c r="L238" s="223"/>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c r="AH238" s="223"/>
      <c r="AI238" s="223"/>
      <c r="AJ238" s="223"/>
      <c r="AK238" s="223"/>
      <c r="AL238" s="223"/>
      <c r="AM238" s="223"/>
      <c r="AN238" s="223"/>
      <c r="AO238" s="223"/>
      <c r="AP238" s="223"/>
      <c r="AQ238" s="223"/>
      <c r="AR238" s="223"/>
      <c r="AS238" s="223"/>
      <c r="AT238" s="223"/>
      <c r="AU238" s="223"/>
      <c r="AV238" s="223"/>
      <c r="AW238" s="223"/>
      <c r="AX238" s="223"/>
      <c r="AY238" s="223"/>
      <c r="AZ238" s="223"/>
      <c r="BA238" s="223"/>
      <c r="BB238" s="223"/>
      <c r="BC238" s="223"/>
      <c r="BD238" s="223"/>
      <c r="BE238" s="223"/>
      <c r="BF238" s="223"/>
      <c r="BG238" s="223"/>
      <c r="BH238" s="223"/>
      <c r="BI238" s="223"/>
      <c r="BJ238" s="223"/>
      <c r="BK238" s="223"/>
      <c r="BL238" s="223"/>
      <c r="BM238" s="223"/>
      <c r="BN238" s="223"/>
      <c r="BO238" s="6"/>
      <c r="BP238" s="574"/>
    </row>
    <row r="239" spans="1:68">
      <c r="D239" s="227"/>
      <c r="E239" s="224" t="s">
        <v>20</v>
      </c>
      <c r="F239" s="225"/>
      <c r="G239" s="1043">
        <f>SUM(BP104:BS133)</f>
        <v>0</v>
      </c>
      <c r="H239" s="1043"/>
      <c r="I239" s="1043"/>
      <c r="J239" s="1043"/>
      <c r="K239" s="1043"/>
      <c r="L239" s="1043"/>
      <c r="M239" s="225" t="s">
        <v>65</v>
      </c>
      <c r="N239" s="225"/>
      <c r="O239" s="225"/>
      <c r="P239" s="225"/>
      <c r="Q239" s="225"/>
      <c r="R239" s="225"/>
      <c r="S239" s="225"/>
      <c r="T239" s="225" t="s">
        <v>66</v>
      </c>
      <c r="U239" s="225"/>
      <c r="V239" s="225"/>
      <c r="W239" s="1104">
        <v>8</v>
      </c>
      <c r="X239" s="1104"/>
      <c r="Y239" s="1104"/>
      <c r="Z239" s="225" t="s">
        <v>247</v>
      </c>
      <c r="AA239" s="225"/>
      <c r="AB239" s="225"/>
      <c r="AC239" s="225"/>
      <c r="AD239" s="225"/>
      <c r="AE239" s="225"/>
      <c r="AF239" s="225"/>
      <c r="AG239" s="225" t="s">
        <v>67</v>
      </c>
      <c r="AH239" s="225"/>
      <c r="AI239" s="225"/>
      <c r="AJ239" s="225"/>
      <c r="AK239" s="224" t="s">
        <v>20</v>
      </c>
      <c r="AL239" s="225"/>
      <c r="AM239" s="1043">
        <f>ROUND(G239/W239,0)</f>
        <v>0</v>
      </c>
      <c r="AN239" s="1043"/>
      <c r="AO239" s="1043"/>
      <c r="AP239" s="1043"/>
      <c r="AQ239" s="1043"/>
      <c r="AR239" s="1043"/>
      <c r="AS239" s="225" t="s">
        <v>68</v>
      </c>
      <c r="AT239" s="225"/>
      <c r="AU239" s="225"/>
      <c r="AV239" s="225"/>
      <c r="AW239" s="225"/>
      <c r="AX239" s="225"/>
      <c r="AY239" s="225"/>
      <c r="AZ239" s="225"/>
      <c r="BA239" s="225"/>
      <c r="BB239" s="225"/>
      <c r="BC239" s="225"/>
      <c r="BD239" s="225"/>
      <c r="BE239" s="225"/>
      <c r="BF239" s="225"/>
      <c r="BG239" s="225"/>
      <c r="BH239" s="225"/>
      <c r="BI239" s="225"/>
      <c r="BJ239" s="225"/>
      <c r="BK239" s="225"/>
      <c r="BL239" s="225"/>
      <c r="BM239" s="225"/>
      <c r="BN239" s="225"/>
      <c r="BO239" s="8"/>
      <c r="BP239" s="184"/>
    </row>
    <row r="240" spans="1:68">
      <c r="D240" s="144"/>
      <c r="E240" s="144"/>
      <c r="G240" s="132"/>
      <c r="H240" s="132"/>
      <c r="I240" s="132"/>
      <c r="J240" s="132"/>
      <c r="K240" s="132"/>
      <c r="L240" s="132"/>
      <c r="AK240" s="144"/>
      <c r="AM240" s="132"/>
      <c r="AN240" s="132"/>
      <c r="AO240" s="132"/>
      <c r="AP240" s="132"/>
      <c r="AQ240" s="132"/>
      <c r="AR240" s="132"/>
    </row>
    <row r="241" spans="1:68" ht="14.25">
      <c r="A241" s="661"/>
      <c r="B241" s="661"/>
      <c r="C241" s="661"/>
      <c r="D241" s="661"/>
      <c r="E241" s="661"/>
      <c r="F241" s="661"/>
      <c r="G241" s="661"/>
      <c r="H241" s="661"/>
      <c r="I241" s="661"/>
      <c r="J241" s="661"/>
      <c r="K241" s="661"/>
      <c r="L241" s="661"/>
      <c r="M241" s="661"/>
      <c r="N241" s="661"/>
      <c r="O241" s="661"/>
      <c r="P241" s="661"/>
      <c r="Q241" s="661"/>
      <c r="R241" s="661"/>
      <c r="S241" s="661"/>
      <c r="T241" s="661"/>
      <c r="U241" s="661"/>
      <c r="V241" s="661"/>
      <c r="W241" s="661"/>
      <c r="X241" s="661"/>
      <c r="Y241" s="661"/>
      <c r="Z241" s="661"/>
      <c r="AA241" s="661"/>
      <c r="AB241" s="661"/>
      <c r="AC241" s="661"/>
      <c r="AD241" s="661"/>
      <c r="AE241" s="661"/>
      <c r="AF241" s="661"/>
      <c r="AG241" s="661"/>
      <c r="AH241" s="661"/>
      <c r="AI241" s="661"/>
      <c r="AJ241" s="661"/>
      <c r="AK241" s="661"/>
      <c r="AL241" s="661"/>
      <c r="AM241" s="661"/>
      <c r="AN241" s="661"/>
      <c r="AO241" s="661"/>
      <c r="AP241" s="661"/>
      <c r="AQ241" s="661"/>
      <c r="AR241" s="661"/>
      <c r="AS241" s="661"/>
      <c r="AT241" s="661"/>
      <c r="AU241" s="661"/>
      <c r="AV241" s="661"/>
      <c r="AW241" s="661"/>
      <c r="AX241" s="661"/>
      <c r="AY241" s="661"/>
      <c r="AZ241" s="661"/>
      <c r="BA241" s="661"/>
      <c r="BB241" s="661"/>
      <c r="BC241" s="661"/>
      <c r="BD241" s="661"/>
      <c r="BE241" s="661"/>
      <c r="BF241" s="661"/>
      <c r="BG241" s="661"/>
      <c r="BH241" s="661"/>
      <c r="BI241" s="661"/>
      <c r="BJ241" s="661"/>
      <c r="BK241" s="661"/>
      <c r="BL241" s="661"/>
      <c r="BM241" s="661"/>
      <c r="BN241" s="661"/>
      <c r="BO241" s="661"/>
    </row>
    <row r="242" spans="1:68" ht="14.25">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c r="AF242" s="155"/>
      <c r="AG242" s="155"/>
      <c r="AH242" s="155"/>
      <c r="AI242" s="155"/>
      <c r="AJ242" s="155"/>
      <c r="AK242" s="155"/>
      <c r="AL242" s="155"/>
      <c r="AM242" s="155"/>
      <c r="AN242" s="155"/>
      <c r="AO242" s="155"/>
      <c r="AP242" s="155"/>
      <c r="AQ242" s="155"/>
      <c r="AR242" s="155"/>
      <c r="AS242" s="155"/>
      <c r="AT242" s="155"/>
      <c r="AU242" s="155"/>
      <c r="AV242" s="155"/>
      <c r="AW242" s="155"/>
      <c r="AX242" s="155"/>
      <c r="AY242" s="155"/>
      <c r="AZ242" s="155"/>
      <c r="BA242" s="155"/>
      <c r="BB242" s="155"/>
      <c r="BC242" s="155"/>
      <c r="BD242" s="155"/>
      <c r="BE242" s="155"/>
      <c r="BF242" s="155"/>
      <c r="BG242" s="155"/>
      <c r="BH242" s="155"/>
      <c r="BI242" s="155"/>
      <c r="BJ242" s="155"/>
      <c r="BK242" s="155"/>
    </row>
    <row r="243" spans="1:68">
      <c r="A243" s="658"/>
      <c r="B243" s="658"/>
      <c r="C243" s="658"/>
      <c r="D243" s="658"/>
      <c r="E243" s="659"/>
      <c r="F243" s="659"/>
      <c r="G243" s="659"/>
      <c r="H243" s="659"/>
      <c r="I243" s="659"/>
      <c r="J243" s="659"/>
      <c r="K243" s="659"/>
      <c r="L243" s="659"/>
      <c r="M243" s="659"/>
      <c r="N243" s="659"/>
      <c r="O243" s="659"/>
      <c r="P243" s="659"/>
      <c r="Q243" s="659"/>
      <c r="R243" s="659"/>
      <c r="S243" s="659"/>
      <c r="T243" s="659"/>
      <c r="U243" s="659"/>
      <c r="V243" s="659"/>
      <c r="W243" s="659"/>
      <c r="X243" s="659"/>
      <c r="Y243" s="659"/>
      <c r="Z243" s="659"/>
      <c r="AA243" s="659"/>
      <c r="AB243" s="659"/>
      <c r="AC243" s="659"/>
      <c r="AD243" s="659"/>
      <c r="AE243" s="659"/>
      <c r="AF243" s="659"/>
      <c r="AG243" s="659"/>
      <c r="AH243" s="659"/>
      <c r="AI243" s="659"/>
      <c r="AJ243" s="659"/>
      <c r="AK243" s="659"/>
      <c r="AL243" s="659"/>
      <c r="AM243" s="659"/>
      <c r="AN243" s="659"/>
      <c r="AO243" s="659"/>
      <c r="AP243" s="659"/>
      <c r="AQ243" s="659"/>
      <c r="AR243" s="659"/>
      <c r="AS243" s="659"/>
      <c r="AT243" s="659"/>
      <c r="AU243" s="659"/>
      <c r="AV243" s="659"/>
      <c r="AW243" s="659"/>
      <c r="AX243" s="659"/>
      <c r="AY243" s="659"/>
      <c r="AZ243" s="659"/>
      <c r="BA243" s="659"/>
      <c r="BB243" s="659"/>
      <c r="BC243" s="659"/>
      <c r="BD243" s="659"/>
      <c r="BE243" s="659"/>
      <c r="BF243" s="659"/>
      <c r="BG243" s="659"/>
      <c r="BH243" s="659"/>
      <c r="BI243" s="659"/>
      <c r="BJ243" s="659"/>
      <c r="BK243" s="659"/>
      <c r="BL243" s="659"/>
      <c r="BM243" s="659"/>
      <c r="BN243" s="659"/>
    </row>
    <row r="244" spans="1:68">
      <c r="A244" s="660"/>
      <c r="B244" s="660"/>
      <c r="C244" s="660"/>
      <c r="D244" s="660"/>
      <c r="F244" s="20"/>
      <c r="G244" s="20"/>
      <c r="H244" s="20"/>
      <c r="I244" s="20"/>
      <c r="J244" s="20"/>
      <c r="K244" s="20"/>
      <c r="L244" s="20"/>
      <c r="M244" s="20"/>
      <c r="N244" s="20"/>
      <c r="O244" s="20"/>
      <c r="P244" s="20"/>
      <c r="Q244" s="20"/>
      <c r="R244" s="26"/>
      <c r="S244" s="26"/>
    </row>
    <row r="245" spans="1:68">
      <c r="A245" s="660"/>
      <c r="B245" s="660"/>
      <c r="C245" s="660"/>
      <c r="D245" s="660"/>
      <c r="F245" s="20"/>
      <c r="G245" s="20"/>
      <c r="H245" s="27"/>
      <c r="I245" s="27"/>
      <c r="J245" s="27"/>
      <c r="K245" s="27"/>
      <c r="L245" s="27"/>
      <c r="M245" s="27"/>
      <c r="N245" s="27"/>
      <c r="O245" s="27"/>
      <c r="P245" s="27"/>
      <c r="Q245" s="27"/>
      <c r="R245" s="28"/>
      <c r="S245" s="28"/>
    </row>
    <row r="246" spans="1:68">
      <c r="A246" s="658"/>
      <c r="B246" s="658"/>
      <c r="C246" s="658"/>
      <c r="D246" s="658"/>
      <c r="E246" s="659"/>
      <c r="F246" s="659"/>
      <c r="G246" s="659"/>
      <c r="H246" s="659"/>
      <c r="I246" s="659"/>
      <c r="J246" s="659"/>
      <c r="K246" s="659"/>
      <c r="L246" s="659"/>
      <c r="M246" s="659"/>
      <c r="N246" s="659"/>
      <c r="O246" s="659"/>
      <c r="P246" s="659"/>
      <c r="Q246" s="659"/>
      <c r="R246" s="659"/>
      <c r="S246" s="659"/>
      <c r="T246" s="659"/>
      <c r="U246" s="659"/>
      <c r="V246" s="659"/>
      <c r="W246" s="659"/>
      <c r="X246" s="659"/>
      <c r="Y246" s="659"/>
      <c r="Z246" s="659"/>
      <c r="AA246" s="659"/>
      <c r="AB246" s="659"/>
      <c r="AC246" s="659"/>
      <c r="AD246" s="659"/>
      <c r="AE246" s="659"/>
      <c r="AF246" s="659"/>
      <c r="AG246" s="659"/>
      <c r="AH246" s="659"/>
      <c r="AI246" s="659"/>
      <c r="AJ246" s="659"/>
      <c r="AK246" s="659"/>
      <c r="AL246" s="659"/>
      <c r="AM246" s="659"/>
      <c r="AN246" s="659"/>
      <c r="AO246" s="659"/>
      <c r="AP246" s="659"/>
      <c r="AQ246" s="659"/>
      <c r="AR246" s="659"/>
      <c r="AS246" s="659"/>
      <c r="AT246" s="659"/>
      <c r="AU246" s="659"/>
      <c r="AV246" s="659"/>
      <c r="AW246" s="659"/>
      <c r="AX246" s="659"/>
      <c r="AY246" s="659"/>
      <c r="AZ246" s="659"/>
      <c r="BA246" s="659"/>
      <c r="BB246" s="659"/>
      <c r="BC246" s="659"/>
      <c r="BD246" s="659"/>
      <c r="BE246" s="659"/>
      <c r="BF246" s="659"/>
      <c r="BG246" s="659"/>
      <c r="BH246" s="659"/>
      <c r="BI246" s="659"/>
      <c r="BJ246" s="659"/>
      <c r="BK246" s="659"/>
      <c r="BL246" s="659"/>
      <c r="BM246" s="659"/>
      <c r="BN246" s="659"/>
    </row>
    <row r="247" spans="1:68">
      <c r="A247" s="658"/>
      <c r="B247" s="658"/>
      <c r="C247" s="658"/>
      <c r="D247" s="658"/>
      <c r="E247" s="659"/>
      <c r="F247" s="659"/>
      <c r="G247" s="659"/>
      <c r="H247" s="659"/>
      <c r="I247" s="659"/>
      <c r="J247" s="659"/>
      <c r="K247" s="659"/>
      <c r="L247" s="659"/>
      <c r="M247" s="659"/>
      <c r="N247" s="659"/>
      <c r="O247" s="659"/>
      <c r="P247" s="659"/>
      <c r="Q247" s="659"/>
      <c r="R247" s="659"/>
      <c r="S247" s="659"/>
      <c r="T247" s="659"/>
      <c r="U247" s="659"/>
      <c r="V247" s="659"/>
      <c r="W247" s="659"/>
      <c r="X247" s="659"/>
      <c r="Y247" s="659"/>
      <c r="Z247" s="659"/>
      <c r="AA247" s="659"/>
      <c r="AB247" s="659"/>
      <c r="AC247" s="659"/>
      <c r="AD247" s="659"/>
      <c r="AE247" s="659"/>
      <c r="AF247" s="659"/>
      <c r="AG247" s="659"/>
      <c r="AH247" s="659"/>
      <c r="AI247" s="659"/>
      <c r="AJ247" s="659"/>
      <c r="AK247" s="659"/>
      <c r="AL247" s="659"/>
      <c r="AM247" s="659"/>
      <c r="AN247" s="659"/>
      <c r="AO247" s="659"/>
      <c r="AP247" s="659"/>
      <c r="AQ247" s="659"/>
      <c r="AR247" s="659"/>
      <c r="AS247" s="659"/>
      <c r="AT247" s="659"/>
      <c r="AU247" s="659"/>
      <c r="AV247" s="659"/>
      <c r="AW247" s="659"/>
      <c r="AX247" s="659"/>
      <c r="AY247" s="659"/>
      <c r="AZ247" s="659"/>
      <c r="BA247" s="659"/>
      <c r="BB247" s="659"/>
      <c r="BC247" s="659"/>
      <c r="BD247" s="659"/>
      <c r="BE247" s="659"/>
      <c r="BF247" s="659"/>
      <c r="BG247" s="659"/>
      <c r="BH247" s="659"/>
      <c r="BI247" s="659"/>
      <c r="BJ247" s="659"/>
      <c r="BK247" s="659"/>
      <c r="BL247" s="659"/>
      <c r="BM247" s="659"/>
      <c r="BN247" s="659"/>
    </row>
    <row r="248" spans="1:68">
      <c r="A248" s="658"/>
      <c r="B248" s="658"/>
      <c r="C248" s="658"/>
      <c r="D248" s="658"/>
      <c r="E248" s="659"/>
      <c r="F248" s="659"/>
      <c r="G248" s="659"/>
      <c r="H248" s="659"/>
      <c r="I248" s="659"/>
      <c r="J248" s="659"/>
      <c r="K248" s="659"/>
      <c r="L248" s="659"/>
      <c r="M248" s="659"/>
      <c r="N248" s="659"/>
      <c r="O248" s="659"/>
      <c r="P248" s="659"/>
      <c r="Q248" s="659"/>
      <c r="R248" s="659"/>
      <c r="S248" s="659"/>
      <c r="T248" s="659"/>
      <c r="U248" s="659"/>
      <c r="V248" s="659"/>
      <c r="W248" s="659"/>
      <c r="X248" s="659"/>
      <c r="Y248" s="659"/>
      <c r="Z248" s="659"/>
      <c r="AA248" s="659"/>
      <c r="AB248" s="659"/>
      <c r="AC248" s="659"/>
      <c r="AD248" s="659"/>
      <c r="AE248" s="659"/>
      <c r="AF248" s="659"/>
      <c r="AG248" s="659"/>
      <c r="AH248" s="659"/>
      <c r="AI248" s="659"/>
      <c r="AJ248" s="659"/>
      <c r="AK248" s="659"/>
      <c r="AL248" s="659"/>
      <c r="AM248" s="659"/>
      <c r="AN248" s="659"/>
      <c r="AO248" s="659"/>
      <c r="AP248" s="659"/>
      <c r="AQ248" s="659"/>
      <c r="AR248" s="659"/>
      <c r="AS248" s="659"/>
      <c r="AT248" s="659"/>
      <c r="AU248" s="659"/>
      <c r="AV248" s="659"/>
      <c r="AW248" s="659"/>
      <c r="AX248" s="659"/>
      <c r="AY248" s="659"/>
      <c r="AZ248" s="659"/>
      <c r="BA248" s="659"/>
      <c r="BB248" s="659"/>
      <c r="BC248" s="659"/>
      <c r="BD248" s="659"/>
      <c r="BE248" s="659"/>
      <c r="BF248" s="659"/>
      <c r="BG248" s="659"/>
      <c r="BH248" s="659"/>
      <c r="BI248" s="659"/>
      <c r="BJ248" s="659"/>
      <c r="BK248" s="659"/>
      <c r="BL248" s="659"/>
      <c r="BM248" s="659"/>
      <c r="BN248" s="659"/>
    </row>
    <row r="249" spans="1:68">
      <c r="A249" s="63"/>
      <c r="B249" s="63"/>
      <c r="C249" s="63"/>
      <c r="D249" s="63"/>
      <c r="E249" s="63"/>
      <c r="F249" s="63"/>
      <c r="G249" s="63"/>
      <c r="H249" s="63"/>
      <c r="I249" s="63"/>
      <c r="J249" s="63"/>
      <c r="K249" s="63"/>
      <c r="L249" s="63"/>
      <c r="M249" s="63"/>
      <c r="N249" s="63"/>
      <c r="O249" s="63"/>
      <c r="P249" s="63"/>
      <c r="Q249" s="63"/>
      <c r="R249" s="88"/>
      <c r="S249" s="88"/>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row>
    <row r="250" spans="1:68">
      <c r="A250" s="63"/>
      <c r="B250" s="63"/>
      <c r="C250" s="63"/>
      <c r="D250" s="88"/>
      <c r="E250" s="88"/>
      <c r="F250" s="88"/>
      <c r="G250" s="659"/>
      <c r="H250" s="659"/>
      <c r="I250" s="659"/>
      <c r="J250" s="659"/>
      <c r="K250" s="659"/>
      <c r="L250" s="659"/>
      <c r="M250" s="659"/>
      <c r="N250" s="659"/>
      <c r="O250" s="659"/>
      <c r="P250" s="659"/>
      <c r="Q250" s="659"/>
      <c r="R250" s="659"/>
      <c r="S250" s="659"/>
      <c r="T250" s="659"/>
      <c r="U250" s="659"/>
      <c r="V250" s="659"/>
      <c r="W250" s="659"/>
      <c r="X250" s="659"/>
      <c r="Y250" s="659"/>
      <c r="Z250" s="659"/>
      <c r="AA250" s="659"/>
      <c r="AB250" s="659"/>
      <c r="AC250" s="659"/>
      <c r="AD250" s="659"/>
      <c r="AE250" s="659"/>
      <c r="AF250" s="659"/>
      <c r="AG250" s="659"/>
      <c r="AH250" s="659"/>
      <c r="AI250" s="659"/>
      <c r="AJ250" s="659"/>
      <c r="AK250" s="659"/>
      <c r="AL250" s="659"/>
      <c r="AM250" s="659"/>
      <c r="AN250" s="659"/>
      <c r="AO250" s="659"/>
      <c r="AP250" s="659"/>
      <c r="AQ250" s="659"/>
      <c r="AR250" s="659"/>
      <c r="AS250" s="659"/>
      <c r="AT250" s="659"/>
      <c r="AU250" s="659"/>
      <c r="AV250" s="659"/>
      <c r="AW250" s="659"/>
      <c r="AX250" s="659"/>
      <c r="AY250" s="659"/>
      <c r="AZ250" s="659"/>
      <c r="BA250" s="659"/>
      <c r="BB250" s="659"/>
      <c r="BC250" s="659"/>
      <c r="BD250" s="659"/>
      <c r="BE250" s="659"/>
      <c r="BF250" s="659"/>
      <c r="BG250" s="659"/>
      <c r="BH250" s="659"/>
      <c r="BI250" s="659"/>
      <c r="BJ250" s="659"/>
      <c r="BK250" s="659"/>
      <c r="BL250" s="659"/>
      <c r="BM250" s="659"/>
      <c r="BN250" s="659"/>
    </row>
    <row r="251" spans="1:68">
      <c r="A251" s="63"/>
      <c r="B251" s="63"/>
      <c r="C251" s="63"/>
      <c r="D251" s="63"/>
      <c r="E251" s="63"/>
      <c r="F251" s="63"/>
      <c r="G251" s="63"/>
      <c r="H251" s="63"/>
      <c r="I251" s="63"/>
      <c r="J251" s="63"/>
      <c r="K251" s="63"/>
      <c r="L251" s="63"/>
      <c r="M251" s="63"/>
      <c r="N251" s="63"/>
      <c r="O251" s="63"/>
      <c r="P251" s="63"/>
      <c r="Q251" s="63"/>
      <c r="R251" s="88"/>
      <c r="S251" s="88"/>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row>
    <row r="252" spans="1:68">
      <c r="A252" s="63"/>
      <c r="B252" s="63"/>
      <c r="C252" s="63"/>
      <c r="D252" s="88"/>
      <c r="E252" s="88"/>
      <c r="F252" s="88"/>
      <c r="G252" s="659"/>
      <c r="H252" s="659"/>
      <c r="I252" s="659"/>
      <c r="J252" s="659"/>
      <c r="K252" s="659"/>
      <c r="L252" s="659"/>
      <c r="M252" s="659"/>
      <c r="N252" s="659"/>
      <c r="O252" s="659"/>
      <c r="P252" s="659"/>
      <c r="Q252" s="659"/>
      <c r="R252" s="659"/>
      <c r="S252" s="659"/>
      <c r="T252" s="659"/>
      <c r="U252" s="659"/>
      <c r="V252" s="659"/>
      <c r="W252" s="659"/>
      <c r="X252" s="659"/>
      <c r="Y252" s="659"/>
      <c r="Z252" s="659"/>
      <c r="AA252" s="659"/>
      <c r="AB252" s="659"/>
      <c r="AC252" s="659"/>
      <c r="AD252" s="659"/>
      <c r="AE252" s="659"/>
      <c r="AF252" s="659"/>
      <c r="AG252" s="659"/>
      <c r="AH252" s="659"/>
      <c r="AI252" s="659"/>
      <c r="AJ252" s="659"/>
      <c r="AK252" s="659"/>
      <c r="AL252" s="659"/>
      <c r="AM252" s="659"/>
      <c r="AN252" s="659"/>
      <c r="AO252" s="659"/>
      <c r="AP252" s="659"/>
      <c r="AQ252" s="659"/>
      <c r="AR252" s="659"/>
      <c r="AS252" s="659"/>
      <c r="AT252" s="659"/>
      <c r="AU252" s="659"/>
      <c r="AV252" s="659"/>
      <c r="AW252" s="659"/>
      <c r="AX252" s="659"/>
      <c r="AY252" s="659"/>
      <c r="AZ252" s="659"/>
      <c r="BA252" s="659"/>
      <c r="BB252" s="659"/>
      <c r="BC252" s="659"/>
      <c r="BD252" s="659"/>
      <c r="BE252" s="659"/>
      <c r="BF252" s="659"/>
      <c r="BG252" s="659"/>
      <c r="BH252" s="659"/>
      <c r="BI252" s="659"/>
      <c r="BJ252" s="659"/>
      <c r="BK252" s="63"/>
    </row>
    <row r="253" spans="1:68">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107"/>
      <c r="BM253" s="107"/>
      <c r="BN253" s="107"/>
      <c r="BO253" s="107"/>
      <c r="BP253" s="107"/>
    </row>
    <row r="254" spans="1:68">
      <c r="A254" s="63"/>
      <c r="B254" s="63"/>
      <c r="C254" s="63"/>
      <c r="D254" s="63"/>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129"/>
      <c r="BM254" s="129"/>
      <c r="BN254" s="129"/>
      <c r="BO254" s="129"/>
      <c r="BP254" s="129"/>
    </row>
    <row r="255" spans="1:68">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107"/>
      <c r="BM255" s="107"/>
      <c r="BN255" s="107"/>
      <c r="BO255" s="107"/>
      <c r="BP255" s="107"/>
    </row>
    <row r="256" spans="1:68">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4"/>
      <c r="AD256" s="64"/>
      <c r="AE256" s="64"/>
      <c r="AF256" s="64"/>
      <c r="AG256" s="64"/>
      <c r="AH256" s="64"/>
      <c r="AI256" s="63"/>
      <c r="AJ256" s="63"/>
      <c r="AK256" s="63"/>
      <c r="AL256" s="63"/>
      <c r="AM256" s="63"/>
      <c r="AN256" s="63"/>
      <c r="AO256" s="63"/>
      <c r="AP256" s="63"/>
      <c r="AQ256" s="63"/>
      <c r="AR256" s="63"/>
      <c r="AS256" s="63"/>
      <c r="AT256" s="63"/>
      <c r="AU256" s="63"/>
      <c r="AV256" s="63"/>
      <c r="AW256" s="63"/>
      <c r="AX256" s="63"/>
      <c r="AY256" s="63"/>
      <c r="AZ256" s="63"/>
      <c r="BA256" s="64"/>
      <c r="BB256" s="64"/>
      <c r="BC256" s="64"/>
      <c r="BD256" s="64"/>
      <c r="BE256" s="63"/>
      <c r="BF256" s="63"/>
      <c r="BG256" s="64"/>
      <c r="BH256" s="64"/>
      <c r="BI256" s="64"/>
      <c r="BJ256" s="64"/>
      <c r="BK256" s="64"/>
      <c r="BL256" s="128"/>
    </row>
    <row r="257" spans="1:67">
      <c r="A257" s="660"/>
      <c r="B257" s="660"/>
      <c r="C257" s="660"/>
      <c r="D257" s="660"/>
      <c r="AC257" s="128"/>
      <c r="AD257" s="128"/>
      <c r="AE257" s="128"/>
      <c r="AF257" s="128"/>
      <c r="AG257" s="128"/>
      <c r="AH257" s="128"/>
      <c r="BA257" s="128"/>
      <c r="BB257" s="128"/>
      <c r="BC257" s="128"/>
      <c r="BD257" s="128"/>
      <c r="BG257" s="128"/>
      <c r="BH257" s="128"/>
      <c r="BI257" s="128"/>
      <c r="BJ257" s="128"/>
      <c r="BK257" s="128"/>
      <c r="BL257" s="128"/>
    </row>
    <row r="258" spans="1:67">
      <c r="A258" s="658"/>
      <c r="B258" s="658"/>
      <c r="C258" s="658"/>
      <c r="D258" s="658"/>
      <c r="E258" s="659"/>
      <c r="F258" s="659"/>
      <c r="G258" s="659"/>
      <c r="H258" s="659"/>
      <c r="I258" s="659"/>
      <c r="J258" s="659"/>
      <c r="K258" s="659"/>
      <c r="L258" s="659"/>
      <c r="M258" s="659"/>
      <c r="N258" s="659"/>
      <c r="O258" s="659"/>
      <c r="P258" s="659"/>
      <c r="Q258" s="659"/>
      <c r="R258" s="659"/>
      <c r="S258" s="659"/>
      <c r="T258" s="659"/>
      <c r="U258" s="659"/>
      <c r="V258" s="659"/>
      <c r="W258" s="659"/>
      <c r="X258" s="659"/>
      <c r="Y258" s="659"/>
      <c r="Z258" s="659"/>
      <c r="AA258" s="659"/>
      <c r="AB258" s="659"/>
      <c r="AC258" s="659"/>
      <c r="AD258" s="659"/>
      <c r="AE258" s="659"/>
      <c r="AF258" s="659"/>
      <c r="AG258" s="659"/>
      <c r="AH258" s="659"/>
      <c r="AI258" s="659"/>
      <c r="AJ258" s="659"/>
      <c r="AK258" s="659"/>
      <c r="AL258" s="659"/>
      <c r="AM258" s="659"/>
      <c r="AN258" s="659"/>
      <c r="AO258" s="659"/>
      <c r="AP258" s="659"/>
      <c r="AQ258" s="659"/>
      <c r="AR258" s="659"/>
      <c r="AS258" s="659"/>
      <c r="AT258" s="659"/>
      <c r="AU258" s="659"/>
      <c r="AV258" s="659"/>
      <c r="AW258" s="659"/>
      <c r="AX258" s="659"/>
      <c r="AY258" s="659"/>
      <c r="AZ258" s="659"/>
      <c r="BA258" s="659"/>
      <c r="BB258" s="659"/>
      <c r="BC258" s="659"/>
      <c r="BD258" s="659"/>
      <c r="BE258" s="659"/>
      <c r="BF258" s="659"/>
      <c r="BG258" s="659"/>
      <c r="BH258" s="659"/>
      <c r="BI258" s="659"/>
      <c r="BJ258" s="659"/>
      <c r="BK258" s="659"/>
      <c r="BL258" s="659"/>
      <c r="BM258" s="659"/>
      <c r="BN258" s="659"/>
    </row>
    <row r="259" spans="1:67">
      <c r="A259" s="658"/>
      <c r="B259" s="658"/>
      <c r="C259" s="658"/>
      <c r="D259" s="658"/>
      <c r="E259" s="659"/>
      <c r="F259" s="659"/>
      <c r="G259" s="659"/>
      <c r="H259" s="659"/>
      <c r="I259" s="659"/>
      <c r="J259" s="659"/>
      <c r="K259" s="659"/>
      <c r="L259" s="659"/>
      <c r="M259" s="659"/>
      <c r="N259" s="659"/>
      <c r="O259" s="659"/>
      <c r="P259" s="659"/>
      <c r="Q259" s="659"/>
      <c r="R259" s="659"/>
      <c r="S259" s="659"/>
      <c r="T259" s="659"/>
      <c r="U259" s="659"/>
      <c r="V259" s="659"/>
      <c r="W259" s="659"/>
      <c r="X259" s="659"/>
      <c r="Y259" s="659"/>
      <c r="Z259" s="659"/>
      <c r="AA259" s="659"/>
      <c r="AB259" s="659"/>
      <c r="AC259" s="659"/>
      <c r="AD259" s="659"/>
      <c r="AE259" s="659"/>
      <c r="AF259" s="659"/>
      <c r="AG259" s="659"/>
      <c r="AH259" s="659"/>
      <c r="AI259" s="659"/>
      <c r="AJ259" s="659"/>
      <c r="AK259" s="659"/>
      <c r="AL259" s="659"/>
      <c r="AM259" s="659"/>
      <c r="AN259" s="659"/>
      <c r="AO259" s="659"/>
      <c r="AP259" s="659"/>
      <c r="AQ259" s="659"/>
      <c r="AR259" s="659"/>
      <c r="AS259" s="659"/>
      <c r="AT259" s="659"/>
      <c r="AU259" s="659"/>
      <c r="AV259" s="659"/>
      <c r="AW259" s="659"/>
      <c r="AX259" s="659"/>
      <c r="AY259" s="659"/>
      <c r="AZ259" s="659"/>
      <c r="BA259" s="659"/>
      <c r="BB259" s="659"/>
      <c r="BC259" s="659"/>
      <c r="BD259" s="659"/>
      <c r="BE259" s="659"/>
      <c r="BF259" s="659"/>
      <c r="BG259" s="659"/>
      <c r="BH259" s="659"/>
      <c r="BI259" s="659"/>
      <c r="BJ259" s="659"/>
      <c r="BK259" s="659"/>
      <c r="BL259" s="659"/>
      <c r="BM259" s="659"/>
      <c r="BN259" s="659"/>
    </row>
    <row r="260" spans="1:67">
      <c r="A260" s="144"/>
      <c r="B260" s="132"/>
      <c r="C260" s="132"/>
      <c r="D260" s="132"/>
    </row>
    <row r="261" spans="1:67">
      <c r="A261" s="660"/>
      <c r="B261" s="660"/>
      <c r="C261" s="660"/>
      <c r="D261" s="660"/>
      <c r="E261" s="659"/>
      <c r="F261" s="659"/>
      <c r="G261" s="659"/>
      <c r="H261" s="659"/>
      <c r="I261" s="659"/>
      <c r="J261" s="659"/>
      <c r="K261" s="659"/>
      <c r="L261" s="659"/>
      <c r="M261" s="659"/>
      <c r="N261" s="659"/>
      <c r="O261" s="659"/>
      <c r="P261" s="659"/>
      <c r="Q261" s="659"/>
      <c r="R261" s="659"/>
      <c r="S261" s="659"/>
      <c r="T261" s="659"/>
      <c r="U261" s="659"/>
      <c r="V261" s="659"/>
      <c r="W261" s="659"/>
      <c r="X261" s="659"/>
      <c r="Y261" s="659"/>
      <c r="Z261" s="659"/>
      <c r="AA261" s="659"/>
      <c r="AB261" s="659"/>
      <c r="AC261" s="659"/>
      <c r="AD261" s="659"/>
      <c r="AE261" s="659"/>
      <c r="AF261" s="659"/>
      <c r="AG261" s="659"/>
      <c r="AH261" s="659"/>
      <c r="AI261" s="659"/>
      <c r="AJ261" s="659"/>
      <c r="AK261" s="659"/>
      <c r="AL261" s="659"/>
      <c r="AM261" s="659"/>
      <c r="AN261" s="659"/>
      <c r="AO261" s="659"/>
      <c r="AP261" s="659"/>
      <c r="AQ261" s="659"/>
      <c r="AR261" s="659"/>
      <c r="AS261" s="659"/>
      <c r="AT261" s="659"/>
      <c r="AU261" s="659"/>
      <c r="AV261" s="659"/>
      <c r="AW261" s="659"/>
      <c r="AX261" s="659"/>
      <c r="AY261" s="659"/>
      <c r="AZ261" s="659"/>
      <c r="BA261" s="659"/>
      <c r="BB261" s="659"/>
      <c r="BC261" s="659"/>
      <c r="BD261" s="659"/>
      <c r="BE261" s="659"/>
      <c r="BF261" s="659"/>
      <c r="BG261" s="659"/>
      <c r="BH261" s="659"/>
      <c r="BI261" s="659"/>
      <c r="BJ261" s="659"/>
      <c r="BK261" s="659"/>
      <c r="BL261" s="659"/>
      <c r="BM261" s="659"/>
      <c r="BN261" s="659"/>
    </row>
    <row r="262" spans="1:67">
      <c r="A262" s="144"/>
      <c r="B262" s="132"/>
      <c r="C262" s="132"/>
      <c r="D262" s="132"/>
    </row>
    <row r="263" spans="1:67">
      <c r="A263" s="660"/>
      <c r="B263" s="660"/>
      <c r="C263" s="660"/>
      <c r="D263" s="660"/>
      <c r="E263" s="659"/>
      <c r="F263" s="659"/>
      <c r="G263" s="659"/>
      <c r="H263" s="659"/>
      <c r="I263" s="659"/>
      <c r="J263" s="659"/>
      <c r="K263" s="659"/>
      <c r="L263" s="659"/>
      <c r="M263" s="659"/>
      <c r="N263" s="659"/>
      <c r="O263" s="659"/>
      <c r="P263" s="659"/>
      <c r="Q263" s="659"/>
      <c r="R263" s="659"/>
      <c r="S263" s="659"/>
      <c r="T263" s="659"/>
      <c r="U263" s="659"/>
      <c r="V263" s="659"/>
      <c r="W263" s="659"/>
      <c r="X263" s="659"/>
      <c r="Y263" s="659"/>
      <c r="Z263" s="659"/>
      <c r="AA263" s="659"/>
      <c r="AB263" s="659"/>
      <c r="AC263" s="659"/>
      <c r="AD263" s="659"/>
      <c r="AE263" s="659"/>
      <c r="AF263" s="659"/>
      <c r="AG263" s="659"/>
      <c r="AH263" s="659"/>
      <c r="AI263" s="659"/>
      <c r="AJ263" s="659"/>
      <c r="AK263" s="659"/>
      <c r="AL263" s="659"/>
      <c r="AM263" s="659"/>
      <c r="AN263" s="659"/>
      <c r="AO263" s="659"/>
      <c r="AP263" s="659"/>
      <c r="AQ263" s="659"/>
      <c r="AR263" s="659"/>
      <c r="AS263" s="659"/>
      <c r="AT263" s="659"/>
      <c r="AU263" s="659"/>
      <c r="AV263" s="659"/>
      <c r="AW263" s="659"/>
      <c r="AX263" s="659"/>
      <c r="AY263" s="659"/>
      <c r="AZ263" s="659"/>
      <c r="BA263" s="659"/>
      <c r="BB263" s="659"/>
      <c r="BC263" s="659"/>
      <c r="BD263" s="659"/>
      <c r="BE263" s="659"/>
      <c r="BF263" s="659"/>
      <c r="BG263" s="659"/>
      <c r="BH263" s="659"/>
      <c r="BI263" s="659"/>
      <c r="BJ263" s="659"/>
      <c r="BK263" s="659"/>
      <c r="BL263" s="659"/>
      <c r="BM263" s="659"/>
      <c r="BN263" s="659"/>
    </row>
    <row r="264" spans="1:67">
      <c r="A264" s="658"/>
      <c r="B264" s="658"/>
      <c r="C264" s="658"/>
      <c r="D264" s="658"/>
      <c r="E264" s="659"/>
      <c r="F264" s="659"/>
      <c r="G264" s="659"/>
      <c r="H264" s="659"/>
      <c r="I264" s="659"/>
      <c r="J264" s="659"/>
      <c r="K264" s="659"/>
      <c r="L264" s="659"/>
      <c r="M264" s="659"/>
      <c r="N264" s="659"/>
      <c r="O264" s="659"/>
      <c r="P264" s="659"/>
      <c r="Q264" s="659"/>
      <c r="R264" s="659"/>
      <c r="S264" s="659"/>
      <c r="T264" s="659"/>
      <c r="U264" s="659"/>
      <c r="V264" s="659"/>
      <c r="W264" s="659"/>
      <c r="X264" s="659"/>
      <c r="Y264" s="659"/>
      <c r="Z264" s="659"/>
      <c r="AA264" s="659"/>
      <c r="AB264" s="659"/>
      <c r="AC264" s="659"/>
      <c r="AD264" s="659"/>
      <c r="AE264" s="659"/>
      <c r="AF264" s="659"/>
      <c r="AG264" s="659"/>
      <c r="AH264" s="659"/>
      <c r="AI264" s="659"/>
      <c r="AJ264" s="659"/>
      <c r="AK264" s="659"/>
      <c r="AL264" s="659"/>
      <c r="AM264" s="659"/>
      <c r="AN264" s="659"/>
      <c r="AO264" s="659"/>
      <c r="AP264" s="659"/>
      <c r="AQ264" s="659"/>
      <c r="AR264" s="659"/>
      <c r="AS264" s="659"/>
      <c r="AT264" s="659"/>
      <c r="AU264" s="659"/>
      <c r="AV264" s="659"/>
      <c r="AW264" s="659"/>
      <c r="AX264" s="659"/>
      <c r="AY264" s="659"/>
      <c r="AZ264" s="659"/>
      <c r="BA264" s="659"/>
      <c r="BB264" s="659"/>
      <c r="BC264" s="659"/>
      <c r="BD264" s="659"/>
      <c r="BE264" s="659"/>
      <c r="BF264" s="659"/>
      <c r="BG264" s="659"/>
      <c r="BH264" s="659"/>
      <c r="BI264" s="659"/>
      <c r="BJ264" s="659"/>
      <c r="BK264" s="659"/>
      <c r="BL264" s="659"/>
      <c r="BM264" s="659"/>
      <c r="BN264" s="659"/>
      <c r="BO264" s="107"/>
    </row>
    <row r="265" spans="1:67">
      <c r="A265" s="658"/>
      <c r="B265" s="658"/>
      <c r="C265" s="658"/>
      <c r="D265" s="658"/>
      <c r="E265" s="659"/>
      <c r="F265" s="659"/>
      <c r="G265" s="659"/>
      <c r="H265" s="659"/>
      <c r="I265" s="659"/>
      <c r="J265" s="659"/>
      <c r="K265" s="659"/>
      <c r="L265" s="659"/>
      <c r="M265" s="659"/>
      <c r="N265" s="659"/>
      <c r="O265" s="659"/>
      <c r="P265" s="659"/>
      <c r="Q265" s="659"/>
      <c r="R265" s="659"/>
      <c r="S265" s="659"/>
      <c r="T265" s="659"/>
      <c r="U265" s="659"/>
      <c r="V265" s="659"/>
      <c r="W265" s="659"/>
      <c r="X265" s="659"/>
      <c r="Y265" s="659"/>
      <c r="Z265" s="659"/>
      <c r="AA265" s="659"/>
      <c r="AB265" s="659"/>
      <c r="AC265" s="659"/>
      <c r="AD265" s="659"/>
      <c r="AE265" s="659"/>
      <c r="AF265" s="659"/>
      <c r="AG265" s="659"/>
      <c r="AH265" s="659"/>
      <c r="AI265" s="659"/>
      <c r="AJ265" s="659"/>
      <c r="AK265" s="659"/>
      <c r="AL265" s="659"/>
      <c r="AM265" s="659"/>
      <c r="AN265" s="659"/>
      <c r="AO265" s="659"/>
      <c r="AP265" s="659"/>
      <c r="AQ265" s="659"/>
      <c r="AR265" s="659"/>
      <c r="AS265" s="659"/>
      <c r="AT265" s="659"/>
      <c r="AU265" s="659"/>
      <c r="AV265" s="659"/>
      <c r="AW265" s="659"/>
      <c r="AX265" s="659"/>
      <c r="AY265" s="659"/>
      <c r="AZ265" s="659"/>
      <c r="BA265" s="659"/>
      <c r="BB265" s="659"/>
      <c r="BC265" s="659"/>
      <c r="BD265" s="659"/>
      <c r="BE265" s="659"/>
      <c r="BF265" s="659"/>
      <c r="BG265" s="659"/>
      <c r="BH265" s="659"/>
      <c r="BI265" s="659"/>
      <c r="BJ265" s="659"/>
      <c r="BK265" s="659"/>
      <c r="BL265" s="659"/>
      <c r="BM265" s="659"/>
      <c r="BN265" s="659"/>
      <c r="BO265" s="107"/>
    </row>
    <row r="266" spans="1:67">
      <c r="A266" s="658"/>
      <c r="B266" s="658"/>
      <c r="C266" s="658"/>
      <c r="D266" s="658"/>
      <c r="E266" s="659"/>
      <c r="F266" s="659"/>
      <c r="G266" s="659"/>
      <c r="H266" s="659"/>
      <c r="I266" s="659"/>
      <c r="J266" s="659"/>
      <c r="K266" s="659"/>
      <c r="L266" s="659"/>
      <c r="M266" s="659"/>
      <c r="N266" s="659"/>
      <c r="O266" s="659"/>
      <c r="P266" s="659"/>
      <c r="Q266" s="659"/>
      <c r="R266" s="659"/>
      <c r="S266" s="659"/>
      <c r="T266" s="659"/>
      <c r="U266" s="659"/>
      <c r="V266" s="659"/>
      <c r="W266" s="659"/>
      <c r="X266" s="659"/>
      <c r="Y266" s="659"/>
      <c r="Z266" s="659"/>
      <c r="AA266" s="659"/>
      <c r="AB266" s="659"/>
      <c r="AC266" s="659"/>
      <c r="AD266" s="659"/>
      <c r="AE266" s="659"/>
      <c r="AF266" s="659"/>
      <c r="AG266" s="659"/>
      <c r="AH266" s="659"/>
      <c r="AI266" s="659"/>
      <c r="AJ266" s="659"/>
      <c r="AK266" s="659"/>
      <c r="AL266" s="659"/>
      <c r="AM266" s="659"/>
      <c r="AN266" s="659"/>
      <c r="AO266" s="659"/>
      <c r="AP266" s="659"/>
      <c r="AQ266" s="659"/>
      <c r="AR266" s="659"/>
      <c r="AS266" s="659"/>
      <c r="AT266" s="659"/>
      <c r="AU266" s="659"/>
      <c r="AV266" s="659"/>
      <c r="AW266" s="659"/>
      <c r="AX266" s="659"/>
      <c r="AY266" s="659"/>
      <c r="AZ266" s="659"/>
      <c r="BA266" s="659"/>
      <c r="BB266" s="659"/>
      <c r="BC266" s="659"/>
      <c r="BD266" s="659"/>
      <c r="BE266" s="659"/>
      <c r="BF266" s="659"/>
      <c r="BG266" s="659"/>
      <c r="BH266" s="659"/>
      <c r="BI266" s="659"/>
      <c r="BJ266" s="659"/>
      <c r="BK266" s="659"/>
      <c r="BL266" s="659"/>
      <c r="BM266" s="659"/>
      <c r="BN266" s="659"/>
    </row>
    <row r="267" spans="1:67">
      <c r="A267" s="660"/>
      <c r="B267" s="660"/>
      <c r="C267" s="660"/>
      <c r="D267" s="660"/>
    </row>
    <row r="268" spans="1:67">
      <c r="A268" s="658"/>
      <c r="B268" s="658"/>
      <c r="C268" s="658"/>
      <c r="D268" s="658"/>
      <c r="E268" s="659"/>
      <c r="F268" s="659"/>
      <c r="G268" s="659"/>
      <c r="H268" s="659"/>
      <c r="I268" s="659"/>
      <c r="J268" s="659"/>
      <c r="K268" s="659"/>
      <c r="L268" s="659"/>
      <c r="M268" s="659"/>
      <c r="N268" s="659"/>
      <c r="O268" s="659"/>
      <c r="P268" s="659"/>
      <c r="Q268" s="659"/>
      <c r="R268" s="659"/>
      <c r="S268" s="659"/>
      <c r="T268" s="659"/>
      <c r="U268" s="659"/>
      <c r="V268" s="659"/>
      <c r="W268" s="659"/>
      <c r="X268" s="659"/>
      <c r="Y268" s="659"/>
      <c r="Z268" s="659"/>
      <c r="AA268" s="659"/>
      <c r="AB268" s="659"/>
      <c r="AC268" s="659"/>
      <c r="AD268" s="659"/>
      <c r="AE268" s="659"/>
      <c r="AF268" s="659"/>
      <c r="AG268" s="659"/>
      <c r="AH268" s="659"/>
      <c r="AI268" s="659"/>
      <c r="AJ268" s="659"/>
      <c r="AK268" s="659"/>
      <c r="AL268" s="659"/>
      <c r="AM268" s="659"/>
      <c r="AN268" s="659"/>
      <c r="AO268" s="659"/>
      <c r="AP268" s="659"/>
      <c r="AQ268" s="659"/>
      <c r="AR268" s="659"/>
      <c r="AS268" s="659"/>
      <c r="AT268" s="659"/>
      <c r="AU268" s="659"/>
      <c r="AV268" s="659"/>
      <c r="AW268" s="659"/>
      <c r="AX268" s="659"/>
      <c r="AY268" s="659"/>
      <c r="AZ268" s="659"/>
      <c r="BA268" s="659"/>
      <c r="BB268" s="659"/>
      <c r="BC268" s="659"/>
      <c r="BD268" s="659"/>
      <c r="BE268" s="659"/>
      <c r="BF268" s="659"/>
      <c r="BG268" s="659"/>
      <c r="BH268" s="659"/>
      <c r="BI268" s="659"/>
      <c r="BJ268" s="659"/>
      <c r="BK268" s="659"/>
      <c r="BL268" s="659"/>
      <c r="BM268" s="659"/>
      <c r="BN268" s="659"/>
    </row>
    <row r="269" spans="1:67">
      <c r="A269" s="660"/>
      <c r="B269" s="660"/>
      <c r="C269" s="660"/>
      <c r="D269" s="660"/>
    </row>
    <row r="270" spans="1:67">
      <c r="A270" s="660"/>
      <c r="B270" s="660"/>
      <c r="C270" s="660"/>
      <c r="D270" s="660"/>
      <c r="E270" s="659"/>
      <c r="F270" s="659"/>
      <c r="G270" s="659"/>
      <c r="H270" s="659"/>
      <c r="I270" s="659"/>
      <c r="J270" s="659"/>
      <c r="K270" s="659"/>
      <c r="L270" s="659"/>
      <c r="M270" s="659"/>
      <c r="N270" s="659"/>
      <c r="O270" s="659"/>
      <c r="P270" s="659"/>
      <c r="Q270" s="659"/>
      <c r="R270" s="659"/>
      <c r="S270" s="659"/>
      <c r="T270" s="659"/>
      <c r="U270" s="659"/>
      <c r="V270" s="659"/>
      <c r="W270" s="659"/>
      <c r="X270" s="659"/>
      <c r="Y270" s="659"/>
      <c r="Z270" s="659"/>
      <c r="AA270" s="659"/>
      <c r="AB270" s="659"/>
      <c r="AC270" s="659"/>
      <c r="AD270" s="659"/>
      <c r="AE270" s="659"/>
      <c r="AF270" s="659"/>
      <c r="AG270" s="659"/>
      <c r="AH270" s="659"/>
      <c r="AI270" s="659"/>
      <c r="AJ270" s="659"/>
      <c r="AK270" s="659"/>
      <c r="AL270" s="659"/>
      <c r="AM270" s="659"/>
      <c r="AN270" s="659"/>
      <c r="AO270" s="659"/>
      <c r="AP270" s="659"/>
      <c r="AQ270" s="659"/>
      <c r="AR270" s="659"/>
      <c r="AS270" s="659"/>
      <c r="AT270" s="659"/>
      <c r="AU270" s="659"/>
      <c r="AV270" s="659"/>
      <c r="AW270" s="659"/>
      <c r="AX270" s="659"/>
      <c r="AY270" s="659"/>
      <c r="AZ270" s="659"/>
      <c r="BA270" s="659"/>
      <c r="BB270" s="659"/>
      <c r="BC270" s="659"/>
      <c r="BD270" s="659"/>
      <c r="BE270" s="659"/>
      <c r="BF270" s="659"/>
      <c r="BG270" s="659"/>
      <c r="BH270" s="659"/>
      <c r="BI270" s="659"/>
      <c r="BJ270" s="659"/>
      <c r="BK270" s="659"/>
      <c r="BL270" s="659"/>
      <c r="BM270" s="659"/>
      <c r="BN270" s="659"/>
    </row>
    <row r="271" spans="1:67">
      <c r="A271" s="660"/>
      <c r="B271" s="660"/>
      <c r="C271" s="660"/>
      <c r="D271" s="660"/>
      <c r="E271" s="659"/>
      <c r="F271" s="659"/>
      <c r="G271" s="659"/>
      <c r="H271" s="659"/>
      <c r="I271" s="659"/>
      <c r="J271" s="659"/>
      <c r="K271" s="659"/>
      <c r="L271" s="659"/>
      <c r="M271" s="659"/>
      <c r="N271" s="659"/>
      <c r="O271" s="659"/>
      <c r="P271" s="659"/>
      <c r="Q271" s="659"/>
      <c r="R271" s="659"/>
      <c r="S271" s="659"/>
      <c r="T271" s="659"/>
      <c r="U271" s="659"/>
      <c r="V271" s="659"/>
      <c r="W271" s="659"/>
      <c r="X271" s="659"/>
      <c r="Y271" s="659"/>
      <c r="Z271" s="659"/>
      <c r="AA271" s="659"/>
      <c r="AB271" s="659"/>
      <c r="AC271" s="659"/>
      <c r="AD271" s="659"/>
      <c r="AE271" s="659"/>
      <c r="AF271" s="659"/>
      <c r="AG271" s="659"/>
      <c r="AH271" s="659"/>
      <c r="AI271" s="659"/>
      <c r="AJ271" s="659"/>
      <c r="AK271" s="659"/>
      <c r="AL271" s="659"/>
      <c r="AM271" s="659"/>
      <c r="AN271" s="659"/>
      <c r="AO271" s="659"/>
      <c r="AP271" s="659"/>
      <c r="AQ271" s="659"/>
      <c r="AR271" s="659"/>
      <c r="AS271" s="659"/>
      <c r="AT271" s="659"/>
      <c r="AU271" s="659"/>
      <c r="AV271" s="659"/>
      <c r="AW271" s="659"/>
      <c r="AX271" s="659"/>
      <c r="AY271" s="659"/>
      <c r="AZ271" s="659"/>
      <c r="BA271" s="659"/>
      <c r="BB271" s="659"/>
      <c r="BC271" s="659"/>
      <c r="BD271" s="659"/>
      <c r="BE271" s="659"/>
      <c r="BF271" s="659"/>
      <c r="BG271" s="659"/>
      <c r="BH271" s="659"/>
      <c r="BI271" s="659"/>
      <c r="BJ271" s="659"/>
      <c r="BK271" s="659"/>
      <c r="BL271" s="659"/>
      <c r="BM271" s="659"/>
      <c r="BN271" s="659"/>
    </row>
    <row r="272" spans="1:67">
      <c r="A272" s="660"/>
      <c r="B272" s="660"/>
      <c r="C272" s="660"/>
      <c r="D272" s="660"/>
      <c r="E272" s="684"/>
      <c r="F272" s="684"/>
      <c r="G272" s="684"/>
      <c r="H272" s="684"/>
      <c r="I272" s="684"/>
      <c r="J272" s="684"/>
      <c r="K272" s="684"/>
      <c r="L272" s="684"/>
      <c r="M272" s="684"/>
      <c r="N272" s="684"/>
      <c r="O272" s="684"/>
      <c r="P272" s="684"/>
      <c r="Q272" s="684"/>
      <c r="R272" s="684"/>
      <c r="S272" s="684"/>
      <c r="T272" s="684"/>
      <c r="U272" s="684"/>
      <c r="V272" s="684"/>
      <c r="W272" s="684"/>
      <c r="X272" s="684"/>
      <c r="Y272" s="684"/>
      <c r="Z272" s="684"/>
      <c r="AA272" s="684"/>
      <c r="AB272" s="684"/>
      <c r="AC272" s="684"/>
      <c r="AD272" s="684"/>
      <c r="AE272" s="684"/>
      <c r="AF272" s="684"/>
      <c r="AG272" s="684"/>
      <c r="AH272" s="684"/>
      <c r="AI272" s="684"/>
      <c r="AJ272" s="684"/>
      <c r="AK272" s="684"/>
      <c r="AL272" s="684"/>
      <c r="AM272" s="684"/>
      <c r="AN272" s="684"/>
      <c r="AO272" s="684"/>
      <c r="AP272" s="684"/>
      <c r="AQ272" s="684"/>
      <c r="AR272" s="684"/>
      <c r="AS272" s="684"/>
      <c r="AT272" s="684"/>
      <c r="AU272" s="684"/>
      <c r="AV272" s="684"/>
      <c r="AW272" s="684"/>
      <c r="AX272" s="684"/>
      <c r="AY272" s="684"/>
      <c r="AZ272" s="684"/>
      <c r="BA272" s="684"/>
      <c r="BB272" s="684"/>
      <c r="BC272" s="684"/>
      <c r="BD272" s="684"/>
      <c r="BE272" s="684"/>
      <c r="BF272" s="684"/>
      <c r="BG272" s="684"/>
      <c r="BH272" s="684"/>
      <c r="BI272" s="684"/>
      <c r="BJ272" s="684"/>
      <c r="BK272" s="684"/>
      <c r="BL272" s="684"/>
      <c r="BM272" s="684"/>
      <c r="BN272" s="684"/>
      <c r="BO272" s="107"/>
    </row>
    <row r="273" spans="1:68">
      <c r="A273" s="660"/>
      <c r="B273" s="660"/>
      <c r="C273" s="660"/>
      <c r="D273" s="660"/>
      <c r="E273" s="684"/>
      <c r="F273" s="684"/>
      <c r="G273" s="684"/>
      <c r="H273" s="684"/>
      <c r="I273" s="684"/>
      <c r="J273" s="684"/>
      <c r="K273" s="684"/>
      <c r="L273" s="684"/>
      <c r="M273" s="684"/>
      <c r="N273" s="684"/>
      <c r="O273" s="684"/>
      <c r="P273" s="684"/>
      <c r="Q273" s="684"/>
      <c r="R273" s="684"/>
      <c r="S273" s="684"/>
      <c r="T273" s="684"/>
      <c r="U273" s="684"/>
      <c r="V273" s="684"/>
      <c r="W273" s="684"/>
      <c r="X273" s="684"/>
      <c r="Y273" s="684"/>
      <c r="Z273" s="684"/>
      <c r="AA273" s="684"/>
      <c r="AB273" s="684"/>
      <c r="AC273" s="684"/>
      <c r="AD273" s="684"/>
      <c r="AE273" s="684"/>
      <c r="AF273" s="684"/>
      <c r="AG273" s="684"/>
      <c r="AH273" s="684"/>
      <c r="AI273" s="684"/>
      <c r="AJ273" s="684"/>
      <c r="AK273" s="684"/>
      <c r="AL273" s="684"/>
      <c r="AM273" s="684"/>
      <c r="AN273" s="684"/>
      <c r="AO273" s="684"/>
      <c r="AP273" s="684"/>
      <c r="AQ273" s="684"/>
      <c r="AR273" s="684"/>
      <c r="AS273" s="684"/>
      <c r="AT273" s="684"/>
      <c r="AU273" s="684"/>
      <c r="AV273" s="684"/>
      <c r="AW273" s="684"/>
      <c r="AX273" s="684"/>
      <c r="AY273" s="684"/>
      <c r="AZ273" s="684"/>
      <c r="BA273" s="684"/>
      <c r="BB273" s="684"/>
      <c r="BC273" s="684"/>
      <c r="BD273" s="684"/>
      <c r="BE273" s="684"/>
      <c r="BF273" s="684"/>
      <c r="BG273" s="684"/>
      <c r="BH273" s="684"/>
      <c r="BI273" s="684"/>
      <c r="BJ273" s="684"/>
      <c r="BK273" s="684"/>
      <c r="BL273" s="684"/>
      <c r="BM273" s="684"/>
      <c r="BN273" s="684"/>
      <c r="BO273" s="107"/>
    </row>
    <row r="274" spans="1:68">
      <c r="A274" s="660"/>
      <c r="B274" s="660"/>
      <c r="C274" s="660"/>
      <c r="D274" s="660"/>
      <c r="E274" s="684"/>
      <c r="F274" s="684"/>
      <c r="G274" s="684"/>
      <c r="H274" s="684"/>
      <c r="I274" s="684"/>
      <c r="J274" s="684"/>
      <c r="K274" s="684"/>
      <c r="L274" s="684"/>
      <c r="M274" s="684"/>
      <c r="N274" s="684"/>
      <c r="O274" s="684"/>
      <c r="P274" s="684"/>
      <c r="Q274" s="684"/>
      <c r="R274" s="684"/>
      <c r="S274" s="684"/>
      <c r="T274" s="684"/>
      <c r="U274" s="684"/>
      <c r="V274" s="684"/>
      <c r="W274" s="684"/>
      <c r="X274" s="684"/>
      <c r="Y274" s="684"/>
      <c r="Z274" s="684"/>
      <c r="AA274" s="684"/>
      <c r="AB274" s="684"/>
      <c r="AC274" s="684"/>
      <c r="AD274" s="684"/>
      <c r="AE274" s="684"/>
      <c r="AF274" s="684"/>
      <c r="AG274" s="684"/>
      <c r="AH274" s="684"/>
      <c r="AI274" s="684"/>
      <c r="AJ274" s="684"/>
      <c r="AK274" s="684"/>
      <c r="AL274" s="684"/>
      <c r="AM274" s="684"/>
      <c r="AN274" s="684"/>
      <c r="AO274" s="684"/>
      <c r="AP274" s="684"/>
      <c r="AQ274" s="684"/>
      <c r="AR274" s="684"/>
      <c r="AS274" s="684"/>
      <c r="AT274" s="684"/>
      <c r="AU274" s="684"/>
      <c r="AV274" s="684"/>
      <c r="AW274" s="684"/>
      <c r="AX274" s="684"/>
      <c r="AY274" s="684"/>
      <c r="AZ274" s="684"/>
      <c r="BA274" s="684"/>
      <c r="BB274" s="684"/>
      <c r="BC274" s="684"/>
      <c r="BD274" s="684"/>
      <c r="BE274" s="684"/>
      <c r="BF274" s="684"/>
      <c r="BG274" s="684"/>
      <c r="BH274" s="684"/>
      <c r="BI274" s="684"/>
      <c r="BJ274" s="684"/>
      <c r="BK274" s="684"/>
      <c r="BL274" s="684"/>
      <c r="BM274" s="684"/>
      <c r="BN274" s="684"/>
      <c r="BO274" s="107"/>
    </row>
    <row r="275" spans="1:68">
      <c r="A275" s="658"/>
      <c r="B275" s="658"/>
      <c r="C275" s="658"/>
      <c r="D275" s="658"/>
      <c r="E275" s="659"/>
      <c r="F275" s="659"/>
      <c r="G275" s="659"/>
      <c r="H275" s="659"/>
      <c r="I275" s="659"/>
      <c r="J275" s="659"/>
      <c r="K275" s="659"/>
      <c r="L275" s="659"/>
      <c r="M275" s="659"/>
      <c r="N275" s="659"/>
      <c r="O275" s="659"/>
      <c r="P275" s="659"/>
      <c r="Q275" s="659"/>
      <c r="R275" s="659"/>
      <c r="S275" s="659"/>
      <c r="T275" s="659"/>
      <c r="U275" s="659"/>
      <c r="V275" s="659"/>
      <c r="W275" s="659"/>
      <c r="X275" s="659"/>
      <c r="Y275" s="659"/>
      <c r="Z275" s="659"/>
      <c r="AA275" s="659"/>
      <c r="AB275" s="659"/>
      <c r="AC275" s="659"/>
      <c r="AD275" s="659"/>
      <c r="AE275" s="659"/>
      <c r="AF275" s="659"/>
      <c r="AG275" s="659"/>
      <c r="AH275" s="659"/>
      <c r="AI275" s="659"/>
      <c r="AJ275" s="659"/>
      <c r="AK275" s="659"/>
      <c r="AL275" s="659"/>
      <c r="AM275" s="659"/>
      <c r="AN275" s="659"/>
      <c r="AO275" s="659"/>
      <c r="AP275" s="659"/>
      <c r="AQ275" s="659"/>
      <c r="AR275" s="659"/>
      <c r="AS275" s="659"/>
      <c r="AT275" s="659"/>
      <c r="AU275" s="659"/>
      <c r="AV275" s="659"/>
      <c r="AW275" s="659"/>
      <c r="AX275" s="659"/>
      <c r="AY275" s="659"/>
      <c r="AZ275" s="659"/>
      <c r="BA275" s="659"/>
      <c r="BB275" s="659"/>
      <c r="BC275" s="659"/>
      <c r="BD275" s="659"/>
      <c r="BE275" s="659"/>
      <c r="BF275" s="659"/>
      <c r="BG275" s="659"/>
      <c r="BH275" s="659"/>
      <c r="BI275" s="659"/>
      <c r="BJ275" s="659"/>
      <c r="BK275" s="659"/>
      <c r="BL275" s="659"/>
      <c r="BM275" s="659"/>
      <c r="BN275" s="659"/>
      <c r="BO275" s="107"/>
    </row>
    <row r="276" spans="1:68">
      <c r="A276" s="144"/>
      <c r="B276" s="132"/>
      <c r="C276" s="132"/>
      <c r="D276" s="132"/>
    </row>
    <row r="277" spans="1:68">
      <c r="A277" s="662"/>
      <c r="B277" s="662"/>
      <c r="C277" s="662"/>
      <c r="D277" s="662"/>
      <c r="E277" s="684"/>
      <c r="F277" s="684"/>
      <c r="G277" s="684"/>
      <c r="H277" s="684"/>
      <c r="I277" s="684"/>
      <c r="J277" s="684"/>
      <c r="K277" s="684"/>
      <c r="L277" s="684"/>
      <c r="M277" s="684"/>
      <c r="N277" s="684"/>
      <c r="O277" s="684"/>
      <c r="P277" s="684"/>
      <c r="Q277" s="684"/>
      <c r="R277" s="684"/>
      <c r="S277" s="684"/>
      <c r="T277" s="684"/>
      <c r="U277" s="684"/>
      <c r="V277" s="684"/>
      <c r="W277" s="684"/>
      <c r="X277" s="684"/>
      <c r="Y277" s="684"/>
      <c r="Z277" s="684"/>
      <c r="AA277" s="684"/>
      <c r="AB277" s="684"/>
      <c r="AC277" s="684"/>
      <c r="AD277" s="684"/>
      <c r="AE277" s="684"/>
      <c r="AF277" s="684"/>
      <c r="AG277" s="684"/>
      <c r="AH277" s="684"/>
      <c r="AI277" s="684"/>
      <c r="AJ277" s="684"/>
      <c r="AK277" s="684"/>
      <c r="AL277" s="684"/>
      <c r="AM277" s="684"/>
      <c r="AN277" s="684"/>
      <c r="AO277" s="684"/>
      <c r="AP277" s="684"/>
      <c r="AQ277" s="684"/>
      <c r="AR277" s="684"/>
      <c r="AS277" s="684"/>
      <c r="AT277" s="684"/>
      <c r="AU277" s="684"/>
      <c r="AV277" s="684"/>
      <c r="AW277" s="684"/>
      <c r="AX277" s="684"/>
      <c r="AY277" s="684"/>
      <c r="AZ277" s="684"/>
      <c r="BA277" s="684"/>
      <c r="BB277" s="684"/>
      <c r="BC277" s="684"/>
      <c r="BD277" s="684"/>
      <c r="BE277" s="684"/>
      <c r="BF277" s="684"/>
      <c r="BG277" s="684"/>
      <c r="BH277" s="684"/>
      <c r="BI277" s="684"/>
      <c r="BJ277" s="684"/>
      <c r="BK277" s="684"/>
      <c r="BL277" s="684"/>
      <c r="BM277" s="684"/>
      <c r="BN277" s="684"/>
      <c r="BO277" s="107"/>
    </row>
    <row r="278" spans="1:68">
      <c r="A278" s="658"/>
      <c r="B278" s="658"/>
      <c r="C278" s="658"/>
      <c r="D278" s="658"/>
      <c r="E278" s="659"/>
      <c r="F278" s="659"/>
      <c r="G278" s="659"/>
      <c r="H278" s="659"/>
      <c r="I278" s="659"/>
      <c r="J278" s="659"/>
      <c r="K278" s="659"/>
      <c r="L278" s="659"/>
      <c r="M278" s="659"/>
      <c r="N278" s="659"/>
      <c r="O278" s="659"/>
      <c r="P278" s="659"/>
      <c r="Q278" s="659"/>
      <c r="R278" s="659"/>
      <c r="S278" s="659"/>
      <c r="T278" s="659"/>
      <c r="U278" s="659"/>
      <c r="V278" s="659"/>
      <c r="W278" s="659"/>
      <c r="X278" s="659"/>
      <c r="Y278" s="659"/>
      <c r="Z278" s="659"/>
      <c r="AA278" s="659"/>
      <c r="AB278" s="659"/>
      <c r="AC278" s="659"/>
      <c r="AD278" s="659"/>
      <c r="AE278" s="659"/>
      <c r="AF278" s="659"/>
      <c r="AG278" s="659"/>
      <c r="AH278" s="659"/>
      <c r="AI278" s="659"/>
      <c r="AJ278" s="659"/>
      <c r="AK278" s="659"/>
      <c r="AL278" s="659"/>
      <c r="AM278" s="659"/>
      <c r="AN278" s="659"/>
      <c r="AO278" s="659"/>
      <c r="AP278" s="659"/>
      <c r="AQ278" s="659"/>
      <c r="AR278" s="659"/>
      <c r="AS278" s="659"/>
      <c r="AT278" s="659"/>
      <c r="AU278" s="659"/>
      <c r="AV278" s="659"/>
      <c r="AW278" s="659"/>
      <c r="AX278" s="659"/>
      <c r="AY278" s="659"/>
      <c r="AZ278" s="659"/>
      <c r="BA278" s="659"/>
      <c r="BB278" s="659"/>
      <c r="BC278" s="659"/>
      <c r="BD278" s="659"/>
      <c r="BE278" s="659"/>
      <c r="BF278" s="659"/>
      <c r="BG278" s="659"/>
      <c r="BH278" s="659"/>
      <c r="BI278" s="659"/>
      <c r="BJ278" s="659"/>
      <c r="BK278" s="659"/>
      <c r="BL278" s="659"/>
      <c r="BM278" s="659"/>
      <c r="BN278" s="659"/>
    </row>
    <row r="279" spans="1:68">
      <c r="A279" s="658"/>
      <c r="B279" s="658"/>
      <c r="C279" s="658"/>
      <c r="D279" s="658"/>
      <c r="E279" s="659"/>
      <c r="F279" s="659"/>
      <c r="G279" s="659"/>
      <c r="H279" s="659"/>
      <c r="I279" s="659"/>
      <c r="J279" s="659"/>
      <c r="K279" s="659"/>
      <c r="L279" s="659"/>
      <c r="M279" s="659"/>
      <c r="N279" s="659"/>
      <c r="O279" s="659"/>
      <c r="P279" s="659"/>
      <c r="Q279" s="659"/>
      <c r="R279" s="659"/>
      <c r="S279" s="659"/>
      <c r="T279" s="659"/>
      <c r="U279" s="659"/>
      <c r="V279" s="659"/>
      <c r="W279" s="659"/>
      <c r="X279" s="659"/>
      <c r="Y279" s="659"/>
      <c r="Z279" s="659"/>
      <c r="AA279" s="659"/>
      <c r="AB279" s="659"/>
      <c r="AC279" s="659"/>
      <c r="AD279" s="659"/>
      <c r="AE279" s="659"/>
      <c r="AF279" s="659"/>
      <c r="AG279" s="659"/>
      <c r="AH279" s="659"/>
      <c r="AI279" s="659"/>
      <c r="AJ279" s="659"/>
      <c r="AK279" s="659"/>
      <c r="AL279" s="659"/>
      <c r="AM279" s="659"/>
      <c r="AN279" s="659"/>
      <c r="AO279" s="659"/>
      <c r="AP279" s="659"/>
      <c r="AQ279" s="659"/>
      <c r="AR279" s="659"/>
      <c r="AS279" s="659"/>
      <c r="AT279" s="659"/>
      <c r="AU279" s="659"/>
      <c r="AV279" s="659"/>
      <c r="AW279" s="659"/>
      <c r="AX279" s="659"/>
      <c r="AY279" s="659"/>
      <c r="AZ279" s="659"/>
      <c r="BA279" s="659"/>
      <c r="BB279" s="659"/>
      <c r="BC279" s="659"/>
      <c r="BD279" s="659"/>
      <c r="BE279" s="659"/>
      <c r="BF279" s="659"/>
      <c r="BG279" s="659"/>
      <c r="BH279" s="659"/>
      <c r="BI279" s="659"/>
      <c r="BJ279" s="659"/>
      <c r="BK279" s="659"/>
      <c r="BL279" s="659"/>
      <c r="BM279" s="659"/>
      <c r="BN279" s="659"/>
    </row>
    <row r="280" spans="1:68">
      <c r="BL280" s="107"/>
      <c r="BM280" s="107"/>
      <c r="BN280" s="107"/>
      <c r="BO280" s="107"/>
      <c r="BP280" s="107"/>
    </row>
    <row r="281" spans="1:68">
      <c r="V281" s="132"/>
      <c r="W281" s="132"/>
      <c r="X281" s="132"/>
      <c r="BL281" s="107"/>
      <c r="BM281" s="107"/>
      <c r="BN281" s="107"/>
      <c r="BO281" s="107"/>
      <c r="BP281" s="107"/>
    </row>
    <row r="282" spans="1:68">
      <c r="BL282" s="107"/>
      <c r="BM282" s="107"/>
      <c r="BN282" s="107"/>
      <c r="BO282" s="107"/>
      <c r="BP282" s="107"/>
    </row>
    <row r="283" spans="1:68">
      <c r="Z283" s="29"/>
      <c r="AA283" s="29"/>
      <c r="AB283" s="29"/>
      <c r="AC283" s="29"/>
      <c r="AD283" s="29"/>
      <c r="AE283" s="29"/>
      <c r="AF283" s="29"/>
      <c r="AM283" s="29"/>
      <c r="AN283" s="29"/>
      <c r="AO283" s="29"/>
      <c r="AP283" s="29"/>
      <c r="AQ283" s="29"/>
      <c r="AR283" s="29"/>
      <c r="AS283" s="29"/>
      <c r="BL283" s="107"/>
      <c r="BM283" s="107"/>
      <c r="BN283" s="107"/>
      <c r="BO283" s="107"/>
      <c r="BP283" s="107"/>
    </row>
    <row r="284" spans="1:68">
      <c r="AM284" s="29"/>
      <c r="AN284" s="29"/>
      <c r="AO284" s="29"/>
      <c r="AP284" s="29"/>
      <c r="AQ284" s="29"/>
      <c r="AR284" s="29"/>
      <c r="AS284" s="29"/>
      <c r="BL284" s="107"/>
      <c r="BM284" s="107"/>
      <c r="BN284" s="107"/>
      <c r="BO284" s="107"/>
      <c r="BP284" s="107"/>
    </row>
    <row r="292" spans="5:68">
      <c r="BC292" s="132"/>
      <c r="BD292" s="132"/>
      <c r="BE292" s="132"/>
      <c r="BF292" s="132"/>
      <c r="BG292" s="132"/>
      <c r="BH292" s="132"/>
      <c r="BI292" s="132"/>
      <c r="BJ292" s="132"/>
      <c r="BK292" s="132"/>
      <c r="BL292" s="132"/>
      <c r="BM292" s="132"/>
      <c r="BN292" s="132"/>
      <c r="BO292" s="132"/>
      <c r="BP292" s="132"/>
    </row>
    <row r="293" spans="5:68">
      <c r="G293" s="132"/>
    </row>
    <row r="294" spans="5:68">
      <c r="F294" s="144"/>
      <c r="G294" s="144"/>
      <c r="H294" s="144"/>
      <c r="I294" s="144"/>
      <c r="J294" s="144"/>
      <c r="K294" s="144"/>
      <c r="L294" s="144"/>
      <c r="M294" s="144"/>
      <c r="N294" s="144"/>
      <c r="O294" s="144"/>
      <c r="P294" s="144"/>
      <c r="Q294" s="144"/>
      <c r="S294" s="144"/>
      <c r="T294" s="144"/>
      <c r="U294" s="144"/>
      <c r="V294" s="144"/>
      <c r="W294" s="144"/>
      <c r="X294" s="144"/>
      <c r="Y294" s="144"/>
      <c r="Z294" s="144"/>
      <c r="AA294" s="144"/>
      <c r="AB294" s="144"/>
      <c r="AC294" s="144"/>
      <c r="AD294" s="144"/>
      <c r="AE294" s="144"/>
      <c r="AF294" s="144"/>
      <c r="AG294" s="144"/>
      <c r="AH294" s="144"/>
      <c r="AI294" s="144"/>
      <c r="AK294" s="144"/>
      <c r="AL294" s="144"/>
      <c r="AM294" s="144"/>
      <c r="AN294" s="144"/>
      <c r="AO294" s="144"/>
      <c r="AP294" s="144"/>
    </row>
    <row r="296" spans="5:68">
      <c r="E296" s="132"/>
    </row>
    <row r="297" spans="5:68">
      <c r="F297" s="144"/>
      <c r="G297" s="144"/>
      <c r="H297" s="144"/>
      <c r="I297" s="144"/>
      <c r="J297" s="144"/>
      <c r="K297" s="144"/>
      <c r="L297" s="144"/>
      <c r="M297" s="144"/>
      <c r="N297" s="144"/>
      <c r="O297" s="144"/>
      <c r="P297" s="144"/>
      <c r="Q297" s="144"/>
      <c r="S297" s="144"/>
      <c r="T297" s="144"/>
      <c r="U297" s="144"/>
      <c r="V297" s="144"/>
      <c r="W297" s="144"/>
      <c r="X297" s="144"/>
      <c r="Y297" s="144"/>
      <c r="Z297" s="144"/>
      <c r="AA297" s="144"/>
      <c r="AB297" s="144"/>
      <c r="AC297" s="144"/>
      <c r="AD297" s="144"/>
      <c r="AE297" s="144"/>
      <c r="AF297" s="144"/>
      <c r="AG297" s="144"/>
      <c r="AH297" s="144"/>
      <c r="AI297" s="144"/>
      <c r="AK297" s="144"/>
      <c r="AL297" s="144"/>
      <c r="AM297" s="144"/>
      <c r="AN297" s="144"/>
      <c r="AO297" s="144"/>
      <c r="AP297" s="144"/>
    </row>
    <row r="298" spans="5:6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row>
    <row r="299" spans="5:68">
      <c r="AT299" s="128"/>
      <c r="AU299" s="128"/>
      <c r="AV299" s="128"/>
      <c r="AW299" s="128"/>
      <c r="AX299" s="128"/>
      <c r="AY299" s="128"/>
      <c r="BA299" s="128"/>
      <c r="BB299" s="128"/>
      <c r="BC299" s="128"/>
      <c r="BD299" s="128"/>
      <c r="BL299" s="20"/>
      <c r="BM299" s="20"/>
      <c r="BN299" s="20"/>
      <c r="BO299" s="20"/>
      <c r="BP299" s="20"/>
    </row>
  </sheetData>
  <mergeCells count="1001">
    <mergeCell ref="AJ192:AK192"/>
    <mergeCell ref="F122:L122"/>
    <mergeCell ref="F148:L148"/>
    <mergeCell ref="AE185:AI185"/>
    <mergeCell ref="BI186:BK186"/>
    <mergeCell ref="AC187:AH187"/>
    <mergeCell ref="AJ187:AK187"/>
    <mergeCell ref="AJ188:AK188"/>
    <mergeCell ref="AC189:AH189"/>
    <mergeCell ref="AJ189:AK189"/>
    <mergeCell ref="AJ190:AK190"/>
    <mergeCell ref="AJ191:AK191"/>
    <mergeCell ref="AV182:AY182"/>
    <mergeCell ref="AZ182:BD182"/>
    <mergeCell ref="BE182:BN182"/>
    <mergeCell ref="E183:F183"/>
    <mergeCell ref="G183:S184"/>
    <mergeCell ref="AE183:AF183"/>
    <mergeCell ref="AG183:AI183"/>
    <mergeCell ref="AK183:AL183"/>
    <mergeCell ref="AM183:AS183"/>
    <mergeCell ref="AU183:AV183"/>
    <mergeCell ref="AW183:BD183"/>
    <mergeCell ref="BF183:BG183"/>
    <mergeCell ref="BH183:BL183"/>
    <mergeCell ref="AE184:AI184"/>
    <mergeCell ref="H163:S163"/>
    <mergeCell ref="T163:W163"/>
    <mergeCell ref="X163:BN163"/>
    <mergeCell ref="H164:S164"/>
    <mergeCell ref="T164:U164"/>
    <mergeCell ref="V164:W164"/>
    <mergeCell ref="D181:D182"/>
    <mergeCell ref="E181:F182"/>
    <mergeCell ref="G181:S182"/>
    <mergeCell ref="T181:W181"/>
    <mergeCell ref="X181:AI181"/>
    <mergeCell ref="T182:AC182"/>
    <mergeCell ref="AD182:AG182"/>
    <mergeCell ref="AH182:AL182"/>
    <mergeCell ref="AM182:AU182"/>
    <mergeCell ref="D178:D180"/>
    <mergeCell ref="E178:F180"/>
    <mergeCell ref="G178:S180"/>
    <mergeCell ref="T178:Y178"/>
    <mergeCell ref="Z178:AC178"/>
    <mergeCell ref="AD178:AX178"/>
    <mergeCell ref="AY178:BN178"/>
    <mergeCell ref="T179:Y179"/>
    <mergeCell ref="Z179:AC179"/>
    <mergeCell ref="AD179:AX179"/>
    <mergeCell ref="AY179:BN179"/>
    <mergeCell ref="T180:AC180"/>
    <mergeCell ref="AD180:AX180"/>
    <mergeCell ref="AY180:BN180"/>
    <mergeCell ref="D176:D177"/>
    <mergeCell ref="E176:F177"/>
    <mergeCell ref="G176:S177"/>
    <mergeCell ref="T176:W176"/>
    <mergeCell ref="X176:AE176"/>
    <mergeCell ref="BL176:BN176"/>
    <mergeCell ref="T177:AC177"/>
    <mergeCell ref="AD177:AP177"/>
    <mergeCell ref="AR177:BM177"/>
    <mergeCell ref="AH171:AO171"/>
    <mergeCell ref="T172:AC172"/>
    <mergeCell ref="AD172:AG172"/>
    <mergeCell ref="AH172:AO172"/>
    <mergeCell ref="T173:AC173"/>
    <mergeCell ref="AD173:AG173"/>
    <mergeCell ref="AH173:AO173"/>
    <mergeCell ref="D174:D175"/>
    <mergeCell ref="E174:F175"/>
    <mergeCell ref="G174:S175"/>
    <mergeCell ref="T174:AC174"/>
    <mergeCell ref="AD174:AG174"/>
    <mergeCell ref="AH174:AO174"/>
    <mergeCell ref="T175:AC175"/>
    <mergeCell ref="AD175:AM175"/>
    <mergeCell ref="AO175:BM175"/>
    <mergeCell ref="D169:D170"/>
    <mergeCell ref="E169:F170"/>
    <mergeCell ref="G169:S170"/>
    <mergeCell ref="T169:Y169"/>
    <mergeCell ref="Z169:AD169"/>
    <mergeCell ref="T170:Y170"/>
    <mergeCell ref="Z170:AD170"/>
    <mergeCell ref="E171:F173"/>
    <mergeCell ref="G171:S173"/>
    <mergeCell ref="T171:AC171"/>
    <mergeCell ref="AD171:AG171"/>
    <mergeCell ref="H165:S165"/>
    <mergeCell ref="T165:W165"/>
    <mergeCell ref="X165:BN165"/>
    <mergeCell ref="H166:S166"/>
    <mergeCell ref="T166:W166"/>
    <mergeCell ref="X166:BN166"/>
    <mergeCell ref="D167:D168"/>
    <mergeCell ref="E167:F168"/>
    <mergeCell ref="G167:S168"/>
    <mergeCell ref="T167:W167"/>
    <mergeCell ref="X167:BG167"/>
    <mergeCell ref="T168:AH168"/>
    <mergeCell ref="AI168:AN168"/>
    <mergeCell ref="AP168:BM168"/>
    <mergeCell ref="X164:Y164"/>
    <mergeCell ref="Z164:AA164"/>
    <mergeCell ref="AB164:AC164"/>
    <mergeCell ref="AD164:AK164"/>
    <mergeCell ref="AL164:AM164"/>
    <mergeCell ref="AN164:AR164"/>
    <mergeCell ref="H161:S161"/>
    <mergeCell ref="T161:W161"/>
    <mergeCell ref="X161:AE161"/>
    <mergeCell ref="AF161:AN161"/>
    <mergeCell ref="AO161:AT161"/>
    <mergeCell ref="AU161:AX161"/>
    <mergeCell ref="AY161:AZ161"/>
    <mergeCell ref="H162:S162"/>
    <mergeCell ref="T162:W162"/>
    <mergeCell ref="X162:AE162"/>
    <mergeCell ref="AO162:BN162"/>
    <mergeCell ref="AG158:AI158"/>
    <mergeCell ref="AL158:AN158"/>
    <mergeCell ref="AO158:AR158"/>
    <mergeCell ref="H159:S160"/>
    <mergeCell ref="T159:W159"/>
    <mergeCell ref="X159:AE159"/>
    <mergeCell ref="AF159:AN159"/>
    <mergeCell ref="AO159:AT159"/>
    <mergeCell ref="AV159:BM159"/>
    <mergeCell ref="T160:W160"/>
    <mergeCell ref="X160:AE160"/>
    <mergeCell ref="AF160:AG160"/>
    <mergeCell ref="E155:G162"/>
    <mergeCell ref="K155:S155"/>
    <mergeCell ref="T155:AB155"/>
    <mergeCell ref="AC155:AK155"/>
    <mergeCell ref="AL155:AT155"/>
    <mergeCell ref="AU155:BC155"/>
    <mergeCell ref="BD155:BN155"/>
    <mergeCell ref="M156:S156"/>
    <mergeCell ref="T156:Z156"/>
    <mergeCell ref="AA156:AB156"/>
    <mergeCell ref="AC156:AI156"/>
    <mergeCell ref="AJ156:AK156"/>
    <mergeCell ref="AL156:AR156"/>
    <mergeCell ref="AS156:AT156"/>
    <mergeCell ref="AU156:BA156"/>
    <mergeCell ref="BB156:BC156"/>
    <mergeCell ref="AU154:BA154"/>
    <mergeCell ref="BB154:BC154"/>
    <mergeCell ref="BD154:BJ154"/>
    <mergeCell ref="BK154:BL154"/>
    <mergeCell ref="M153:S153"/>
    <mergeCell ref="T153:Z153"/>
    <mergeCell ref="AA153:AB153"/>
    <mergeCell ref="AC153:AI153"/>
    <mergeCell ref="AJ153:AK153"/>
    <mergeCell ref="AL153:AR153"/>
    <mergeCell ref="AS153:AT153"/>
    <mergeCell ref="AU153:BA153"/>
    <mergeCell ref="BB153:BC153"/>
    <mergeCell ref="AU157:BA157"/>
    <mergeCell ref="BB157:BC157"/>
    <mergeCell ref="BD157:BL157"/>
    <mergeCell ref="BM157:BN157"/>
    <mergeCell ref="AL152:AT152"/>
    <mergeCell ref="AU152:BC152"/>
    <mergeCell ref="BD152:BL152"/>
    <mergeCell ref="H130:L133"/>
    <mergeCell ref="BG130:BJ133"/>
    <mergeCell ref="D134:G137"/>
    <mergeCell ref="H134:L137"/>
    <mergeCell ref="BG134:BJ137"/>
    <mergeCell ref="D138:G141"/>
    <mergeCell ref="H138:L141"/>
    <mergeCell ref="BG138:BJ141"/>
    <mergeCell ref="D142:G145"/>
    <mergeCell ref="H142:L145"/>
    <mergeCell ref="BG142:BJ145"/>
    <mergeCell ref="BD156:BN156"/>
    <mergeCell ref="M157:S157"/>
    <mergeCell ref="T157:Z157"/>
    <mergeCell ref="AA157:AB157"/>
    <mergeCell ref="AC157:AI157"/>
    <mergeCell ref="AJ157:AK157"/>
    <mergeCell ref="AL157:AR157"/>
    <mergeCell ref="AS157:AT157"/>
    <mergeCell ref="BD153:BJ153"/>
    <mergeCell ref="BK153:BL153"/>
    <mergeCell ref="E154:G154"/>
    <mergeCell ref="M154:S154"/>
    <mergeCell ref="T154:Z154"/>
    <mergeCell ref="AA154:AB154"/>
    <mergeCell ref="AC154:AI154"/>
    <mergeCell ref="AJ154:AK154"/>
    <mergeCell ref="AL154:AR154"/>
    <mergeCell ref="AS154:AT154"/>
    <mergeCell ref="D40:P41"/>
    <mergeCell ref="D42:P43"/>
    <mergeCell ref="D44:P45"/>
    <mergeCell ref="D46:P47"/>
    <mergeCell ref="D48:P49"/>
    <mergeCell ref="D50:P51"/>
    <mergeCell ref="D52:P53"/>
    <mergeCell ref="D54:P55"/>
    <mergeCell ref="D56:P57"/>
    <mergeCell ref="Q55:U55"/>
    <mergeCell ref="V55:AE55"/>
    <mergeCell ref="AF55:AJ55"/>
    <mergeCell ref="AK55:AY55"/>
    <mergeCell ref="AZ51:BD51"/>
    <mergeCell ref="BE51:BI51"/>
    <mergeCell ref="Q53:U53"/>
    <mergeCell ref="V53:AE53"/>
    <mergeCell ref="AF53:AJ53"/>
    <mergeCell ref="AK53:AY53"/>
    <mergeCell ref="AZ53:BD53"/>
    <mergeCell ref="BE53:BI53"/>
    <mergeCell ref="BN196:BO196"/>
    <mergeCell ref="BF196:BG196"/>
    <mergeCell ref="BH196:BI196"/>
    <mergeCell ref="BJ196:BK196"/>
    <mergeCell ref="BL196:BM196"/>
    <mergeCell ref="AV196:AW196"/>
    <mergeCell ref="AX196:AY196"/>
    <mergeCell ref="AZ196:BA196"/>
    <mergeCell ref="E61:F61"/>
    <mergeCell ref="J72:BG74"/>
    <mergeCell ref="BD61:BF61"/>
    <mergeCell ref="BD62:BF62"/>
    <mergeCell ref="BD63:BF63"/>
    <mergeCell ref="BD65:BF65"/>
    <mergeCell ref="BD66:BF66"/>
    <mergeCell ref="BD64:BF64"/>
    <mergeCell ref="BD69:BF69"/>
    <mergeCell ref="BD67:BF68"/>
    <mergeCell ref="BD70:BF71"/>
    <mergeCell ref="D116:G119"/>
    <mergeCell ref="H116:L119"/>
    <mergeCell ref="BG116:BJ119"/>
    <mergeCell ref="AW120:BF121"/>
    <mergeCell ref="BG120:BJ121"/>
    <mergeCell ref="AM122:AR122"/>
    <mergeCell ref="D125:G125"/>
    <mergeCell ref="H125:L125"/>
    <mergeCell ref="M125:BF125"/>
    <mergeCell ref="BG125:BJ125"/>
    <mergeCell ref="BG100:BJ103"/>
    <mergeCell ref="D101:G103"/>
    <mergeCell ref="D104:G107"/>
    <mergeCell ref="BA234:BN234"/>
    <mergeCell ref="BN233:BO233"/>
    <mergeCell ref="BB233:BC233"/>
    <mergeCell ref="BD233:BE233"/>
    <mergeCell ref="BF233:BG233"/>
    <mergeCell ref="BH233:BI233"/>
    <mergeCell ref="BJ233:BK233"/>
    <mergeCell ref="BL233:BM233"/>
    <mergeCell ref="AP233:AQ233"/>
    <mergeCell ref="AR233:AS233"/>
    <mergeCell ref="AT233:AU233"/>
    <mergeCell ref="AV233:AW233"/>
    <mergeCell ref="AX233:AY233"/>
    <mergeCell ref="AZ233:BA233"/>
    <mergeCell ref="AD233:AE233"/>
    <mergeCell ref="AF233:AG233"/>
    <mergeCell ref="AH233:AI233"/>
    <mergeCell ref="R233:S233"/>
    <mergeCell ref="T233:U233"/>
    <mergeCell ref="V233:W233"/>
    <mergeCell ref="P93:R93"/>
    <mergeCell ref="S93:U93"/>
    <mergeCell ref="O231:Q231"/>
    <mergeCell ref="O206:Q206"/>
    <mergeCell ref="R196:S196"/>
    <mergeCell ref="T196:U196"/>
    <mergeCell ref="O210:Q210"/>
    <mergeCell ref="O221:Q221"/>
    <mergeCell ref="O220:Q220"/>
    <mergeCell ref="AP196:AQ196"/>
    <mergeCell ref="AR196:AS196"/>
    <mergeCell ref="AT196:AU196"/>
    <mergeCell ref="BJ86:BK86"/>
    <mergeCell ref="AL86:AM86"/>
    <mergeCell ref="AQ86:AS86"/>
    <mergeCell ref="AT86:AU86"/>
    <mergeCell ref="X233:Y233"/>
    <mergeCell ref="Z233:AA233"/>
    <mergeCell ref="AB233:AC233"/>
    <mergeCell ref="BG104:BJ107"/>
    <mergeCell ref="BG108:BJ111"/>
    <mergeCell ref="BG112:BJ115"/>
    <mergeCell ref="AW146:BF147"/>
    <mergeCell ref="BG146:BJ147"/>
    <mergeCell ref="AM148:AR148"/>
    <mergeCell ref="K151:S152"/>
    <mergeCell ref="T151:AB152"/>
    <mergeCell ref="AC151:AK151"/>
    <mergeCell ref="AC152:AK152"/>
    <mergeCell ref="BE55:BI55"/>
    <mergeCell ref="AZ54:BD54"/>
    <mergeCell ref="BE54:BI54"/>
    <mergeCell ref="Q54:U54"/>
    <mergeCell ref="V54:Z54"/>
    <mergeCell ref="AA54:AE54"/>
    <mergeCell ref="AF54:AJ54"/>
    <mergeCell ref="Q51:U51"/>
    <mergeCell ref="V51:AE51"/>
    <mergeCell ref="AF51:AJ51"/>
    <mergeCell ref="AK51:AY51"/>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O217:Q217"/>
    <mergeCell ref="O216:Q216"/>
    <mergeCell ref="D216:E217"/>
    <mergeCell ref="L229:N229"/>
    <mergeCell ref="O229:Q229"/>
    <mergeCell ref="AF196:AG196"/>
    <mergeCell ref="AH196:AI196"/>
    <mergeCell ref="AJ196:AK196"/>
    <mergeCell ref="AL196:AM196"/>
    <mergeCell ref="AN196:AO196"/>
    <mergeCell ref="AP44:AT44"/>
    <mergeCell ref="AU44:AY44"/>
    <mergeCell ref="AZ44:BD44"/>
    <mergeCell ref="Q46:U46"/>
    <mergeCell ref="V46:Z46"/>
    <mergeCell ref="AA46:AE46"/>
    <mergeCell ref="AF46:AJ46"/>
    <mergeCell ref="AK46:AO46"/>
    <mergeCell ref="AP46:AT46"/>
    <mergeCell ref="AZ55:BD55"/>
    <mergeCell ref="AD92:AE92"/>
    <mergeCell ref="S90:U90"/>
    <mergeCell ref="V90:W90"/>
    <mergeCell ref="AA90:AC90"/>
    <mergeCell ref="AD90:AE90"/>
    <mergeCell ref="AH90:AK90"/>
    <mergeCell ref="AP90:AS90"/>
    <mergeCell ref="H104:L107"/>
    <mergeCell ref="D108:G111"/>
    <mergeCell ref="H108:L111"/>
    <mergeCell ref="D112:G115"/>
    <mergeCell ref="H112:L115"/>
    <mergeCell ref="E279:BN279"/>
    <mergeCell ref="E278:BN278"/>
    <mergeCell ref="E277:BN277"/>
    <mergeCell ref="E275:BN275"/>
    <mergeCell ref="E274:BN274"/>
    <mergeCell ref="E273:BN273"/>
    <mergeCell ref="E272:BN272"/>
    <mergeCell ref="E271:BN271"/>
    <mergeCell ref="E270:BN270"/>
    <mergeCell ref="E268:BN268"/>
    <mergeCell ref="AU42:AY42"/>
    <mergeCell ref="Q41:U41"/>
    <mergeCell ref="AF41:AJ41"/>
    <mergeCell ref="V41:AE41"/>
    <mergeCell ref="D230:E231"/>
    <mergeCell ref="F230:H231"/>
    <mergeCell ref="I230:K231"/>
    <mergeCell ref="L230:N230"/>
    <mergeCell ref="O230:Q230"/>
    <mergeCell ref="L231:N231"/>
    <mergeCell ref="O209:Q209"/>
    <mergeCell ref="O208:Q208"/>
    <mergeCell ref="O203:Q203"/>
    <mergeCell ref="O202:Q202"/>
    <mergeCell ref="O201:Q201"/>
    <mergeCell ref="O200:Q200"/>
    <mergeCell ref="O215:Q215"/>
    <mergeCell ref="O214:Q214"/>
    <mergeCell ref="O213:Q213"/>
    <mergeCell ref="O212:Q212"/>
    <mergeCell ref="O211:Q211"/>
    <mergeCell ref="O218:Q218"/>
    <mergeCell ref="L224:N224"/>
    <mergeCell ref="L225:N225"/>
    <mergeCell ref="D222:E223"/>
    <mergeCell ref="F222:H223"/>
    <mergeCell ref="I222:K223"/>
    <mergeCell ref="L222:N222"/>
    <mergeCell ref="L223:N223"/>
    <mergeCell ref="D220:E221"/>
    <mergeCell ref="O227:Q227"/>
    <mergeCell ref="O226:Q226"/>
    <mergeCell ref="L220:N220"/>
    <mergeCell ref="L221:N221"/>
    <mergeCell ref="E266:BN266"/>
    <mergeCell ref="E265:BN265"/>
    <mergeCell ref="E264:BN264"/>
    <mergeCell ref="E263:BN263"/>
    <mergeCell ref="W239:Y239"/>
    <mergeCell ref="E261:BN261"/>
    <mergeCell ref="E259:BN259"/>
    <mergeCell ref="E258:BN258"/>
    <mergeCell ref="G252:BJ252"/>
    <mergeCell ref="G250:BN250"/>
    <mergeCell ref="S234:V234"/>
    <mergeCell ref="W234:AL234"/>
    <mergeCell ref="AM234:AN234"/>
    <mergeCell ref="AO234:AP234"/>
    <mergeCell ref="AQ234:AR234"/>
    <mergeCell ref="AS234:AV234"/>
    <mergeCell ref="AW234:AZ234"/>
    <mergeCell ref="AJ233:AK233"/>
    <mergeCell ref="AL233:AM233"/>
    <mergeCell ref="AN233:AO233"/>
    <mergeCell ref="L211:N211"/>
    <mergeCell ref="I212:K213"/>
    <mergeCell ref="L198:N198"/>
    <mergeCell ref="O198:Q198"/>
    <mergeCell ref="O196:Q197"/>
    <mergeCell ref="BB196:BC196"/>
    <mergeCell ref="BD196:BE196"/>
    <mergeCell ref="D218:E219"/>
    <mergeCell ref="F218:H219"/>
    <mergeCell ref="I218:K219"/>
    <mergeCell ref="L218:N218"/>
    <mergeCell ref="L219:N219"/>
    <mergeCell ref="D228:E229"/>
    <mergeCell ref="F228:H229"/>
    <mergeCell ref="I228:K229"/>
    <mergeCell ref="L228:N228"/>
    <mergeCell ref="F220:H221"/>
    <mergeCell ref="I220:K221"/>
    <mergeCell ref="O219:Q219"/>
    <mergeCell ref="O228:Q228"/>
    <mergeCell ref="O225:Q225"/>
    <mergeCell ref="O224:Q224"/>
    <mergeCell ref="O223:Q223"/>
    <mergeCell ref="O222:Q222"/>
    <mergeCell ref="D226:E227"/>
    <mergeCell ref="F226:H227"/>
    <mergeCell ref="I226:K227"/>
    <mergeCell ref="L226:N226"/>
    <mergeCell ref="L227:N227"/>
    <mergeCell ref="D224:E225"/>
    <mergeCell ref="F224:H225"/>
    <mergeCell ref="I224:K225"/>
    <mergeCell ref="A264:D264"/>
    <mergeCell ref="A265:D265"/>
    <mergeCell ref="A257:D257"/>
    <mergeCell ref="A258:D258"/>
    <mergeCell ref="A259:D259"/>
    <mergeCell ref="D208:E209"/>
    <mergeCell ref="F208:H209"/>
    <mergeCell ref="D126:G129"/>
    <mergeCell ref="H126:L129"/>
    <mergeCell ref="BG126:BJ129"/>
    <mergeCell ref="D130:G133"/>
    <mergeCell ref="F216:H217"/>
    <mergeCell ref="I216:K217"/>
    <mergeCell ref="L216:N216"/>
    <mergeCell ref="L217:N217"/>
    <mergeCell ref="D214:E215"/>
    <mergeCell ref="F214:H215"/>
    <mergeCell ref="I214:K215"/>
    <mergeCell ref="L214:N214"/>
    <mergeCell ref="L215:N215"/>
    <mergeCell ref="L206:N206"/>
    <mergeCell ref="L207:N207"/>
    <mergeCell ref="D204:E205"/>
    <mergeCell ref="F204:H205"/>
    <mergeCell ref="I204:K205"/>
    <mergeCell ref="L204:N204"/>
    <mergeCell ref="L212:N212"/>
    <mergeCell ref="L213:N213"/>
    <mergeCell ref="D210:E211"/>
    <mergeCell ref="F210:H211"/>
    <mergeCell ref="I210:K211"/>
    <mergeCell ref="L210:N210"/>
    <mergeCell ref="D212:E213"/>
    <mergeCell ref="F212:H213"/>
    <mergeCell ref="E248:BN248"/>
    <mergeCell ref="E247:BN247"/>
    <mergeCell ref="E243:BN243"/>
    <mergeCell ref="A241:BO241"/>
    <mergeCell ref="D235:R235"/>
    <mergeCell ref="AD196:AE196"/>
    <mergeCell ref="V196:W196"/>
    <mergeCell ref="X196:Y196"/>
    <mergeCell ref="Z196:AA196"/>
    <mergeCell ref="AB196:AC196"/>
    <mergeCell ref="L196:N197"/>
    <mergeCell ref="A278:D278"/>
    <mergeCell ref="A279:D279"/>
    <mergeCell ref="A273:D273"/>
    <mergeCell ref="A274:D274"/>
    <mergeCell ref="A275:D275"/>
    <mergeCell ref="A270:D270"/>
    <mergeCell ref="A271:D271"/>
    <mergeCell ref="A272:D272"/>
    <mergeCell ref="A266:D266"/>
    <mergeCell ref="A267:D267"/>
    <mergeCell ref="A268:D268"/>
    <mergeCell ref="A269:D269"/>
    <mergeCell ref="L202:N202"/>
    <mergeCell ref="L203:N203"/>
    <mergeCell ref="F200:H201"/>
    <mergeCell ref="I200:K201"/>
    <mergeCell ref="L200:N200"/>
    <mergeCell ref="A277:D277"/>
    <mergeCell ref="A263:D263"/>
    <mergeCell ref="D194:E194"/>
    <mergeCell ref="L201:N201"/>
    <mergeCell ref="F88:G89"/>
    <mergeCell ref="H88:O88"/>
    <mergeCell ref="S88:U88"/>
    <mergeCell ref="V88:W88"/>
    <mergeCell ref="AA88:AC88"/>
    <mergeCell ref="I208:K209"/>
    <mergeCell ref="L208:N208"/>
    <mergeCell ref="L209:N209"/>
    <mergeCell ref="L205:N205"/>
    <mergeCell ref="D206:E207"/>
    <mergeCell ref="F206:H207"/>
    <mergeCell ref="I206:K207"/>
    <mergeCell ref="D236:R236"/>
    <mergeCell ref="E246:BN246"/>
    <mergeCell ref="A261:D261"/>
    <mergeCell ref="A247:D247"/>
    <mergeCell ref="A248:D248"/>
    <mergeCell ref="A243:D243"/>
    <mergeCell ref="A244:D244"/>
    <mergeCell ref="A245:D245"/>
    <mergeCell ref="A246:D246"/>
    <mergeCell ref="I196:K197"/>
    <mergeCell ref="F196:H197"/>
    <mergeCell ref="F198:H199"/>
    <mergeCell ref="I198:K199"/>
    <mergeCell ref="D196:E197"/>
    <mergeCell ref="D198:E199"/>
    <mergeCell ref="D202:E203"/>
    <mergeCell ref="F202:H203"/>
    <mergeCell ref="I202:K203"/>
    <mergeCell ref="D97:BJ97"/>
    <mergeCell ref="D99:G99"/>
    <mergeCell ref="H99:L99"/>
    <mergeCell ref="M99:BF99"/>
    <mergeCell ref="BG99:BJ99"/>
    <mergeCell ref="D100:G100"/>
    <mergeCell ref="H100:L103"/>
    <mergeCell ref="D234:R234"/>
    <mergeCell ref="O207:Q207"/>
    <mergeCell ref="G239:L239"/>
    <mergeCell ref="AM239:AR239"/>
    <mergeCell ref="E77:F77"/>
    <mergeCell ref="G77:Y77"/>
    <mergeCell ref="E78:F78"/>
    <mergeCell ref="G78:Y78"/>
    <mergeCell ref="AA78:AG78"/>
    <mergeCell ref="AH78:AJ78"/>
    <mergeCell ref="AK78:AL78"/>
    <mergeCell ref="AM78:AQ78"/>
    <mergeCell ref="AR78:AT78"/>
    <mergeCell ref="AU78:AV78"/>
    <mergeCell ref="AA77:AD77"/>
    <mergeCell ref="AE77:AL77"/>
    <mergeCell ref="V93:W93"/>
    <mergeCell ref="X93:Z93"/>
    <mergeCell ref="AA93:AC93"/>
    <mergeCell ref="AD93:AE93"/>
    <mergeCell ref="F93:G93"/>
    <mergeCell ref="H93:O93"/>
    <mergeCell ref="L199:N199"/>
    <mergeCell ref="O199:Q199"/>
    <mergeCell ref="D200:E201"/>
    <mergeCell ref="H89:O89"/>
    <mergeCell ref="P89:W89"/>
    <mergeCell ref="X89:AE89"/>
    <mergeCell ref="AG89:AL89"/>
    <mergeCell ref="AO89:AT89"/>
    <mergeCell ref="AI88:AK88"/>
    <mergeCell ref="AL88:AM88"/>
    <mergeCell ref="AQ88:AS88"/>
    <mergeCell ref="AT88:AU88"/>
    <mergeCell ref="P82:AE82"/>
    <mergeCell ref="AF82:AU82"/>
    <mergeCell ref="AD88:AE88"/>
    <mergeCell ref="P91:W91"/>
    <mergeCell ref="X91:AE91"/>
    <mergeCell ref="F92:G92"/>
    <mergeCell ref="H92:O92"/>
    <mergeCell ref="P92:R92"/>
    <mergeCell ref="S92:U92"/>
    <mergeCell ref="V92:W92"/>
    <mergeCell ref="X92:Z92"/>
    <mergeCell ref="AA92:AC92"/>
    <mergeCell ref="AZ46:BD46"/>
    <mergeCell ref="BE46:BI46"/>
    <mergeCell ref="BE44:BI44"/>
    <mergeCell ref="AU46:AY46"/>
    <mergeCell ref="Q44:U44"/>
    <mergeCell ref="V44:Z44"/>
    <mergeCell ref="AA44:AE44"/>
    <mergeCell ref="AF44:AJ44"/>
    <mergeCell ref="AK44:AO44"/>
    <mergeCell ref="AV82:BK82"/>
    <mergeCell ref="D83:E93"/>
    <mergeCell ref="F83:L83"/>
    <mergeCell ref="U83:AA83"/>
    <mergeCell ref="AJ83:AP83"/>
    <mergeCell ref="AZ83:BF83"/>
    <mergeCell ref="G84:L84"/>
    <mergeCell ref="AY86:BA86"/>
    <mergeCell ref="BB86:BC86"/>
    <mergeCell ref="BG86:BI86"/>
    <mergeCell ref="U84:AA84"/>
    <mergeCell ref="AJ84:AP84"/>
    <mergeCell ref="AZ84:BF84"/>
    <mergeCell ref="F86:G86"/>
    <mergeCell ref="H86:O86"/>
    <mergeCell ref="S86:U86"/>
    <mergeCell ref="V86:W86"/>
    <mergeCell ref="AA86:AC86"/>
    <mergeCell ref="AD86:AE86"/>
    <mergeCell ref="AI86:AK86"/>
    <mergeCell ref="F87:O87"/>
    <mergeCell ref="S87:U87"/>
    <mergeCell ref="V87:W87"/>
    <mergeCell ref="D35:BJ35"/>
    <mergeCell ref="Q39:U39"/>
    <mergeCell ref="V39:Z39"/>
    <mergeCell ref="AA39:AE39"/>
    <mergeCell ref="AF39:AJ39"/>
    <mergeCell ref="AK39:AO39"/>
    <mergeCell ref="AP39:AT39"/>
    <mergeCell ref="AU39:AY39"/>
    <mergeCell ref="AZ39:BD39"/>
    <mergeCell ref="AQ38:BI38"/>
    <mergeCell ref="BE39:BI39"/>
    <mergeCell ref="D33:L33"/>
    <mergeCell ref="D34:BJ34"/>
    <mergeCell ref="AU30:AX30"/>
    <mergeCell ref="AY30:BB30"/>
    <mergeCell ref="BC30:BF30"/>
    <mergeCell ref="BG30:BJ30"/>
    <mergeCell ref="V31:Z31"/>
    <mergeCell ref="AA31:AD31"/>
    <mergeCell ref="AE31:AH31"/>
    <mergeCell ref="AI31:AL31"/>
    <mergeCell ref="AM31:AP31"/>
    <mergeCell ref="AQ31:AT31"/>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D26:H28"/>
    <mergeCell ref="I26:U28"/>
    <mergeCell ref="V28:Z28"/>
    <mergeCell ref="AA28:AD28"/>
    <mergeCell ref="AE28:AH28"/>
    <mergeCell ref="AI28:AL28"/>
    <mergeCell ref="AM28:AP28"/>
    <mergeCell ref="AQ28:AT28"/>
    <mergeCell ref="AM27:AP27"/>
    <mergeCell ref="AQ27:AT27"/>
    <mergeCell ref="AU27:AX27"/>
    <mergeCell ref="AY27:BB27"/>
    <mergeCell ref="BC27:BF27"/>
    <mergeCell ref="BG27:BJ27"/>
    <mergeCell ref="AE25:AH25"/>
    <mergeCell ref="AI25:AL25"/>
    <mergeCell ref="AM25:AP25"/>
    <mergeCell ref="AQ25:AT25"/>
    <mergeCell ref="AU25:AX25"/>
    <mergeCell ref="AY25:BB25"/>
    <mergeCell ref="BC25:BF25"/>
    <mergeCell ref="BG25:BJ25"/>
    <mergeCell ref="V26:Z26"/>
    <mergeCell ref="AA26:AD26"/>
    <mergeCell ref="AE26:AH26"/>
    <mergeCell ref="AI26:AL26"/>
    <mergeCell ref="AM26:AP26"/>
    <mergeCell ref="AQ26:AT26"/>
    <mergeCell ref="AU26:AX26"/>
    <mergeCell ref="AU28:AX28"/>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Y26:BB26"/>
    <mergeCell ref="BC26:BF26"/>
    <mergeCell ref="BG26:BJ26"/>
    <mergeCell ref="V27:Z27"/>
    <mergeCell ref="AA27:AD27"/>
    <mergeCell ref="AE27:AH27"/>
    <mergeCell ref="AI27:AL27"/>
    <mergeCell ref="AE21:AH21"/>
    <mergeCell ref="AI21:AL21"/>
    <mergeCell ref="AM21:AP21"/>
    <mergeCell ref="AQ21:AT21"/>
    <mergeCell ref="AU21:AX21"/>
    <mergeCell ref="AY21:BB21"/>
    <mergeCell ref="BC21:BF21"/>
    <mergeCell ref="BG21:BJ21"/>
    <mergeCell ref="AY22:BB22"/>
    <mergeCell ref="BC22:BF22"/>
    <mergeCell ref="BG22:BJ22"/>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I16:AL16"/>
    <mergeCell ref="AM16:AP16"/>
    <mergeCell ref="AQ16:AT16"/>
    <mergeCell ref="AU16:AX16"/>
    <mergeCell ref="AY16:BB16"/>
    <mergeCell ref="BC16:BF16"/>
    <mergeCell ref="BG16:BJ16"/>
    <mergeCell ref="BG13:BJ13"/>
    <mergeCell ref="D14:H16"/>
    <mergeCell ref="I14:U16"/>
    <mergeCell ref="V14:Z14"/>
    <mergeCell ref="AA14:AD14"/>
    <mergeCell ref="AE14:AH14"/>
    <mergeCell ref="D13:U13"/>
    <mergeCell ref="V13:Z13"/>
    <mergeCell ref="AA13:AD13"/>
    <mergeCell ref="AE13:AH13"/>
    <mergeCell ref="V16:Z16"/>
    <mergeCell ref="AA16:AD16"/>
    <mergeCell ref="AE16:AH16"/>
    <mergeCell ref="AI13:AL13"/>
    <mergeCell ref="AM13:AP13"/>
    <mergeCell ref="BG14:BJ14"/>
    <mergeCell ref="V15:Z15"/>
    <mergeCell ref="AA15:AD15"/>
    <mergeCell ref="AE15:AH15"/>
    <mergeCell ref="AI15:AL15"/>
    <mergeCell ref="AU15:AX15"/>
    <mergeCell ref="AY15:BB15"/>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E8:J8"/>
    <mergeCell ref="L8:O8"/>
    <mergeCell ref="R8:U8"/>
    <mergeCell ref="X8:AA8"/>
    <mergeCell ref="AD8:AG8"/>
    <mergeCell ref="E12:F12"/>
    <mergeCell ref="AQ14:AT14"/>
    <mergeCell ref="AU14:AX14"/>
    <mergeCell ref="AY14:BB14"/>
    <mergeCell ref="BC14:BF14"/>
    <mergeCell ref="BG15:BJ15"/>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O205:Q205"/>
    <mergeCell ref="O204:Q204"/>
    <mergeCell ref="F90:O90"/>
    <mergeCell ref="H91:O91"/>
    <mergeCell ref="F91:G91"/>
    <mergeCell ref="D58:H58"/>
    <mergeCell ref="AK54:AO54"/>
    <mergeCell ref="AP54:AT54"/>
    <mergeCell ref="Q57:U57"/>
    <mergeCell ref="V57:AE57"/>
    <mergeCell ref="AF57:AJ57"/>
    <mergeCell ref="AK57:AY57"/>
    <mergeCell ref="I58:K58"/>
    <mergeCell ref="L58:P58"/>
    <mergeCell ref="M69:BC69"/>
    <mergeCell ref="M62:BC62"/>
    <mergeCell ref="M63:BC63"/>
    <mergeCell ref="M65:BC65"/>
    <mergeCell ref="M66:BC66"/>
    <mergeCell ref="M64:BC64"/>
    <mergeCell ref="M67:BC68"/>
    <mergeCell ref="M70:BC71"/>
    <mergeCell ref="H61:BC61"/>
    <mergeCell ref="D82:O82"/>
    <mergeCell ref="E81:F81"/>
    <mergeCell ref="AS81:BK81"/>
    <mergeCell ref="AA87:AC87"/>
    <mergeCell ref="AD87:AE87"/>
    <mergeCell ref="AI87:AK87"/>
    <mergeCell ref="AL87:AM87"/>
    <mergeCell ref="AQ87:AS87"/>
    <mergeCell ref="AT87:AU87"/>
    <mergeCell ref="AW3:BA3"/>
    <mergeCell ref="AW2:BA2"/>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AM14:AP14"/>
    <mergeCell ref="BB2:BT2"/>
    <mergeCell ref="BB3:BT3"/>
    <mergeCell ref="AO5:AT5"/>
    <mergeCell ref="AU5:AZ5"/>
    <mergeCell ref="BA5:BF5"/>
    <mergeCell ref="BG5:BL5"/>
    <mergeCell ref="AM15:AP15"/>
    <mergeCell ref="AQ15:AT1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2:BJ12"/>
    <mergeCell ref="AJ7:AM7"/>
  </mergeCells>
  <phoneticPr fontId="1"/>
  <conditionalFormatting sqref="S198:AZ198 S202:AZ202 S204:AZ204 S206:AZ206 S208:AZ208 S210:AZ210 S212:AZ212 S214:AZ214 S216:AZ216 S218:AZ218 S220:AZ220 S222:AZ222 S224:AZ224 S226:AZ226 S228:AZ228 S230:AZ230 BA203:BN203 BA205:BN205 BA207:BN207 BA209:BN209 BA211:BN211 BA213:BN213 BA215:BN215 BA217:BN217 BA219:BN219 BA221:BN221 BA223:BN223 BA225:BN225 BA227:BN227 BA229:BN229 BA231:BN231">
    <cfRule type="expression" dxfId="14" priority="29">
      <formula>AND($L198&lt;=S$197,S$197&lt;$O198)</formula>
    </cfRule>
  </conditionalFormatting>
  <conditionalFormatting sqref="Q41:BD41">
    <cfRule type="cellIs" dxfId="13" priority="11" operator="equal">
      <formula>0</formula>
    </cfRule>
  </conditionalFormatting>
  <conditionalFormatting sqref="Q43:BD43">
    <cfRule type="cellIs" dxfId="12" priority="10" operator="equal">
      <formula>0</formula>
    </cfRule>
  </conditionalFormatting>
  <conditionalFormatting sqref="Q45:BD45 Q47:BD47 Q49:BD49 Q51:BD51 Q53:BD53 Q55:BD55">
    <cfRule type="cellIs" dxfId="11" priority="9" operator="equal">
      <formula>0</formula>
    </cfRule>
  </conditionalFormatting>
  <conditionalFormatting sqref="S200:AZ200">
    <cfRule type="expression" dxfId="10" priority="8">
      <formula>AND($L200&lt;=S$197,S$197&lt;$O200)</formula>
    </cfRule>
  </conditionalFormatting>
  <conditionalFormatting sqref="BA201:BN201">
    <cfRule type="expression" dxfId="9" priority="6">
      <formula>AND($L201&lt;=BA$197,BA$197&lt;$O201)</formula>
    </cfRule>
  </conditionalFormatting>
  <conditionalFormatting sqref="BA199:BN199">
    <cfRule type="expression" dxfId="8" priority="5">
      <formula>AND($L199&lt;=BA$197,BA$197&lt;$O199)</formula>
    </cfRule>
  </conditionalFormatting>
  <conditionalFormatting sqref="Q57:BD57">
    <cfRule type="cellIs" dxfId="7" priority="4" operator="equal">
      <formula>0</formula>
    </cfRule>
  </conditionalFormatting>
  <conditionalFormatting sqref="AZ84:BF84">
    <cfRule type="cellIs" dxfId="6" priority="3" operator="equal">
      <formula>0</formula>
    </cfRule>
  </conditionalFormatting>
  <conditionalFormatting sqref="T154:Z154">
    <cfRule type="cellIs" dxfId="5" priority="2" operator="equal">
      <formula>0</formula>
    </cfRule>
  </conditionalFormatting>
  <conditionalFormatting sqref="BD157:BL157">
    <cfRule type="cellIs" dxfId="4" priority="1" operator="equal">
      <formula>0</formula>
    </cfRule>
  </conditionalFormatting>
  <dataValidations count="6">
    <dataValidation type="list" allowBlank="1" showInputMessage="1" showErrorMessage="1" sqref="F86:G86 F88 AA77:AD77 AD171:AG174 T176:W176 Z178:AC178 T159:W159 T161:W162 T181:W181">
      <formula1>"1,2"</formula1>
    </dataValidation>
    <dataValidation type="list" allowBlank="1" showInputMessage="1" showErrorMessage="1" sqref="F198:H233">
      <formula1>"常勤,非常勤"</formula1>
    </dataValidation>
    <dataValidation type="list" allowBlank="1" showInputMessage="1" showErrorMessage="1" sqref="I198:K233">
      <formula1>"なし,保育士,看護師,家庭的保育者"</formula1>
    </dataValidation>
    <dataValidation type="list" allowBlank="1" showInputMessage="1" showErrorMessage="1" sqref="Z169:AD170 Z179:AC179 AK185:AL185 AE184:AI185">
      <formula1>"1,2,3"</formula1>
    </dataValidation>
    <dataValidation type="list" allowBlank="1" showInputMessage="1" showErrorMessage="1" sqref="T166">
      <formula1>"1,2,3,4,5,6"</formula1>
    </dataValidation>
    <dataValidation type="list" allowBlank="1" showInputMessage="1" showErrorMessage="1" sqref="T163 T167:W167 T165">
      <formula1>"1,2,3,4,5"</formula1>
    </dataValidation>
  </dataValidations>
  <pageMargins left="0.35433070866141736" right="0.19685039370078741" top="0.39370078740157483" bottom="0.23622047244094491" header="0" footer="0.15748031496062992"/>
  <pageSetup paperSize="9" scale="72" fitToHeight="0" orientation="portrait" cellComments="asDisplayed" r:id="rId1"/>
  <headerFooter alignWithMargins="0">
    <oddFooter>&amp;C&amp;P</oddFooter>
  </headerFooter>
  <rowBreaks count="3" manualBreakCount="3">
    <brk id="59" max="71" man="1"/>
    <brk id="94" max="71" man="1"/>
    <brk id="1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90</xdr:row>
                    <xdr:rowOff>0</xdr:rowOff>
                  </from>
                  <to>
                    <xdr:col>6</xdr:col>
                    <xdr:colOff>133350</xdr:colOff>
                    <xdr:row>91</xdr:row>
                    <xdr:rowOff>28575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91</xdr:row>
                    <xdr:rowOff>0</xdr:rowOff>
                  </from>
                  <to>
                    <xdr:col>6</xdr:col>
                    <xdr:colOff>133350</xdr:colOff>
                    <xdr:row>92</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92</xdr:row>
                    <xdr:rowOff>0</xdr:rowOff>
                  </from>
                  <to>
                    <xdr:col>6</xdr:col>
                    <xdr:colOff>133350</xdr:colOff>
                    <xdr:row>93</xdr:row>
                    <xdr:rowOff>28575</xdr:rowOff>
                  </to>
                </anchor>
              </controlPr>
            </control>
          </mc:Choice>
        </mc:AlternateContent>
        <mc:AlternateContent xmlns:mc="http://schemas.openxmlformats.org/markup-compatibility/2006">
          <mc:Choice Requires="x14">
            <control shapeId="2055" r:id="rId7" name="Group Box 7">
              <controlPr defaultSize="0" autoFill="0" autoPict="0">
                <anchor moveWithCells="1">
                  <from>
                    <xdr:col>29</xdr:col>
                    <xdr:colOff>104775</xdr:colOff>
                    <xdr:row>160</xdr:row>
                    <xdr:rowOff>19050</xdr:rowOff>
                  </from>
                  <to>
                    <xdr:col>46</xdr:col>
                    <xdr:colOff>114300</xdr:colOff>
                    <xdr:row>160</xdr:row>
                    <xdr:rowOff>361950</xdr:rowOff>
                  </to>
                </anchor>
              </controlPr>
            </control>
          </mc:Choice>
        </mc:AlternateContent>
        <mc:AlternateContent xmlns:mc="http://schemas.openxmlformats.org/markup-compatibility/2006">
          <mc:Choice Requires="x14">
            <control shapeId="2056" r:id="rId8" name="Group Box 8">
              <controlPr defaultSize="0" autoFill="0" autoPict="0">
                <anchor moveWithCells="1">
                  <from>
                    <xdr:col>19</xdr:col>
                    <xdr:colOff>0</xdr:colOff>
                    <xdr:row>158</xdr:row>
                    <xdr:rowOff>19050</xdr:rowOff>
                  </from>
                  <to>
                    <xdr:col>35</xdr:col>
                    <xdr:colOff>28575</xdr:colOff>
                    <xdr:row>159</xdr:row>
                    <xdr:rowOff>95250</xdr:rowOff>
                  </to>
                </anchor>
              </controlPr>
            </control>
          </mc:Choice>
        </mc:AlternateContent>
        <mc:AlternateContent xmlns:mc="http://schemas.openxmlformats.org/markup-compatibility/2006">
          <mc:Choice Requires="x14">
            <control shapeId="2057" r:id="rId9" name="Group Box 9">
              <controlPr defaultSize="0" autoFill="0" autoPict="0">
                <anchor moveWithCells="1">
                  <from>
                    <xdr:col>30</xdr:col>
                    <xdr:colOff>19050</xdr:colOff>
                    <xdr:row>161</xdr:row>
                    <xdr:rowOff>19050</xdr:rowOff>
                  </from>
                  <to>
                    <xdr:col>38</xdr:col>
                    <xdr:colOff>104775</xdr:colOff>
                    <xdr:row>162</xdr:row>
                    <xdr:rowOff>76200</xdr:rowOff>
                  </to>
                </anchor>
              </controlPr>
            </control>
          </mc:Choice>
        </mc:AlternateContent>
        <mc:AlternateContent xmlns:mc="http://schemas.openxmlformats.org/markup-compatibility/2006">
          <mc:Choice Requires="x14">
            <control shapeId="2058" r:id="rId10" name="Group Box 10">
              <controlPr defaultSize="0" autoFill="0" autoPict="0">
                <anchor moveWithCells="1">
                  <from>
                    <xdr:col>19</xdr:col>
                    <xdr:colOff>9525</xdr:colOff>
                    <xdr:row>166</xdr:row>
                    <xdr:rowOff>9525</xdr:rowOff>
                  </from>
                  <to>
                    <xdr:col>37</xdr:col>
                    <xdr:colOff>0</xdr:colOff>
                    <xdr:row>166</xdr:row>
                    <xdr:rowOff>295275</xdr:rowOff>
                  </to>
                </anchor>
              </controlPr>
            </control>
          </mc:Choice>
        </mc:AlternateContent>
        <mc:AlternateContent xmlns:mc="http://schemas.openxmlformats.org/markup-compatibility/2006">
          <mc:Choice Requires="x14">
            <control shapeId="2059" r:id="rId11" name="Group Box 11">
              <controlPr defaultSize="0" autoFill="0" autoPict="0">
                <anchor moveWithCells="1">
                  <from>
                    <xdr:col>28</xdr:col>
                    <xdr:colOff>114300</xdr:colOff>
                    <xdr:row>170</xdr:row>
                    <xdr:rowOff>0</xdr:rowOff>
                  </from>
                  <to>
                    <xdr:col>39</xdr:col>
                    <xdr:colOff>47625</xdr:colOff>
                    <xdr:row>171</xdr:row>
                    <xdr:rowOff>38100</xdr:rowOff>
                  </to>
                </anchor>
              </controlPr>
            </control>
          </mc:Choice>
        </mc:AlternateContent>
        <mc:AlternateContent xmlns:mc="http://schemas.openxmlformats.org/markup-compatibility/2006">
          <mc:Choice Requires="x14">
            <control shapeId="2060" r:id="rId12" name="Group Box 12">
              <controlPr defaultSize="0" autoFill="0" autoPict="0">
                <anchor moveWithCells="1">
                  <from>
                    <xdr:col>28</xdr:col>
                    <xdr:colOff>114300</xdr:colOff>
                    <xdr:row>171</xdr:row>
                    <xdr:rowOff>0</xdr:rowOff>
                  </from>
                  <to>
                    <xdr:col>39</xdr:col>
                    <xdr:colOff>47625</xdr:colOff>
                    <xdr:row>171</xdr:row>
                    <xdr:rowOff>285750</xdr:rowOff>
                  </to>
                </anchor>
              </controlPr>
            </control>
          </mc:Choice>
        </mc:AlternateContent>
        <mc:AlternateContent xmlns:mc="http://schemas.openxmlformats.org/markup-compatibility/2006">
          <mc:Choice Requires="x14">
            <control shapeId="2061" r:id="rId13" name="Group Box 13">
              <controlPr defaultSize="0" autoFill="0" autoPict="0">
                <anchor moveWithCells="1">
                  <from>
                    <xdr:col>28</xdr:col>
                    <xdr:colOff>114300</xdr:colOff>
                    <xdr:row>172</xdr:row>
                    <xdr:rowOff>0</xdr:rowOff>
                  </from>
                  <to>
                    <xdr:col>39</xdr:col>
                    <xdr:colOff>47625</xdr:colOff>
                    <xdr:row>172</xdr:row>
                    <xdr:rowOff>285750</xdr:rowOff>
                  </to>
                </anchor>
              </controlPr>
            </control>
          </mc:Choice>
        </mc:AlternateContent>
        <mc:AlternateContent xmlns:mc="http://schemas.openxmlformats.org/markup-compatibility/2006">
          <mc:Choice Requires="x14">
            <control shapeId="2062" r:id="rId14" name="Group Box 14">
              <controlPr defaultSize="0" autoFill="0" autoPict="0">
                <anchor moveWithCells="1">
                  <from>
                    <xdr:col>18</xdr:col>
                    <xdr:colOff>114300</xdr:colOff>
                    <xdr:row>173</xdr:row>
                    <xdr:rowOff>0</xdr:rowOff>
                  </from>
                  <to>
                    <xdr:col>29</xdr:col>
                    <xdr:colOff>47625</xdr:colOff>
                    <xdr:row>173</xdr:row>
                    <xdr:rowOff>285750</xdr:rowOff>
                  </to>
                </anchor>
              </controlPr>
            </control>
          </mc:Choice>
        </mc:AlternateContent>
        <mc:AlternateContent xmlns:mc="http://schemas.openxmlformats.org/markup-compatibility/2006">
          <mc:Choice Requires="x14">
            <control shapeId="2063" r:id="rId15" name="Group Box 15">
              <controlPr defaultSize="0" autoFill="0" autoPict="0">
                <anchor moveWithCells="1">
                  <from>
                    <xdr:col>18</xdr:col>
                    <xdr:colOff>114300</xdr:colOff>
                    <xdr:row>175</xdr:row>
                    <xdr:rowOff>0</xdr:rowOff>
                  </from>
                  <to>
                    <xdr:col>29</xdr:col>
                    <xdr:colOff>47625</xdr:colOff>
                    <xdr:row>175</xdr:row>
                    <xdr:rowOff>285750</xdr:rowOff>
                  </to>
                </anchor>
              </controlPr>
            </control>
          </mc:Choice>
        </mc:AlternateContent>
        <mc:AlternateContent xmlns:mc="http://schemas.openxmlformats.org/markup-compatibility/2006">
          <mc:Choice Requires="x14">
            <control shapeId="2064" r:id="rId16" name="Group Box 16">
              <controlPr defaultSize="0" autoFill="0" autoPict="0">
                <anchor moveWithCells="1">
                  <from>
                    <xdr:col>28</xdr:col>
                    <xdr:colOff>114300</xdr:colOff>
                    <xdr:row>174</xdr:row>
                    <xdr:rowOff>0</xdr:rowOff>
                  </from>
                  <to>
                    <xdr:col>39</xdr:col>
                    <xdr:colOff>47625</xdr:colOff>
                    <xdr:row>174</xdr:row>
                    <xdr:rowOff>285750</xdr:rowOff>
                  </to>
                </anchor>
              </controlPr>
            </control>
          </mc:Choice>
        </mc:AlternateContent>
        <mc:AlternateContent xmlns:mc="http://schemas.openxmlformats.org/markup-compatibility/2006">
          <mc:Choice Requires="x14">
            <control shapeId="2065" r:id="rId17" name="Group Box 17">
              <controlPr defaultSize="0" autoFill="0" autoPict="0">
                <anchor moveWithCells="1">
                  <from>
                    <xdr:col>24</xdr:col>
                    <xdr:colOff>114300</xdr:colOff>
                    <xdr:row>177</xdr:row>
                    <xdr:rowOff>0</xdr:rowOff>
                  </from>
                  <to>
                    <xdr:col>35</xdr:col>
                    <xdr:colOff>47625</xdr:colOff>
                    <xdr:row>178</xdr:row>
                    <xdr:rowOff>38100</xdr:rowOff>
                  </to>
                </anchor>
              </controlPr>
            </control>
          </mc:Choice>
        </mc:AlternateContent>
        <mc:AlternateContent xmlns:mc="http://schemas.openxmlformats.org/markup-compatibility/2006">
          <mc:Choice Requires="x14">
            <control shapeId="2066" r:id="rId18" name="Group Box 18">
              <controlPr defaultSize="0" autoFill="0" autoPict="0">
                <anchor moveWithCells="1">
                  <from>
                    <xdr:col>24</xdr:col>
                    <xdr:colOff>114300</xdr:colOff>
                    <xdr:row>178</xdr:row>
                    <xdr:rowOff>0</xdr:rowOff>
                  </from>
                  <to>
                    <xdr:col>35</xdr:col>
                    <xdr:colOff>47625</xdr:colOff>
                    <xdr:row>178</xdr:row>
                    <xdr:rowOff>285750</xdr:rowOff>
                  </to>
                </anchor>
              </controlPr>
            </control>
          </mc:Choice>
        </mc:AlternateContent>
        <mc:AlternateContent xmlns:mc="http://schemas.openxmlformats.org/markup-compatibility/2006">
          <mc:Choice Requires="x14">
            <control shapeId="2067" r:id="rId19" name="Group Box 19">
              <controlPr defaultSize="0" autoFill="0" autoPict="0">
                <anchor moveWithCells="1">
                  <from>
                    <xdr:col>18</xdr:col>
                    <xdr:colOff>114300</xdr:colOff>
                    <xdr:row>158</xdr:row>
                    <xdr:rowOff>0</xdr:rowOff>
                  </from>
                  <to>
                    <xdr:col>29</xdr:col>
                    <xdr:colOff>47625</xdr:colOff>
                    <xdr:row>159</xdr:row>
                    <xdr:rowOff>38100</xdr:rowOff>
                  </to>
                </anchor>
              </controlPr>
            </control>
          </mc:Choice>
        </mc:AlternateContent>
        <mc:AlternateContent xmlns:mc="http://schemas.openxmlformats.org/markup-compatibility/2006">
          <mc:Choice Requires="x14">
            <control shapeId="2068" r:id="rId20" name="Group Box 20">
              <controlPr defaultSize="0" autoFill="0" autoPict="0">
                <anchor moveWithCells="1">
                  <from>
                    <xdr:col>18</xdr:col>
                    <xdr:colOff>114300</xdr:colOff>
                    <xdr:row>160</xdr:row>
                    <xdr:rowOff>0</xdr:rowOff>
                  </from>
                  <to>
                    <xdr:col>29</xdr:col>
                    <xdr:colOff>47625</xdr:colOff>
                    <xdr:row>160</xdr:row>
                    <xdr:rowOff>285750</xdr:rowOff>
                  </to>
                </anchor>
              </controlPr>
            </control>
          </mc:Choice>
        </mc:AlternateContent>
        <mc:AlternateContent xmlns:mc="http://schemas.openxmlformats.org/markup-compatibility/2006">
          <mc:Choice Requires="x14">
            <control shapeId="2069" r:id="rId21" name="Group Box 21">
              <controlPr defaultSize="0" autoFill="0" autoPict="0">
                <anchor moveWithCells="1">
                  <from>
                    <xdr:col>18</xdr:col>
                    <xdr:colOff>114300</xdr:colOff>
                    <xdr:row>161</xdr:row>
                    <xdr:rowOff>0</xdr:rowOff>
                  </from>
                  <to>
                    <xdr:col>29</xdr:col>
                    <xdr:colOff>47625</xdr:colOff>
                    <xdr:row>162</xdr:row>
                    <xdr:rowOff>38100</xdr:rowOff>
                  </to>
                </anchor>
              </controlPr>
            </control>
          </mc:Choice>
        </mc:AlternateContent>
        <mc:AlternateContent xmlns:mc="http://schemas.openxmlformats.org/markup-compatibility/2006">
          <mc:Choice Requires="x14">
            <control shapeId="2070" r:id="rId22" name="Group Box 22">
              <controlPr defaultSize="0" autoFill="0" autoPict="0">
                <anchor moveWithCells="1">
                  <from>
                    <xdr:col>18</xdr:col>
                    <xdr:colOff>114300</xdr:colOff>
                    <xdr:row>161</xdr:row>
                    <xdr:rowOff>0</xdr:rowOff>
                  </from>
                  <to>
                    <xdr:col>29</xdr:col>
                    <xdr:colOff>47625</xdr:colOff>
                    <xdr:row>162</xdr:row>
                    <xdr:rowOff>38100</xdr:rowOff>
                  </to>
                </anchor>
              </controlPr>
            </control>
          </mc:Choice>
        </mc:AlternateContent>
        <mc:AlternateContent xmlns:mc="http://schemas.openxmlformats.org/markup-compatibility/2006">
          <mc:Choice Requires="x14">
            <control shapeId="2071" r:id="rId23" name="Group Box 23">
              <controlPr defaultSize="0" autoFill="0" autoPict="0">
                <anchor moveWithCells="1">
                  <from>
                    <xdr:col>18</xdr:col>
                    <xdr:colOff>114300</xdr:colOff>
                    <xdr:row>166</xdr:row>
                    <xdr:rowOff>0</xdr:rowOff>
                  </from>
                  <to>
                    <xdr:col>29</xdr:col>
                    <xdr:colOff>47625</xdr:colOff>
                    <xdr:row>166</xdr:row>
                    <xdr:rowOff>285750</xdr:rowOff>
                  </to>
                </anchor>
              </controlPr>
            </control>
          </mc:Choice>
        </mc:AlternateContent>
        <mc:AlternateContent xmlns:mc="http://schemas.openxmlformats.org/markup-compatibility/2006">
          <mc:Choice Requires="x14">
            <control shapeId="2072" r:id="rId24" name="Group Box 24">
              <controlPr defaultSize="0" autoFill="0" autoPict="0">
                <anchor moveWithCells="1">
                  <from>
                    <xdr:col>18</xdr:col>
                    <xdr:colOff>114300</xdr:colOff>
                    <xdr:row>166</xdr:row>
                    <xdr:rowOff>0</xdr:rowOff>
                  </from>
                  <to>
                    <xdr:col>29</xdr:col>
                    <xdr:colOff>47625</xdr:colOff>
                    <xdr:row>166</xdr:row>
                    <xdr:rowOff>285750</xdr:rowOff>
                  </to>
                </anchor>
              </controlPr>
            </control>
          </mc:Choice>
        </mc:AlternateContent>
        <mc:AlternateContent xmlns:mc="http://schemas.openxmlformats.org/markup-compatibility/2006">
          <mc:Choice Requires="x14">
            <control shapeId="2073" r:id="rId25" name="Group Box 25">
              <controlPr defaultSize="0" autoFill="0" autoPict="0">
                <anchor moveWithCells="1">
                  <from>
                    <xdr:col>19</xdr:col>
                    <xdr:colOff>0</xdr:colOff>
                    <xdr:row>180</xdr:row>
                    <xdr:rowOff>0</xdr:rowOff>
                  </from>
                  <to>
                    <xdr:col>29</xdr:col>
                    <xdr:colOff>76200</xdr:colOff>
                    <xdr:row>180</xdr:row>
                    <xdr:rowOff>285750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35</xdr:col>
                    <xdr:colOff>28575</xdr:colOff>
                    <xdr:row>186</xdr:row>
                    <xdr:rowOff>9525</xdr:rowOff>
                  </from>
                  <to>
                    <xdr:col>36</xdr:col>
                    <xdr:colOff>114300</xdr:colOff>
                    <xdr:row>187</xdr:row>
                    <xdr:rowOff>9525</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35</xdr:col>
                    <xdr:colOff>28575</xdr:colOff>
                    <xdr:row>187</xdr:row>
                    <xdr:rowOff>9525</xdr:rowOff>
                  </from>
                  <to>
                    <xdr:col>36</xdr:col>
                    <xdr:colOff>114300</xdr:colOff>
                    <xdr:row>188</xdr:row>
                    <xdr:rowOff>9525</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35</xdr:col>
                    <xdr:colOff>28575</xdr:colOff>
                    <xdr:row>188</xdr:row>
                    <xdr:rowOff>9525</xdr:rowOff>
                  </from>
                  <to>
                    <xdr:col>36</xdr:col>
                    <xdr:colOff>114300</xdr:colOff>
                    <xdr:row>189</xdr:row>
                    <xdr:rowOff>9525</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35</xdr:col>
                    <xdr:colOff>28575</xdr:colOff>
                    <xdr:row>189</xdr:row>
                    <xdr:rowOff>9525</xdr:rowOff>
                  </from>
                  <to>
                    <xdr:col>36</xdr:col>
                    <xdr:colOff>114300</xdr:colOff>
                    <xdr:row>190</xdr:row>
                    <xdr:rowOff>9525</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35</xdr:col>
                    <xdr:colOff>28575</xdr:colOff>
                    <xdr:row>190</xdr:row>
                    <xdr:rowOff>9525</xdr:rowOff>
                  </from>
                  <to>
                    <xdr:col>36</xdr:col>
                    <xdr:colOff>114300</xdr:colOff>
                    <xdr:row>191</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35</xdr:col>
                    <xdr:colOff>28575</xdr:colOff>
                    <xdr:row>191</xdr:row>
                    <xdr:rowOff>9525</xdr:rowOff>
                  </from>
                  <to>
                    <xdr:col>36</xdr:col>
                    <xdr:colOff>114300</xdr:colOff>
                    <xdr:row>192</xdr:row>
                    <xdr:rowOff>9525</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30</xdr:col>
                    <xdr:colOff>28575</xdr:colOff>
                    <xdr:row>182</xdr:row>
                    <xdr:rowOff>9525</xdr:rowOff>
                  </from>
                  <to>
                    <xdr:col>31</xdr:col>
                    <xdr:colOff>114300</xdr:colOff>
                    <xdr:row>183</xdr:row>
                    <xdr:rowOff>9525</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36</xdr:col>
                    <xdr:colOff>28575</xdr:colOff>
                    <xdr:row>182</xdr:row>
                    <xdr:rowOff>9525</xdr:rowOff>
                  </from>
                  <to>
                    <xdr:col>37</xdr:col>
                    <xdr:colOff>114300</xdr:colOff>
                    <xdr:row>183</xdr:row>
                    <xdr:rowOff>9525</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46</xdr:col>
                    <xdr:colOff>28575</xdr:colOff>
                    <xdr:row>182</xdr:row>
                    <xdr:rowOff>9525</xdr:rowOff>
                  </from>
                  <to>
                    <xdr:col>47</xdr:col>
                    <xdr:colOff>114300</xdr:colOff>
                    <xdr:row>183</xdr:row>
                    <xdr:rowOff>9525</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57</xdr:col>
                    <xdr:colOff>28575</xdr:colOff>
                    <xdr:row>182</xdr:row>
                    <xdr:rowOff>9525</xdr:rowOff>
                  </from>
                  <to>
                    <xdr:col>58</xdr:col>
                    <xdr:colOff>114300</xdr:colOff>
                    <xdr:row>183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D1:CB91"/>
  <sheetViews>
    <sheetView showGridLines="0" view="pageBreakPreview" zoomScaleNormal="100" zoomScaleSheetLayoutView="100" workbookViewId="0">
      <selection activeCell="S11" sqref="S11"/>
    </sheetView>
  </sheetViews>
  <sheetFormatPr defaultColWidth="1.625" defaultRowHeight="13.5"/>
  <cols>
    <col min="1" max="5" width="1.625" style="145" customWidth="1"/>
    <col min="6" max="12" width="1.625" style="145"/>
    <col min="13" max="13" width="2.5" style="145" customWidth="1"/>
    <col min="14" max="33" width="1.625" style="145"/>
    <col min="34" max="34" width="1.625" style="145" customWidth="1"/>
    <col min="35" max="68" width="1.625" style="145"/>
    <col min="69" max="69" width="2.125" style="145" customWidth="1"/>
    <col min="70" max="73" width="1.625" style="145"/>
    <col min="74" max="74" width="3.75" style="145" customWidth="1"/>
    <col min="75" max="77" width="5.5" style="145" customWidth="1"/>
    <col min="78" max="16384" width="1.625" style="145"/>
  </cols>
  <sheetData>
    <row r="1" spans="4:74" s="248" customFormat="1"/>
    <row r="2" spans="4:74" s="248" customFormat="1" ht="43.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61" t="s">
        <v>252</v>
      </c>
      <c r="AV2" s="861"/>
      <c r="AW2" s="861"/>
      <c r="AX2" s="861"/>
      <c r="AY2" s="861"/>
      <c r="AZ2" s="861"/>
      <c r="BA2" s="861"/>
      <c r="BB2" s="869">
        <f>①施設基本情報!T6</f>
        <v>0</v>
      </c>
      <c r="BC2" s="869"/>
      <c r="BD2" s="869"/>
      <c r="BE2" s="869"/>
      <c r="BF2" s="869"/>
      <c r="BG2" s="869"/>
      <c r="BH2" s="869"/>
      <c r="BI2" s="869"/>
      <c r="BJ2" s="869"/>
      <c r="BK2" s="869"/>
      <c r="BL2" s="869"/>
      <c r="BM2" s="869"/>
      <c r="BN2" s="869"/>
      <c r="BO2" s="869"/>
      <c r="BP2" s="869"/>
      <c r="BQ2" s="869"/>
      <c r="BR2" s="869"/>
      <c r="BS2" s="869"/>
      <c r="BT2" s="869"/>
    </row>
    <row r="3" spans="4:74" ht="12" customHeight="1">
      <c r="D3" s="246"/>
      <c r="H3" s="246"/>
      <c r="I3" s="246"/>
      <c r="J3" s="246"/>
      <c r="K3" s="246"/>
      <c r="L3" s="246"/>
      <c r="M3" s="246"/>
      <c r="N3" s="246"/>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135"/>
      <c r="AV3" s="135"/>
      <c r="AW3" s="135"/>
      <c r="AX3" s="135"/>
      <c r="AY3" s="135"/>
      <c r="AZ3" s="135"/>
      <c r="BA3" s="135"/>
      <c r="BB3" s="135"/>
      <c r="BC3" s="135"/>
      <c r="BD3" s="135"/>
      <c r="BE3" s="135"/>
      <c r="BF3" s="135"/>
      <c r="BG3" s="135"/>
      <c r="BH3" s="135"/>
      <c r="BI3" s="135"/>
      <c r="BJ3" s="135"/>
      <c r="BK3" s="135"/>
      <c r="BL3" s="135"/>
      <c r="BM3" s="135"/>
      <c r="BN3" s="135"/>
    </row>
    <row r="4" spans="4:74" ht="10.5" customHeight="1">
      <c r="D4" s="60"/>
      <c r="E4" s="247"/>
      <c r="F4" s="247"/>
      <c r="G4" s="3"/>
      <c r="H4" s="6"/>
      <c r="J4" s="7"/>
      <c r="K4" s="607" t="s">
        <v>50</v>
      </c>
      <c r="L4" s="618"/>
      <c r="M4" s="618"/>
      <c r="N4" s="618"/>
      <c r="O4" s="618"/>
      <c r="P4" s="618"/>
      <c r="Q4" s="618"/>
      <c r="R4" s="618"/>
      <c r="S4" s="634"/>
      <c r="T4" s="607" t="s">
        <v>154</v>
      </c>
      <c r="U4" s="618"/>
      <c r="V4" s="618"/>
      <c r="W4" s="618"/>
      <c r="X4" s="618"/>
      <c r="Y4" s="618"/>
      <c r="Z4" s="618"/>
      <c r="AA4" s="618"/>
      <c r="AB4" s="618"/>
      <c r="AC4" s="623"/>
      <c r="AD4" s="623"/>
      <c r="AE4" s="623"/>
      <c r="AF4" s="623"/>
      <c r="AG4" s="623"/>
      <c r="AH4" s="623"/>
      <c r="AI4" s="623"/>
      <c r="AJ4" s="623"/>
      <c r="AK4" s="623"/>
      <c r="AL4" s="135"/>
      <c r="AM4" s="135"/>
      <c r="AN4" s="135"/>
      <c r="AO4" s="135"/>
      <c r="AP4" s="135"/>
      <c r="AQ4" s="135"/>
      <c r="AR4" s="135"/>
      <c r="AS4" s="135"/>
      <c r="AT4" s="135"/>
      <c r="AU4" s="149"/>
      <c r="AV4" s="149"/>
      <c r="AW4" s="149"/>
      <c r="AX4" s="149"/>
      <c r="AY4" s="149"/>
      <c r="AZ4" s="149"/>
      <c r="BA4" s="149"/>
      <c r="BB4" s="149"/>
      <c r="BC4" s="149"/>
      <c r="BD4" s="149"/>
      <c r="BE4" s="149"/>
      <c r="BF4" s="149"/>
      <c r="BG4" s="149"/>
      <c r="BH4" s="149"/>
      <c r="BI4" s="149"/>
      <c r="BJ4" s="149"/>
      <c r="BK4" s="149"/>
      <c r="BL4" s="245"/>
      <c r="BM4" s="251"/>
      <c r="BN4" s="162"/>
      <c r="BO4" s="128"/>
      <c r="BQ4" s="132"/>
      <c r="BR4" s="132"/>
    </row>
    <row r="5" spans="4:74" ht="23.25" customHeight="1">
      <c r="D5" s="60"/>
      <c r="H5" s="6"/>
      <c r="J5" s="7"/>
      <c r="K5" s="681"/>
      <c r="L5" s="660"/>
      <c r="M5" s="660"/>
      <c r="N5" s="660"/>
      <c r="O5" s="660"/>
      <c r="P5" s="660"/>
      <c r="Q5" s="660"/>
      <c r="R5" s="660"/>
      <c r="S5" s="921"/>
      <c r="T5" s="608"/>
      <c r="U5" s="619"/>
      <c r="V5" s="619"/>
      <c r="W5" s="619"/>
      <c r="X5" s="619"/>
      <c r="Y5" s="619"/>
      <c r="Z5" s="619"/>
      <c r="AA5" s="619"/>
      <c r="AB5" s="619"/>
      <c r="AC5" s="652" t="s">
        <v>155</v>
      </c>
      <c r="AD5" s="623"/>
      <c r="AE5" s="623"/>
      <c r="AF5" s="623"/>
      <c r="AG5" s="623"/>
      <c r="AH5" s="623"/>
      <c r="AI5" s="623"/>
      <c r="AJ5" s="623"/>
      <c r="AK5" s="653"/>
      <c r="AL5" s="652" t="s">
        <v>125</v>
      </c>
      <c r="AM5" s="623"/>
      <c r="AN5" s="623"/>
      <c r="AO5" s="623"/>
      <c r="AP5" s="623"/>
      <c r="AQ5" s="623"/>
      <c r="AR5" s="623"/>
      <c r="AS5" s="623"/>
      <c r="AT5" s="653"/>
      <c r="AU5" s="692" t="s">
        <v>233</v>
      </c>
      <c r="AV5" s="693"/>
      <c r="AW5" s="693"/>
      <c r="AX5" s="693"/>
      <c r="AY5" s="693"/>
      <c r="AZ5" s="693"/>
      <c r="BA5" s="693"/>
      <c r="BB5" s="693"/>
      <c r="BC5" s="694"/>
      <c r="BD5" s="692" t="s">
        <v>234</v>
      </c>
      <c r="BE5" s="693"/>
      <c r="BF5" s="693"/>
      <c r="BG5" s="693"/>
      <c r="BH5" s="693"/>
      <c r="BI5" s="693"/>
      <c r="BJ5" s="693"/>
      <c r="BK5" s="693"/>
      <c r="BL5" s="694"/>
      <c r="BM5" s="163"/>
      <c r="BN5" s="164"/>
      <c r="BO5" s="128"/>
      <c r="BQ5" s="132"/>
      <c r="BR5" s="132"/>
    </row>
    <row r="6" spans="4:74" ht="19.5" customHeight="1">
      <c r="D6" s="60"/>
      <c r="H6" s="6"/>
      <c r="J6" s="7"/>
      <c r="K6" s="6"/>
      <c r="L6" s="7"/>
      <c r="M6" s="697" t="s">
        <v>53</v>
      </c>
      <c r="N6" s="641"/>
      <c r="O6" s="641"/>
      <c r="P6" s="641"/>
      <c r="Q6" s="641"/>
      <c r="R6" s="641"/>
      <c r="S6" s="1153"/>
      <c r="T6" s="1156">
        <f>SUM(AC6,AL6,AU6,BD6,)</f>
        <v>0</v>
      </c>
      <c r="U6" s="1157"/>
      <c r="V6" s="1157"/>
      <c r="W6" s="1157"/>
      <c r="X6" s="1157"/>
      <c r="Y6" s="1157"/>
      <c r="Z6" s="1157"/>
      <c r="AA6" s="807" t="s">
        <v>55</v>
      </c>
      <c r="AB6" s="1153"/>
      <c r="AC6" s="697"/>
      <c r="AD6" s="641"/>
      <c r="AE6" s="641"/>
      <c r="AF6" s="641"/>
      <c r="AG6" s="641"/>
      <c r="AH6" s="641"/>
      <c r="AI6" s="641"/>
      <c r="AJ6" s="807" t="s">
        <v>55</v>
      </c>
      <c r="AK6" s="1153"/>
      <c r="AL6" s="697"/>
      <c r="AM6" s="641"/>
      <c r="AN6" s="641"/>
      <c r="AO6" s="641"/>
      <c r="AP6" s="641"/>
      <c r="AQ6" s="641"/>
      <c r="AR6" s="641"/>
      <c r="AS6" s="807" t="s">
        <v>55</v>
      </c>
      <c r="AT6" s="1153"/>
      <c r="AU6" s="697"/>
      <c r="AV6" s="641"/>
      <c r="AW6" s="641"/>
      <c r="AX6" s="641"/>
      <c r="AY6" s="641"/>
      <c r="AZ6" s="641"/>
      <c r="BA6" s="641"/>
      <c r="BB6" s="807" t="s">
        <v>55</v>
      </c>
      <c r="BC6" s="1153"/>
      <c r="BD6" s="697"/>
      <c r="BE6" s="641"/>
      <c r="BF6" s="641"/>
      <c r="BG6" s="641"/>
      <c r="BH6" s="641"/>
      <c r="BI6" s="641"/>
      <c r="BJ6" s="641"/>
      <c r="BK6" s="807" t="s">
        <v>55</v>
      </c>
      <c r="BL6" s="1153"/>
      <c r="BM6" s="163"/>
      <c r="BN6" s="164"/>
      <c r="BO6" s="128"/>
      <c r="BQ6" s="132"/>
      <c r="BR6" s="132"/>
    </row>
    <row r="7" spans="4:74" ht="19.5" customHeight="1">
      <c r="D7" s="60"/>
      <c r="E7" s="737">
        <v>31</v>
      </c>
      <c r="F7" s="737"/>
      <c r="G7" s="738"/>
      <c r="H7" s="6"/>
      <c r="J7" s="7"/>
      <c r="K7" s="8"/>
      <c r="L7" s="9"/>
      <c r="M7" s="631" t="s">
        <v>54</v>
      </c>
      <c r="N7" s="632"/>
      <c r="O7" s="632"/>
      <c r="P7" s="632"/>
      <c r="Q7" s="632"/>
      <c r="R7" s="632"/>
      <c r="S7" s="657"/>
      <c r="T7" s="1154">
        <f>SUM(AC7,AL7,AU7,BD7,)</f>
        <v>0</v>
      </c>
      <c r="U7" s="1155"/>
      <c r="V7" s="1155"/>
      <c r="W7" s="1155"/>
      <c r="X7" s="1155"/>
      <c r="Y7" s="1155"/>
      <c r="Z7" s="1155"/>
      <c r="AA7" s="649" t="s">
        <v>56</v>
      </c>
      <c r="AB7" s="657"/>
      <c r="AC7" s="1154"/>
      <c r="AD7" s="1155"/>
      <c r="AE7" s="1155"/>
      <c r="AF7" s="1155"/>
      <c r="AG7" s="1155"/>
      <c r="AH7" s="1155"/>
      <c r="AI7" s="1155"/>
      <c r="AJ7" s="649" t="s">
        <v>56</v>
      </c>
      <c r="AK7" s="657"/>
      <c r="AL7" s="1154"/>
      <c r="AM7" s="1155"/>
      <c r="AN7" s="1155"/>
      <c r="AO7" s="1155"/>
      <c r="AP7" s="1155"/>
      <c r="AQ7" s="1155"/>
      <c r="AR7" s="1155"/>
      <c r="AS7" s="649" t="s">
        <v>56</v>
      </c>
      <c r="AT7" s="657"/>
      <c r="AU7" s="1154"/>
      <c r="AV7" s="1155"/>
      <c r="AW7" s="1155"/>
      <c r="AX7" s="1155"/>
      <c r="AY7" s="1155"/>
      <c r="AZ7" s="1155"/>
      <c r="BA7" s="1155"/>
      <c r="BB7" s="649" t="s">
        <v>56</v>
      </c>
      <c r="BC7" s="657"/>
      <c r="BD7" s="1154"/>
      <c r="BE7" s="1155"/>
      <c r="BF7" s="1155"/>
      <c r="BG7" s="1155"/>
      <c r="BH7" s="1155"/>
      <c r="BI7" s="1155"/>
      <c r="BJ7" s="1155"/>
      <c r="BK7" s="649" t="s">
        <v>56</v>
      </c>
      <c r="BL7" s="657"/>
      <c r="BM7" s="165"/>
      <c r="BN7" s="166"/>
      <c r="BO7" s="128"/>
      <c r="BQ7" s="132"/>
      <c r="BR7" s="132"/>
    </row>
    <row r="8" spans="4:74" ht="24.75" customHeight="1">
      <c r="D8" s="60"/>
      <c r="E8" s="836" t="s">
        <v>176</v>
      </c>
      <c r="F8" s="836"/>
      <c r="G8" s="837"/>
      <c r="H8" s="6"/>
      <c r="J8" s="7"/>
      <c r="K8" s="607" t="s">
        <v>50</v>
      </c>
      <c r="L8" s="618"/>
      <c r="M8" s="623"/>
      <c r="N8" s="623"/>
      <c r="O8" s="623"/>
      <c r="P8" s="623"/>
      <c r="Q8" s="623"/>
      <c r="R8" s="623"/>
      <c r="S8" s="653"/>
      <c r="T8" s="652" t="s">
        <v>51</v>
      </c>
      <c r="U8" s="623"/>
      <c r="V8" s="623"/>
      <c r="W8" s="623"/>
      <c r="X8" s="623"/>
      <c r="Y8" s="623"/>
      <c r="Z8" s="623"/>
      <c r="AA8" s="623"/>
      <c r="AB8" s="653"/>
      <c r="AC8" s="652" t="s">
        <v>157</v>
      </c>
      <c r="AD8" s="623"/>
      <c r="AE8" s="623"/>
      <c r="AF8" s="623"/>
      <c r="AG8" s="623"/>
      <c r="AH8" s="623"/>
      <c r="AI8" s="623"/>
      <c r="AJ8" s="623"/>
      <c r="AK8" s="653"/>
      <c r="AL8" s="652" t="s">
        <v>52</v>
      </c>
      <c r="AM8" s="623"/>
      <c r="AN8" s="623"/>
      <c r="AO8" s="623"/>
      <c r="AP8" s="623"/>
      <c r="AQ8" s="623"/>
      <c r="AR8" s="623"/>
      <c r="AS8" s="623"/>
      <c r="AT8" s="653"/>
      <c r="AU8" s="652" t="s">
        <v>31</v>
      </c>
      <c r="AV8" s="623"/>
      <c r="AW8" s="623"/>
      <c r="AX8" s="623"/>
      <c r="AY8" s="623"/>
      <c r="AZ8" s="623"/>
      <c r="BA8" s="623"/>
      <c r="BB8" s="623"/>
      <c r="BC8" s="653"/>
      <c r="BD8" s="652" t="s">
        <v>156</v>
      </c>
      <c r="BE8" s="623"/>
      <c r="BF8" s="623"/>
      <c r="BG8" s="623"/>
      <c r="BH8" s="623"/>
      <c r="BI8" s="623"/>
      <c r="BJ8" s="623"/>
      <c r="BK8" s="623"/>
      <c r="BL8" s="623"/>
      <c r="BM8" s="623"/>
      <c r="BN8" s="653"/>
      <c r="BO8" s="128"/>
      <c r="BQ8" s="132"/>
      <c r="BR8" s="132"/>
    </row>
    <row r="9" spans="4:74" ht="19.5" customHeight="1">
      <c r="D9" s="60"/>
      <c r="E9" s="836"/>
      <c r="F9" s="836"/>
      <c r="G9" s="837"/>
      <c r="H9" s="6"/>
      <c r="J9" s="7"/>
      <c r="K9" s="6"/>
      <c r="L9" s="7"/>
      <c r="M9" s="697" t="s">
        <v>53</v>
      </c>
      <c r="N9" s="641"/>
      <c r="O9" s="641"/>
      <c r="P9" s="641"/>
      <c r="Q9" s="641"/>
      <c r="R9" s="641"/>
      <c r="S9" s="1153"/>
      <c r="T9" s="697"/>
      <c r="U9" s="641"/>
      <c r="V9" s="641"/>
      <c r="W9" s="641"/>
      <c r="X9" s="641"/>
      <c r="Y9" s="641"/>
      <c r="Z9" s="641"/>
      <c r="AA9" s="807" t="s">
        <v>55</v>
      </c>
      <c r="AB9" s="1153"/>
      <c r="AC9" s="697"/>
      <c r="AD9" s="641"/>
      <c r="AE9" s="641"/>
      <c r="AF9" s="641"/>
      <c r="AG9" s="641"/>
      <c r="AH9" s="641"/>
      <c r="AI9" s="641"/>
      <c r="AJ9" s="807" t="s">
        <v>55</v>
      </c>
      <c r="AK9" s="1153"/>
      <c r="AL9" s="697"/>
      <c r="AM9" s="641"/>
      <c r="AN9" s="641"/>
      <c r="AO9" s="641"/>
      <c r="AP9" s="641"/>
      <c r="AQ9" s="641"/>
      <c r="AR9" s="641"/>
      <c r="AS9" s="807" t="s">
        <v>55</v>
      </c>
      <c r="AT9" s="1153"/>
      <c r="AU9" s="697"/>
      <c r="AV9" s="641"/>
      <c r="AW9" s="641"/>
      <c r="AX9" s="641"/>
      <c r="AY9" s="641"/>
      <c r="AZ9" s="641"/>
      <c r="BA9" s="641"/>
      <c r="BB9" s="807" t="s">
        <v>55</v>
      </c>
      <c r="BC9" s="1153"/>
      <c r="BD9" s="1147"/>
      <c r="BE9" s="1148"/>
      <c r="BF9" s="1148"/>
      <c r="BG9" s="1148"/>
      <c r="BH9" s="1148"/>
      <c r="BI9" s="1148"/>
      <c r="BJ9" s="1148"/>
      <c r="BK9" s="1148"/>
      <c r="BL9" s="1148"/>
      <c r="BM9" s="1148"/>
      <c r="BN9" s="1149"/>
      <c r="BO9" s="128"/>
      <c r="BQ9" s="132"/>
      <c r="BR9" s="132"/>
    </row>
    <row r="10" spans="4:74" ht="19.5" customHeight="1">
      <c r="D10" s="60"/>
      <c r="E10" s="836"/>
      <c r="F10" s="836"/>
      <c r="G10" s="837"/>
      <c r="H10" s="6"/>
      <c r="J10" s="7"/>
      <c r="K10" s="6"/>
      <c r="L10" s="7"/>
      <c r="M10" s="808" t="s">
        <v>54</v>
      </c>
      <c r="N10" s="647"/>
      <c r="O10" s="647"/>
      <c r="P10" s="647"/>
      <c r="Q10" s="647"/>
      <c r="R10" s="647"/>
      <c r="S10" s="1150"/>
      <c r="T10" s="1151"/>
      <c r="U10" s="1152"/>
      <c r="V10" s="1152"/>
      <c r="W10" s="1152"/>
      <c r="X10" s="1152"/>
      <c r="Y10" s="1152"/>
      <c r="Z10" s="1152"/>
      <c r="AA10" s="654" t="s">
        <v>56</v>
      </c>
      <c r="AB10" s="1150"/>
      <c r="AC10" s="1151"/>
      <c r="AD10" s="1152"/>
      <c r="AE10" s="1152"/>
      <c r="AF10" s="1152"/>
      <c r="AG10" s="1152"/>
      <c r="AH10" s="1152"/>
      <c r="AI10" s="1152"/>
      <c r="AJ10" s="654" t="s">
        <v>56</v>
      </c>
      <c r="AK10" s="1150"/>
      <c r="AL10" s="1151"/>
      <c r="AM10" s="1152"/>
      <c r="AN10" s="1152"/>
      <c r="AO10" s="1152"/>
      <c r="AP10" s="1152"/>
      <c r="AQ10" s="1152"/>
      <c r="AR10" s="1152"/>
      <c r="AS10" s="654" t="s">
        <v>56</v>
      </c>
      <c r="AT10" s="1150"/>
      <c r="AU10" s="1151"/>
      <c r="AV10" s="1152"/>
      <c r="AW10" s="1152"/>
      <c r="AX10" s="1152"/>
      <c r="AY10" s="1152"/>
      <c r="AZ10" s="1152"/>
      <c r="BA10" s="1152"/>
      <c r="BB10" s="654" t="s">
        <v>56</v>
      </c>
      <c r="BC10" s="1150"/>
      <c r="BD10" s="1151">
        <f>SUM(T7,T10,AC10,AL10,AU10)</f>
        <v>0</v>
      </c>
      <c r="BE10" s="1152"/>
      <c r="BF10" s="1152"/>
      <c r="BG10" s="1152"/>
      <c r="BH10" s="1152"/>
      <c r="BI10" s="1152"/>
      <c r="BJ10" s="1152"/>
      <c r="BK10" s="1152"/>
      <c r="BL10" s="1152"/>
      <c r="BM10" s="654" t="s">
        <v>56</v>
      </c>
      <c r="BN10" s="1150"/>
      <c r="BO10" s="128"/>
      <c r="BQ10" s="132"/>
      <c r="BR10" s="132"/>
    </row>
    <row r="11" spans="4:74" ht="19.5" customHeight="1">
      <c r="D11" s="60"/>
      <c r="E11" s="836"/>
      <c r="F11" s="836"/>
      <c r="G11" s="837"/>
      <c r="H11" s="45"/>
      <c r="I11" s="148"/>
      <c r="J11" s="83"/>
      <c r="K11" s="45"/>
      <c r="L11" s="148"/>
      <c r="M11" s="45"/>
      <c r="N11" s="148"/>
      <c r="O11" s="148"/>
      <c r="P11" s="148"/>
      <c r="Q11" s="148"/>
      <c r="R11" s="148"/>
      <c r="S11" s="9"/>
      <c r="T11" s="133"/>
      <c r="U11" s="134"/>
      <c r="V11" s="134"/>
      <c r="W11" s="134"/>
      <c r="X11" s="134"/>
      <c r="Y11" s="134"/>
      <c r="Z11" s="141"/>
      <c r="AA11" s="141"/>
      <c r="AB11" s="142"/>
      <c r="AC11" s="141"/>
      <c r="AD11" s="141"/>
      <c r="AE11" s="141"/>
      <c r="AF11" s="141"/>
      <c r="AG11" s="619"/>
      <c r="AH11" s="619"/>
      <c r="AI11" s="619"/>
      <c r="AJ11" s="141"/>
      <c r="AK11" s="140"/>
      <c r="AL11" s="631" t="s">
        <v>57</v>
      </c>
      <c r="AM11" s="632"/>
      <c r="AN11" s="633"/>
      <c r="AO11" s="649"/>
      <c r="AP11" s="632"/>
      <c r="AQ11" s="632"/>
      <c r="AR11" s="633"/>
      <c r="AS11" s="141" t="s">
        <v>58</v>
      </c>
      <c r="AT11" s="140"/>
      <c r="AU11" s="46"/>
      <c r="AV11" s="140"/>
      <c r="AW11" s="140"/>
      <c r="AX11" s="140"/>
      <c r="AY11" s="140"/>
      <c r="AZ11" s="140"/>
      <c r="BA11" s="140"/>
      <c r="BB11" s="134"/>
      <c r="BC11" s="137"/>
      <c r="BD11" s="65"/>
      <c r="BE11" s="140"/>
      <c r="BF11" s="140"/>
      <c r="BG11" s="140"/>
      <c r="BH11" s="150"/>
      <c r="BI11" s="150"/>
      <c r="BJ11" s="150"/>
      <c r="BK11" s="150"/>
      <c r="BL11" s="150"/>
      <c r="BM11" s="150"/>
      <c r="BN11" s="9"/>
      <c r="BO11" s="53"/>
      <c r="BQ11" s="132"/>
      <c r="BR11" s="132"/>
    </row>
    <row r="12" spans="4:74" ht="27.75" customHeight="1">
      <c r="D12" s="60"/>
      <c r="E12" s="836"/>
      <c r="F12" s="836"/>
      <c r="G12" s="837"/>
      <c r="H12" s="607" t="s">
        <v>153</v>
      </c>
      <c r="I12" s="618"/>
      <c r="J12" s="618"/>
      <c r="K12" s="618"/>
      <c r="L12" s="618"/>
      <c r="M12" s="618"/>
      <c r="N12" s="618"/>
      <c r="O12" s="618"/>
      <c r="P12" s="618"/>
      <c r="Q12" s="618"/>
      <c r="R12" s="618"/>
      <c r="S12" s="634"/>
      <c r="T12" s="620"/>
      <c r="U12" s="621"/>
      <c r="V12" s="621"/>
      <c r="W12" s="621"/>
      <c r="X12" s="624" t="s">
        <v>276</v>
      </c>
      <c r="Y12" s="623"/>
      <c r="Z12" s="623"/>
      <c r="AA12" s="623"/>
      <c r="AB12" s="623"/>
      <c r="AC12" s="623"/>
      <c r="AD12" s="623"/>
      <c r="AE12" s="625"/>
      <c r="AF12" s="623" t="s">
        <v>286</v>
      </c>
      <c r="AG12" s="623"/>
      <c r="AH12" s="623"/>
      <c r="AI12" s="623"/>
      <c r="AJ12" s="623"/>
      <c r="AK12" s="623"/>
      <c r="AL12" s="623"/>
      <c r="AM12" s="623"/>
      <c r="AN12" s="623"/>
      <c r="AO12" s="623" t="s">
        <v>296</v>
      </c>
      <c r="AP12" s="623"/>
      <c r="AQ12" s="623"/>
      <c r="AR12" s="623"/>
      <c r="AS12" s="623"/>
      <c r="AT12" s="843"/>
      <c r="AU12" s="31" t="s">
        <v>274</v>
      </c>
      <c r="AV12" s="650"/>
      <c r="AW12" s="650"/>
      <c r="AX12" s="650"/>
      <c r="AY12" s="650"/>
      <c r="AZ12" s="650"/>
      <c r="BA12" s="650"/>
      <c r="BB12" s="650"/>
      <c r="BC12" s="650"/>
      <c r="BD12" s="650"/>
      <c r="BE12" s="650"/>
      <c r="BF12" s="650"/>
      <c r="BG12" s="650"/>
      <c r="BH12" s="650"/>
      <c r="BI12" s="650"/>
      <c r="BJ12" s="650"/>
      <c r="BK12" s="650"/>
      <c r="BL12" s="650"/>
      <c r="BM12" s="650"/>
      <c r="BN12" s="32" t="s">
        <v>285</v>
      </c>
      <c r="BO12" s="53"/>
      <c r="BQ12" s="132"/>
      <c r="BR12" s="132"/>
    </row>
    <row r="13" spans="4:74" s="261" customFormat="1" ht="27.75" customHeight="1">
      <c r="D13" s="60"/>
      <c r="E13" s="836"/>
      <c r="F13" s="836"/>
      <c r="G13" s="837"/>
      <c r="H13" s="608"/>
      <c r="I13" s="619"/>
      <c r="J13" s="619"/>
      <c r="K13" s="619"/>
      <c r="L13" s="619"/>
      <c r="M13" s="619"/>
      <c r="N13" s="619"/>
      <c r="O13" s="619"/>
      <c r="P13" s="619"/>
      <c r="Q13" s="619"/>
      <c r="R13" s="619"/>
      <c r="S13" s="635"/>
      <c r="T13" s="652" t="s">
        <v>295</v>
      </c>
      <c r="U13" s="623"/>
      <c r="V13" s="623"/>
      <c r="W13" s="843"/>
      <c r="X13" s="1158"/>
      <c r="Y13" s="1158"/>
      <c r="Z13" s="1158"/>
      <c r="AA13" s="1158"/>
      <c r="AB13" s="1158"/>
      <c r="AC13" s="1158"/>
      <c r="AD13" s="1158"/>
      <c r="AE13" s="1159"/>
      <c r="AF13" s="1160" t="s">
        <v>297</v>
      </c>
      <c r="AG13" s="1160"/>
      <c r="AH13" s="31"/>
      <c r="AI13" s="31"/>
      <c r="AJ13" s="384"/>
      <c r="AK13" s="384"/>
      <c r="AL13" s="384"/>
      <c r="AM13" s="384"/>
      <c r="AN13" s="384"/>
      <c r="AO13" s="384"/>
      <c r="AP13" s="384"/>
      <c r="AQ13" s="262"/>
      <c r="AR13" s="262"/>
      <c r="AS13" s="262"/>
      <c r="AT13" s="318"/>
      <c r="AU13" s="318"/>
      <c r="AV13" s="318"/>
      <c r="AW13" s="318"/>
      <c r="AX13" s="318"/>
      <c r="AY13" s="318"/>
      <c r="AZ13" s="318"/>
      <c r="BA13" s="262"/>
      <c r="BB13" s="262"/>
      <c r="BC13" s="262"/>
      <c r="BD13" s="262"/>
      <c r="BE13" s="262"/>
      <c r="BF13" s="262"/>
      <c r="BG13" s="268"/>
      <c r="BH13" s="268"/>
      <c r="BI13" s="268"/>
      <c r="BJ13" s="268"/>
      <c r="BK13" s="268"/>
      <c r="BL13" s="268"/>
      <c r="BM13" s="251"/>
      <c r="BN13" s="162"/>
      <c r="BO13" s="128"/>
      <c r="BQ13" s="258"/>
      <c r="BR13" s="258"/>
    </row>
    <row r="14" spans="4:74" s="248" customFormat="1" ht="27.75" customHeight="1">
      <c r="D14" s="60"/>
      <c r="E14" s="836"/>
      <c r="F14" s="836"/>
      <c r="G14" s="837"/>
      <c r="H14" s="692" t="s">
        <v>152</v>
      </c>
      <c r="I14" s="693"/>
      <c r="J14" s="693"/>
      <c r="K14" s="693"/>
      <c r="L14" s="693"/>
      <c r="M14" s="693"/>
      <c r="N14" s="693"/>
      <c r="O14" s="693"/>
      <c r="P14" s="693"/>
      <c r="Q14" s="693"/>
      <c r="R14" s="693"/>
      <c r="S14" s="694"/>
      <c r="T14" s="620"/>
      <c r="U14" s="621"/>
      <c r="V14" s="621"/>
      <c r="W14" s="622"/>
      <c r="X14" s="624" t="s">
        <v>276</v>
      </c>
      <c r="Y14" s="623"/>
      <c r="Z14" s="623"/>
      <c r="AA14" s="623"/>
      <c r="AB14" s="623"/>
      <c r="AC14" s="623"/>
      <c r="AD14" s="623"/>
      <c r="AE14" s="625"/>
      <c r="AF14" s="623" t="s">
        <v>299</v>
      </c>
      <c r="AG14" s="623"/>
      <c r="AH14" s="623"/>
      <c r="AI14" s="623"/>
      <c r="AJ14" s="623"/>
      <c r="AK14" s="623"/>
      <c r="AL14" s="623"/>
      <c r="AM14" s="623"/>
      <c r="AN14" s="623"/>
      <c r="AO14" s="1025" t="s">
        <v>300</v>
      </c>
      <c r="AP14" s="1025"/>
      <c r="AQ14" s="1025"/>
      <c r="AR14" s="1025"/>
      <c r="AS14" s="1025"/>
      <c r="AT14" s="1025"/>
      <c r="AU14" s="624"/>
      <c r="AV14" s="623"/>
      <c r="AW14" s="623"/>
      <c r="AX14" s="843"/>
      <c r="AY14" s="1160" t="s">
        <v>301</v>
      </c>
      <c r="AZ14" s="1160"/>
      <c r="BA14" s="31"/>
      <c r="BB14" s="31"/>
      <c r="BC14" s="31"/>
      <c r="BD14" s="31"/>
      <c r="BE14" s="31"/>
      <c r="BF14" s="31"/>
      <c r="BG14" s="389"/>
      <c r="BH14" s="389"/>
      <c r="BI14" s="389"/>
      <c r="BJ14" s="377"/>
      <c r="BK14" s="377"/>
      <c r="BL14" s="389"/>
      <c r="BM14" s="320"/>
      <c r="BN14" s="335"/>
      <c r="BO14" s="128"/>
      <c r="BQ14" s="241"/>
      <c r="BR14" s="241"/>
    </row>
    <row r="15" spans="4:74" s="248" customFormat="1" ht="29.25" customHeight="1">
      <c r="D15" s="60"/>
      <c r="E15" s="836"/>
      <c r="F15" s="836"/>
      <c r="G15" s="837"/>
      <c r="H15" s="692" t="s">
        <v>298</v>
      </c>
      <c r="I15" s="693"/>
      <c r="J15" s="693"/>
      <c r="K15" s="693"/>
      <c r="L15" s="693"/>
      <c r="M15" s="693"/>
      <c r="N15" s="693"/>
      <c r="O15" s="693"/>
      <c r="P15" s="693"/>
      <c r="Q15" s="693"/>
      <c r="R15" s="693"/>
      <c r="S15" s="694"/>
      <c r="T15" s="620"/>
      <c r="U15" s="621"/>
      <c r="V15" s="621"/>
      <c r="W15" s="622"/>
      <c r="X15" s="623" t="s">
        <v>276</v>
      </c>
      <c r="Y15" s="623"/>
      <c r="Z15" s="623"/>
      <c r="AA15" s="623"/>
      <c r="AB15" s="623"/>
      <c r="AC15" s="623"/>
      <c r="AD15" s="623"/>
      <c r="AE15" s="623"/>
      <c r="AF15" s="31"/>
      <c r="AG15" s="31"/>
      <c r="AH15" s="31"/>
      <c r="AI15" s="324"/>
      <c r="AJ15" s="324"/>
      <c r="AK15" s="324"/>
      <c r="AL15" s="31"/>
      <c r="AM15" s="31"/>
      <c r="AN15" s="31"/>
      <c r="AO15" s="623"/>
      <c r="AP15" s="623"/>
      <c r="AQ15" s="623"/>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3"/>
      <c r="BN15" s="653"/>
      <c r="BO15" s="128"/>
      <c r="BQ15" s="241"/>
      <c r="BR15" s="241"/>
      <c r="BV15" s="261">
        <f>T15</f>
        <v>0</v>
      </c>
    </row>
    <row r="16" spans="4:74" ht="19.5" customHeight="1">
      <c r="D16" s="60"/>
      <c r="H16" s="607" t="s">
        <v>2</v>
      </c>
      <c r="I16" s="618"/>
      <c r="J16" s="618"/>
      <c r="K16" s="618"/>
      <c r="L16" s="618"/>
      <c r="M16" s="618"/>
      <c r="N16" s="618"/>
      <c r="O16" s="618"/>
      <c r="P16" s="618"/>
      <c r="Q16" s="618"/>
      <c r="R16" s="618"/>
      <c r="S16" s="634"/>
      <c r="T16" s="652"/>
      <c r="U16" s="623"/>
      <c r="V16" s="623"/>
      <c r="W16" s="843"/>
      <c r="X16" s="1164" t="s">
        <v>315</v>
      </c>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0"/>
      <c r="BC16" s="650"/>
      <c r="BD16" s="650"/>
      <c r="BE16" s="650"/>
      <c r="BF16" s="650"/>
      <c r="BG16" s="650"/>
      <c r="BH16" s="650"/>
      <c r="BI16" s="650"/>
      <c r="BJ16" s="650"/>
      <c r="BK16" s="650"/>
      <c r="BL16" s="650"/>
      <c r="BM16" s="650"/>
      <c r="BN16" s="696"/>
      <c r="BO16" s="128"/>
      <c r="BQ16" s="132"/>
      <c r="BR16" s="132"/>
      <c r="BV16" s="145">
        <f>T16</f>
        <v>0</v>
      </c>
    </row>
    <row r="17" spans="4:74" ht="19.5" customHeight="1">
      <c r="D17" s="60"/>
      <c r="H17" s="652" t="s">
        <v>262</v>
      </c>
      <c r="I17" s="623"/>
      <c r="J17" s="623"/>
      <c r="K17" s="623"/>
      <c r="L17" s="623"/>
      <c r="M17" s="623"/>
      <c r="N17" s="623"/>
      <c r="O17" s="623"/>
      <c r="P17" s="623"/>
      <c r="Q17" s="623"/>
      <c r="R17" s="623"/>
      <c r="S17" s="653"/>
      <c r="T17" s="652"/>
      <c r="U17" s="623"/>
      <c r="V17" s="623" t="s">
        <v>263</v>
      </c>
      <c r="W17" s="623"/>
      <c r="X17" s="623" t="s">
        <v>264</v>
      </c>
      <c r="Y17" s="623"/>
      <c r="Z17" s="623"/>
      <c r="AA17" s="623"/>
      <c r="AB17" s="623" t="s">
        <v>263</v>
      </c>
      <c r="AC17" s="843"/>
      <c r="AD17" s="650" t="s">
        <v>265</v>
      </c>
      <c r="AE17" s="650"/>
      <c r="AF17" s="650"/>
      <c r="AG17" s="650"/>
      <c r="AH17" s="650"/>
      <c r="AI17" s="650"/>
      <c r="AJ17" s="650"/>
      <c r="AK17" s="650"/>
      <c r="AL17" s="623"/>
      <c r="AM17" s="623"/>
      <c r="AN17" s="859" t="s">
        <v>266</v>
      </c>
      <c r="AO17" s="859"/>
      <c r="AP17" s="859"/>
      <c r="AQ17" s="859"/>
      <c r="AR17" s="859"/>
      <c r="AS17" s="31"/>
      <c r="AT17" s="31"/>
      <c r="AU17" s="31"/>
      <c r="AV17" s="31"/>
      <c r="AW17" s="31"/>
      <c r="AX17" s="31"/>
      <c r="AY17" s="31"/>
      <c r="AZ17" s="31"/>
      <c r="BA17" s="31"/>
      <c r="BB17" s="31"/>
      <c r="BC17" s="31"/>
      <c r="BD17" s="31"/>
      <c r="BE17" s="31"/>
      <c r="BF17" s="31"/>
      <c r="BG17" s="31"/>
      <c r="BH17" s="31"/>
      <c r="BI17" s="31"/>
      <c r="BJ17" s="31"/>
      <c r="BK17" s="31"/>
      <c r="BL17" s="31"/>
      <c r="BM17" s="31"/>
      <c r="BN17" s="32"/>
      <c r="BO17" s="128"/>
      <c r="BQ17" s="132"/>
      <c r="BR17" s="132"/>
    </row>
    <row r="18" spans="4:74" ht="19.5" customHeight="1">
      <c r="D18" s="60"/>
      <c r="H18" s="652" t="s">
        <v>59</v>
      </c>
      <c r="I18" s="623"/>
      <c r="J18" s="623"/>
      <c r="K18" s="623"/>
      <c r="L18" s="623"/>
      <c r="M18" s="623"/>
      <c r="N18" s="623"/>
      <c r="O18" s="623"/>
      <c r="P18" s="623"/>
      <c r="Q18" s="623"/>
      <c r="R18" s="623"/>
      <c r="S18" s="653"/>
      <c r="T18" s="652"/>
      <c r="U18" s="623"/>
      <c r="V18" s="623"/>
      <c r="W18" s="843"/>
      <c r="X18" s="1164" t="s">
        <v>309</v>
      </c>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50"/>
      <c r="BD18" s="650"/>
      <c r="BE18" s="650"/>
      <c r="BF18" s="650"/>
      <c r="BG18" s="650"/>
      <c r="BH18" s="650"/>
      <c r="BI18" s="650"/>
      <c r="BJ18" s="650"/>
      <c r="BK18" s="650"/>
      <c r="BL18" s="650"/>
      <c r="BM18" s="650"/>
      <c r="BN18" s="696"/>
      <c r="BO18" s="128"/>
      <c r="BQ18" s="132"/>
      <c r="BR18" s="132"/>
      <c r="BV18" s="145">
        <f>T18</f>
        <v>0</v>
      </c>
    </row>
    <row r="19" spans="4:74" ht="19.5" customHeight="1">
      <c r="D19" s="108"/>
      <c r="H19" s="652" t="s">
        <v>124</v>
      </c>
      <c r="I19" s="623"/>
      <c r="J19" s="623"/>
      <c r="K19" s="623"/>
      <c r="L19" s="623"/>
      <c r="M19" s="623"/>
      <c r="N19" s="623"/>
      <c r="O19" s="623"/>
      <c r="P19" s="623"/>
      <c r="Q19" s="623"/>
      <c r="R19" s="623"/>
      <c r="S19" s="653"/>
      <c r="T19" s="652"/>
      <c r="U19" s="623"/>
      <c r="V19" s="623"/>
      <c r="W19" s="843"/>
      <c r="X19" s="1164" t="s">
        <v>310</v>
      </c>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50"/>
      <c r="BD19" s="650"/>
      <c r="BE19" s="650"/>
      <c r="BF19" s="650"/>
      <c r="BG19" s="650"/>
      <c r="BH19" s="650"/>
      <c r="BI19" s="650"/>
      <c r="BJ19" s="650"/>
      <c r="BK19" s="650"/>
      <c r="BL19" s="650"/>
      <c r="BM19" s="650"/>
      <c r="BN19" s="696"/>
      <c r="BO19" s="128"/>
      <c r="BQ19" s="132"/>
      <c r="BR19" s="132"/>
      <c r="BV19" s="261">
        <f>T19</f>
        <v>0</v>
      </c>
    </row>
    <row r="20" spans="4:74" ht="23.25" customHeight="1">
      <c r="D20" s="979"/>
      <c r="E20" s="618">
        <v>32</v>
      </c>
      <c r="F20" s="618"/>
      <c r="G20" s="771" t="s">
        <v>78</v>
      </c>
      <c r="H20" s="771"/>
      <c r="I20" s="771"/>
      <c r="J20" s="771"/>
      <c r="K20" s="771"/>
      <c r="L20" s="771"/>
      <c r="M20" s="771"/>
      <c r="N20" s="771"/>
      <c r="O20" s="771"/>
      <c r="P20" s="771"/>
      <c r="Q20" s="771"/>
      <c r="R20" s="771"/>
      <c r="S20" s="1161"/>
      <c r="T20" s="620"/>
      <c r="U20" s="621"/>
      <c r="V20" s="621"/>
      <c r="W20" s="622"/>
      <c r="X20" s="650" t="s">
        <v>302</v>
      </c>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50"/>
      <c r="BD20" s="650"/>
      <c r="BE20" s="650"/>
      <c r="BF20" s="650"/>
      <c r="BG20" s="650"/>
      <c r="BH20" s="324"/>
      <c r="BI20" s="384"/>
      <c r="BJ20" s="384"/>
      <c r="BK20" s="384"/>
      <c r="BL20" s="31"/>
      <c r="BM20" s="31"/>
      <c r="BN20" s="32"/>
      <c r="BO20" s="128"/>
      <c r="BQ20" s="132"/>
      <c r="BR20" s="132"/>
      <c r="BV20" s="261">
        <f>T20</f>
        <v>0</v>
      </c>
    </row>
    <row r="21" spans="4:74" s="261" customFormat="1" ht="23.25" customHeight="1">
      <c r="D21" s="983"/>
      <c r="E21" s="619"/>
      <c r="F21" s="619"/>
      <c r="G21" s="1162"/>
      <c r="H21" s="1162"/>
      <c r="I21" s="1162"/>
      <c r="J21" s="1162"/>
      <c r="K21" s="1162"/>
      <c r="L21" s="1162"/>
      <c r="M21" s="1162"/>
      <c r="N21" s="1162"/>
      <c r="O21" s="1162"/>
      <c r="P21" s="1162"/>
      <c r="Q21" s="1162"/>
      <c r="R21" s="1162"/>
      <c r="S21" s="1163"/>
      <c r="T21" s="652" t="s">
        <v>303</v>
      </c>
      <c r="U21" s="623"/>
      <c r="V21" s="623"/>
      <c r="W21" s="623"/>
      <c r="X21" s="623"/>
      <c r="Y21" s="623"/>
      <c r="Z21" s="623"/>
      <c r="AA21" s="623"/>
      <c r="AB21" s="623"/>
      <c r="AC21" s="623"/>
      <c r="AD21" s="623"/>
      <c r="AE21" s="623"/>
      <c r="AF21" s="623"/>
      <c r="AG21" s="623"/>
      <c r="AH21" s="623"/>
      <c r="AI21" s="623" t="s">
        <v>304</v>
      </c>
      <c r="AJ21" s="623"/>
      <c r="AK21" s="623"/>
      <c r="AL21" s="623"/>
      <c r="AM21" s="623"/>
      <c r="AN21" s="843"/>
      <c r="AO21" s="384" t="s">
        <v>274</v>
      </c>
      <c r="AP21" s="623"/>
      <c r="AQ21" s="623"/>
      <c r="AR21" s="623"/>
      <c r="AS21" s="623"/>
      <c r="AT21" s="623"/>
      <c r="AU21" s="623"/>
      <c r="AV21" s="623"/>
      <c r="AW21" s="623"/>
      <c r="AX21" s="623"/>
      <c r="AY21" s="623"/>
      <c r="AZ21" s="623"/>
      <c r="BA21" s="623"/>
      <c r="BB21" s="623"/>
      <c r="BC21" s="623"/>
      <c r="BD21" s="623"/>
      <c r="BE21" s="623"/>
      <c r="BF21" s="623"/>
      <c r="BG21" s="623"/>
      <c r="BH21" s="623"/>
      <c r="BI21" s="623"/>
      <c r="BJ21" s="623"/>
      <c r="BK21" s="623"/>
      <c r="BL21" s="623"/>
      <c r="BM21" s="623"/>
      <c r="BN21" s="32" t="s">
        <v>285</v>
      </c>
      <c r="BO21" s="128"/>
      <c r="BQ21" s="258"/>
      <c r="BR21" s="258"/>
      <c r="BV21" s="261">
        <f>AP21</f>
        <v>0</v>
      </c>
    </row>
    <row r="22" spans="4:74" ht="23.25" customHeight="1">
      <c r="D22" s="979"/>
      <c r="E22" s="618">
        <v>33</v>
      </c>
      <c r="F22" s="618"/>
      <c r="G22" s="771" t="s">
        <v>79</v>
      </c>
      <c r="H22" s="771"/>
      <c r="I22" s="771"/>
      <c r="J22" s="771"/>
      <c r="K22" s="771"/>
      <c r="L22" s="771"/>
      <c r="M22" s="771"/>
      <c r="N22" s="771"/>
      <c r="O22" s="771"/>
      <c r="P22" s="771"/>
      <c r="Q22" s="771"/>
      <c r="R22" s="771"/>
      <c r="S22" s="1161"/>
      <c r="T22" s="652" t="s">
        <v>268</v>
      </c>
      <c r="U22" s="623"/>
      <c r="V22" s="623"/>
      <c r="W22" s="623"/>
      <c r="X22" s="623"/>
      <c r="Y22" s="623"/>
      <c r="Z22" s="652"/>
      <c r="AA22" s="623"/>
      <c r="AB22" s="623"/>
      <c r="AC22" s="623"/>
      <c r="AD22" s="843"/>
      <c r="AE22" s="384" t="s">
        <v>270</v>
      </c>
      <c r="AF22" s="324"/>
      <c r="AG22" s="324"/>
      <c r="AH22" s="324"/>
      <c r="AI22" s="382"/>
      <c r="AJ22" s="382"/>
      <c r="AK22" s="382"/>
      <c r="AL22" s="390"/>
      <c r="AM22" s="382"/>
      <c r="AN22" s="382"/>
      <c r="AO22" s="384"/>
      <c r="AP22" s="384"/>
      <c r="AQ22" s="384"/>
      <c r="AR22" s="384"/>
      <c r="AS22" s="384"/>
      <c r="AT22" s="370"/>
      <c r="AU22" s="370"/>
      <c r="AV22" s="370"/>
      <c r="AW22" s="370"/>
      <c r="AX22" s="370"/>
      <c r="AY22" s="370"/>
      <c r="AZ22" s="370"/>
      <c r="BA22" s="370"/>
      <c r="BB22" s="324"/>
      <c r="BC22" s="324"/>
      <c r="BD22" s="324"/>
      <c r="BE22" s="324"/>
      <c r="BF22" s="324"/>
      <c r="BG22" s="324"/>
      <c r="BH22" s="324"/>
      <c r="BI22" s="384"/>
      <c r="BJ22" s="384"/>
      <c r="BK22" s="384"/>
      <c r="BL22" s="31"/>
      <c r="BM22" s="31"/>
      <c r="BN22" s="32"/>
      <c r="BO22" s="128"/>
      <c r="BQ22" s="132"/>
      <c r="BR22" s="132"/>
      <c r="BV22" s="145">
        <f>Z22</f>
        <v>0</v>
      </c>
    </row>
    <row r="23" spans="4:74" s="256" customFormat="1" ht="23.25" customHeight="1">
      <c r="D23" s="981"/>
      <c r="E23" s="660"/>
      <c r="F23" s="660"/>
      <c r="G23" s="737"/>
      <c r="H23" s="737"/>
      <c r="I23" s="737"/>
      <c r="J23" s="737"/>
      <c r="K23" s="737"/>
      <c r="L23" s="737"/>
      <c r="M23" s="737"/>
      <c r="N23" s="737"/>
      <c r="O23" s="737"/>
      <c r="P23" s="737"/>
      <c r="Q23" s="737"/>
      <c r="R23" s="737"/>
      <c r="S23" s="738"/>
      <c r="T23" s="652" t="s">
        <v>269</v>
      </c>
      <c r="U23" s="623"/>
      <c r="V23" s="623"/>
      <c r="W23" s="623"/>
      <c r="X23" s="623"/>
      <c r="Y23" s="623"/>
      <c r="Z23" s="652"/>
      <c r="AA23" s="623"/>
      <c r="AB23" s="623"/>
      <c r="AC23" s="623"/>
      <c r="AD23" s="843"/>
      <c r="AE23" s="384" t="s">
        <v>270</v>
      </c>
      <c r="AF23" s="324"/>
      <c r="AG23" s="324"/>
      <c r="AH23" s="324"/>
      <c r="AI23" s="384"/>
      <c r="AJ23" s="384"/>
      <c r="AK23" s="384"/>
      <c r="AL23" s="31"/>
      <c r="AM23" s="384"/>
      <c r="AN23" s="384"/>
      <c r="AO23" s="384"/>
      <c r="AP23" s="384"/>
      <c r="AQ23" s="384"/>
      <c r="AR23" s="384"/>
      <c r="AS23" s="384"/>
      <c r="AT23" s="370"/>
      <c r="AU23" s="370"/>
      <c r="AV23" s="370"/>
      <c r="AW23" s="370"/>
      <c r="AX23" s="370"/>
      <c r="AY23" s="370"/>
      <c r="AZ23" s="370"/>
      <c r="BA23" s="370"/>
      <c r="BB23" s="324"/>
      <c r="BC23" s="324"/>
      <c r="BD23" s="324"/>
      <c r="BE23" s="324"/>
      <c r="BF23" s="324"/>
      <c r="BG23" s="324"/>
      <c r="BH23" s="324"/>
      <c r="BI23" s="384"/>
      <c r="BJ23" s="384"/>
      <c r="BK23" s="384"/>
      <c r="BL23" s="31"/>
      <c r="BM23" s="31"/>
      <c r="BN23" s="32"/>
      <c r="BO23" s="128"/>
      <c r="BQ23" s="252"/>
      <c r="BR23" s="252"/>
      <c r="BV23" s="261">
        <f>Z23</f>
        <v>0</v>
      </c>
    </row>
    <row r="24" spans="4:74" ht="23.25" customHeight="1">
      <c r="D24" s="253"/>
      <c r="E24" s="618">
        <v>34</v>
      </c>
      <c r="F24" s="618"/>
      <c r="G24" s="771" t="s">
        <v>80</v>
      </c>
      <c r="H24" s="771"/>
      <c r="I24" s="771"/>
      <c r="J24" s="771"/>
      <c r="K24" s="771"/>
      <c r="L24" s="771"/>
      <c r="M24" s="771"/>
      <c r="N24" s="771"/>
      <c r="O24" s="771"/>
      <c r="P24" s="771"/>
      <c r="Q24" s="771"/>
      <c r="R24" s="771"/>
      <c r="S24" s="1161"/>
      <c r="T24" s="652" t="s">
        <v>271</v>
      </c>
      <c r="U24" s="623"/>
      <c r="V24" s="623"/>
      <c r="W24" s="623"/>
      <c r="X24" s="623"/>
      <c r="Y24" s="623"/>
      <c r="Z24" s="623"/>
      <c r="AA24" s="623"/>
      <c r="AB24" s="623"/>
      <c r="AC24" s="653"/>
      <c r="AD24" s="620"/>
      <c r="AE24" s="621"/>
      <c r="AF24" s="621"/>
      <c r="AG24" s="622"/>
      <c r="AH24" s="623" t="s">
        <v>276</v>
      </c>
      <c r="AI24" s="623"/>
      <c r="AJ24" s="623"/>
      <c r="AK24" s="623"/>
      <c r="AL24" s="623"/>
      <c r="AM24" s="623"/>
      <c r="AN24" s="623"/>
      <c r="AO24" s="623"/>
      <c r="AP24" s="384"/>
      <c r="AQ24" s="384"/>
      <c r="AR24" s="384"/>
      <c r="AS24" s="384"/>
      <c r="AT24" s="370"/>
      <c r="AU24" s="370"/>
      <c r="AV24" s="370"/>
      <c r="AW24" s="370"/>
      <c r="AX24" s="370"/>
      <c r="AY24" s="370"/>
      <c r="AZ24" s="370"/>
      <c r="BA24" s="370"/>
      <c r="BB24" s="324"/>
      <c r="BC24" s="324"/>
      <c r="BD24" s="324"/>
      <c r="BE24" s="324"/>
      <c r="BF24" s="324"/>
      <c r="BG24" s="324"/>
      <c r="BH24" s="324"/>
      <c r="BI24" s="384"/>
      <c r="BJ24" s="384"/>
      <c r="BK24" s="384"/>
      <c r="BL24" s="31"/>
      <c r="BM24" s="31"/>
      <c r="BN24" s="32"/>
      <c r="BO24" s="128"/>
      <c r="BQ24" s="132"/>
      <c r="BR24" s="132"/>
      <c r="BV24" s="261">
        <f>Z24</f>
        <v>0</v>
      </c>
    </row>
    <row r="25" spans="4:74" s="256" customFormat="1" ht="23.25" customHeight="1">
      <c r="D25" s="254"/>
      <c r="E25" s="660"/>
      <c r="F25" s="660"/>
      <c r="G25" s="737"/>
      <c r="H25" s="737"/>
      <c r="I25" s="737"/>
      <c r="J25" s="737"/>
      <c r="K25" s="737"/>
      <c r="L25" s="737"/>
      <c r="M25" s="737"/>
      <c r="N25" s="737"/>
      <c r="O25" s="737"/>
      <c r="P25" s="737"/>
      <c r="Q25" s="737"/>
      <c r="R25" s="737"/>
      <c r="S25" s="738"/>
      <c r="T25" s="652" t="s">
        <v>272</v>
      </c>
      <c r="U25" s="623"/>
      <c r="V25" s="623"/>
      <c r="W25" s="623"/>
      <c r="X25" s="623"/>
      <c r="Y25" s="623"/>
      <c r="Z25" s="623"/>
      <c r="AA25" s="623"/>
      <c r="AB25" s="623"/>
      <c r="AC25" s="653"/>
      <c r="AD25" s="620"/>
      <c r="AE25" s="621"/>
      <c r="AF25" s="621"/>
      <c r="AG25" s="622"/>
      <c r="AH25" s="623" t="s">
        <v>276</v>
      </c>
      <c r="AI25" s="623"/>
      <c r="AJ25" s="623"/>
      <c r="AK25" s="623"/>
      <c r="AL25" s="623"/>
      <c r="AM25" s="623"/>
      <c r="AN25" s="623"/>
      <c r="AO25" s="623"/>
      <c r="AP25" s="384"/>
      <c r="AQ25" s="384"/>
      <c r="AR25" s="384"/>
      <c r="AS25" s="384"/>
      <c r="AT25" s="370"/>
      <c r="AU25" s="370"/>
      <c r="AV25" s="370"/>
      <c r="AW25" s="370"/>
      <c r="AX25" s="370"/>
      <c r="AY25" s="370"/>
      <c r="AZ25" s="370"/>
      <c r="BA25" s="370"/>
      <c r="BB25" s="324"/>
      <c r="BC25" s="324"/>
      <c r="BD25" s="324"/>
      <c r="BE25" s="324"/>
      <c r="BF25" s="324"/>
      <c r="BG25" s="324"/>
      <c r="BH25" s="324"/>
      <c r="BI25" s="384"/>
      <c r="BJ25" s="384"/>
      <c r="BK25" s="384"/>
      <c r="BL25" s="31"/>
      <c r="BM25" s="31"/>
      <c r="BN25" s="32"/>
      <c r="BO25" s="128"/>
      <c r="BQ25" s="252"/>
      <c r="BR25" s="252"/>
      <c r="BV25" s="261">
        <f t="shared" ref="BV25:BV26" si="0">Z25</f>
        <v>0</v>
      </c>
    </row>
    <row r="26" spans="4:74" s="256" customFormat="1" ht="23.25" customHeight="1">
      <c r="D26" s="255"/>
      <c r="E26" s="619"/>
      <c r="F26" s="619"/>
      <c r="G26" s="1162"/>
      <c r="H26" s="1162"/>
      <c r="I26" s="1162"/>
      <c r="J26" s="1162"/>
      <c r="K26" s="1162"/>
      <c r="L26" s="1162"/>
      <c r="M26" s="1162"/>
      <c r="N26" s="1162"/>
      <c r="O26" s="1162"/>
      <c r="P26" s="1162"/>
      <c r="Q26" s="1162"/>
      <c r="R26" s="1162"/>
      <c r="S26" s="1163"/>
      <c r="T26" s="652" t="s">
        <v>273</v>
      </c>
      <c r="U26" s="623"/>
      <c r="V26" s="623"/>
      <c r="W26" s="623"/>
      <c r="X26" s="623"/>
      <c r="Y26" s="623"/>
      <c r="Z26" s="623"/>
      <c r="AA26" s="623"/>
      <c r="AB26" s="623"/>
      <c r="AC26" s="653"/>
      <c r="AD26" s="620"/>
      <c r="AE26" s="621"/>
      <c r="AF26" s="621"/>
      <c r="AG26" s="622"/>
      <c r="AH26" s="623" t="s">
        <v>276</v>
      </c>
      <c r="AI26" s="623"/>
      <c r="AJ26" s="623"/>
      <c r="AK26" s="623"/>
      <c r="AL26" s="623"/>
      <c r="AM26" s="623"/>
      <c r="AN26" s="623"/>
      <c r="AO26" s="623"/>
      <c r="AP26" s="384"/>
      <c r="AQ26" s="384"/>
      <c r="AR26" s="384"/>
      <c r="AS26" s="384"/>
      <c r="AT26" s="370"/>
      <c r="AU26" s="370"/>
      <c r="AV26" s="370"/>
      <c r="AW26" s="370"/>
      <c r="AX26" s="370"/>
      <c r="AY26" s="370"/>
      <c r="AZ26" s="370"/>
      <c r="BA26" s="370"/>
      <c r="BB26" s="324"/>
      <c r="BC26" s="324"/>
      <c r="BD26" s="324"/>
      <c r="BE26" s="324"/>
      <c r="BF26" s="324"/>
      <c r="BG26" s="324"/>
      <c r="BH26" s="324"/>
      <c r="BI26" s="384"/>
      <c r="BJ26" s="384"/>
      <c r="BK26" s="384"/>
      <c r="BL26" s="31"/>
      <c r="BM26" s="31"/>
      <c r="BN26" s="32"/>
      <c r="BO26" s="128"/>
      <c r="BQ26" s="252"/>
      <c r="BR26" s="252"/>
      <c r="BV26" s="261">
        <f t="shared" si="0"/>
        <v>0</v>
      </c>
    </row>
    <row r="27" spans="4:74" ht="23.25" customHeight="1">
      <c r="D27" s="979"/>
      <c r="E27" s="618">
        <v>35</v>
      </c>
      <c r="F27" s="618"/>
      <c r="G27" s="771" t="s">
        <v>282</v>
      </c>
      <c r="H27" s="771"/>
      <c r="I27" s="771"/>
      <c r="J27" s="771"/>
      <c r="K27" s="771"/>
      <c r="L27" s="771"/>
      <c r="M27" s="771"/>
      <c r="N27" s="771"/>
      <c r="O27" s="771"/>
      <c r="P27" s="771"/>
      <c r="Q27" s="771"/>
      <c r="R27" s="771"/>
      <c r="S27" s="1161"/>
      <c r="T27" s="652" t="s">
        <v>283</v>
      </c>
      <c r="U27" s="623"/>
      <c r="V27" s="623"/>
      <c r="W27" s="623"/>
      <c r="X27" s="623"/>
      <c r="Y27" s="623"/>
      <c r="Z27" s="623"/>
      <c r="AA27" s="623"/>
      <c r="AB27" s="623"/>
      <c r="AC27" s="653"/>
      <c r="AD27" s="620"/>
      <c r="AE27" s="621"/>
      <c r="AF27" s="621"/>
      <c r="AG27" s="622"/>
      <c r="AH27" s="623" t="s">
        <v>276</v>
      </c>
      <c r="AI27" s="623"/>
      <c r="AJ27" s="623"/>
      <c r="AK27" s="623"/>
      <c r="AL27" s="623"/>
      <c r="AM27" s="623"/>
      <c r="AN27" s="623"/>
      <c r="AO27" s="623"/>
      <c r="AP27" s="384"/>
      <c r="AQ27" s="384"/>
      <c r="AR27" s="384"/>
      <c r="AS27" s="384"/>
      <c r="AT27" s="370"/>
      <c r="AU27" s="370"/>
      <c r="AV27" s="370"/>
      <c r="AW27" s="384"/>
      <c r="AX27" s="384"/>
      <c r="AY27" s="384"/>
      <c r="AZ27" s="384"/>
      <c r="BA27" s="384"/>
      <c r="BB27" s="384"/>
      <c r="BC27" s="384"/>
      <c r="BD27" s="384"/>
      <c r="BE27" s="384"/>
      <c r="BF27" s="384"/>
      <c r="BG27" s="384"/>
      <c r="BH27" s="384"/>
      <c r="BI27" s="384"/>
      <c r="BJ27" s="384"/>
      <c r="BK27" s="384"/>
      <c r="BL27" s="384"/>
      <c r="BM27" s="384"/>
      <c r="BN27" s="385"/>
      <c r="BV27" s="261">
        <f>AJ27</f>
        <v>0</v>
      </c>
    </row>
    <row r="28" spans="4:74" s="261" customFormat="1" ht="23.25" customHeight="1">
      <c r="D28" s="983"/>
      <c r="E28" s="619"/>
      <c r="F28" s="619"/>
      <c r="G28" s="1162"/>
      <c r="H28" s="1162"/>
      <c r="I28" s="1162"/>
      <c r="J28" s="1162"/>
      <c r="K28" s="1162"/>
      <c r="L28" s="1162"/>
      <c r="M28" s="1162"/>
      <c r="N28" s="1162"/>
      <c r="O28" s="1162"/>
      <c r="P28" s="1162"/>
      <c r="Q28" s="1162"/>
      <c r="R28" s="1162"/>
      <c r="S28" s="1162"/>
      <c r="T28" s="652" t="s">
        <v>286</v>
      </c>
      <c r="U28" s="623"/>
      <c r="V28" s="623"/>
      <c r="W28" s="623"/>
      <c r="X28" s="623"/>
      <c r="Y28" s="623"/>
      <c r="Z28" s="623"/>
      <c r="AA28" s="623"/>
      <c r="AB28" s="623"/>
      <c r="AC28" s="623"/>
      <c r="AD28" s="1025" t="s">
        <v>284</v>
      </c>
      <c r="AE28" s="1025"/>
      <c r="AF28" s="1025"/>
      <c r="AG28" s="1025"/>
      <c r="AH28" s="1025"/>
      <c r="AI28" s="1025"/>
      <c r="AJ28" s="1025"/>
      <c r="AK28" s="1025"/>
      <c r="AL28" s="1025"/>
      <c r="AM28" s="1165"/>
      <c r="AN28" s="31" t="s">
        <v>274</v>
      </c>
      <c r="AO28" s="623"/>
      <c r="AP28" s="623"/>
      <c r="AQ28" s="623"/>
      <c r="AR28" s="623"/>
      <c r="AS28" s="623"/>
      <c r="AT28" s="623"/>
      <c r="AU28" s="623"/>
      <c r="AV28" s="623"/>
      <c r="AW28" s="623"/>
      <c r="AX28" s="623"/>
      <c r="AY28" s="623"/>
      <c r="AZ28" s="623"/>
      <c r="BA28" s="623"/>
      <c r="BB28" s="623"/>
      <c r="BC28" s="623"/>
      <c r="BD28" s="623"/>
      <c r="BE28" s="623"/>
      <c r="BF28" s="623"/>
      <c r="BG28" s="623"/>
      <c r="BH28" s="623"/>
      <c r="BI28" s="623"/>
      <c r="BJ28" s="623"/>
      <c r="BK28" s="623"/>
      <c r="BL28" s="623"/>
      <c r="BM28" s="623"/>
      <c r="BN28" s="32" t="s">
        <v>285</v>
      </c>
      <c r="BV28" s="261">
        <f>AO28</f>
        <v>0</v>
      </c>
    </row>
    <row r="29" spans="4:74" ht="23.25" customHeight="1">
      <c r="D29" s="979"/>
      <c r="E29" s="618">
        <v>36</v>
      </c>
      <c r="F29" s="618"/>
      <c r="G29" s="771" t="s">
        <v>81</v>
      </c>
      <c r="H29" s="771"/>
      <c r="I29" s="771"/>
      <c r="J29" s="771"/>
      <c r="K29" s="771"/>
      <c r="L29" s="771"/>
      <c r="M29" s="771"/>
      <c r="N29" s="771"/>
      <c r="O29" s="771"/>
      <c r="P29" s="771"/>
      <c r="Q29" s="771"/>
      <c r="R29" s="771"/>
      <c r="S29" s="1161"/>
      <c r="T29" s="620"/>
      <c r="U29" s="621"/>
      <c r="V29" s="621"/>
      <c r="W29" s="622"/>
      <c r="X29" s="623" t="s">
        <v>276</v>
      </c>
      <c r="Y29" s="623"/>
      <c r="Z29" s="623"/>
      <c r="AA29" s="623"/>
      <c r="AB29" s="623"/>
      <c r="AC29" s="623"/>
      <c r="AD29" s="623"/>
      <c r="AE29" s="623"/>
      <c r="AF29" s="324"/>
      <c r="AG29" s="324"/>
      <c r="AH29" s="324"/>
      <c r="AI29" s="384"/>
      <c r="AJ29" s="384"/>
      <c r="AK29" s="384"/>
      <c r="AL29" s="384"/>
      <c r="AM29" s="384"/>
      <c r="AN29" s="384"/>
      <c r="AO29" s="384"/>
      <c r="AP29" s="384"/>
      <c r="AQ29" s="384"/>
      <c r="AR29" s="384"/>
      <c r="AS29" s="384"/>
      <c r="AT29" s="370"/>
      <c r="AU29" s="370"/>
      <c r="AV29" s="370"/>
      <c r="AW29" s="370"/>
      <c r="AX29" s="370"/>
      <c r="AY29" s="370"/>
      <c r="AZ29" s="370"/>
      <c r="BA29" s="370"/>
      <c r="BB29" s="324"/>
      <c r="BC29" s="324"/>
      <c r="BD29" s="324"/>
      <c r="BE29" s="324"/>
      <c r="BF29" s="324"/>
      <c r="BG29" s="324"/>
      <c r="BH29" s="324"/>
      <c r="BI29" s="384"/>
      <c r="BJ29" s="384"/>
      <c r="BK29" s="384"/>
      <c r="BL29" s="623"/>
      <c r="BM29" s="623"/>
      <c r="BN29" s="653"/>
      <c r="BV29" s="261">
        <f>T29</f>
        <v>0</v>
      </c>
    </row>
    <row r="30" spans="4:74" s="261" customFormat="1" ht="23.25" customHeight="1">
      <c r="D30" s="983"/>
      <c r="E30" s="619"/>
      <c r="F30" s="619"/>
      <c r="G30" s="1162"/>
      <c r="H30" s="1162"/>
      <c r="I30" s="1162"/>
      <c r="J30" s="1162"/>
      <c r="K30" s="1162"/>
      <c r="L30" s="1162"/>
      <c r="M30" s="1162"/>
      <c r="N30" s="1162"/>
      <c r="O30" s="1162"/>
      <c r="P30" s="1162"/>
      <c r="Q30" s="1162"/>
      <c r="R30" s="1162"/>
      <c r="S30" s="1163"/>
      <c r="T30" s="652" t="s">
        <v>288</v>
      </c>
      <c r="U30" s="623"/>
      <c r="V30" s="623"/>
      <c r="W30" s="623"/>
      <c r="X30" s="623"/>
      <c r="Y30" s="623"/>
      <c r="Z30" s="623"/>
      <c r="AA30" s="623"/>
      <c r="AB30" s="623"/>
      <c r="AC30" s="623"/>
      <c r="AD30" s="623" t="s">
        <v>287</v>
      </c>
      <c r="AE30" s="623"/>
      <c r="AF30" s="623"/>
      <c r="AG30" s="623"/>
      <c r="AH30" s="623"/>
      <c r="AI30" s="623"/>
      <c r="AJ30" s="623"/>
      <c r="AK30" s="623"/>
      <c r="AL30" s="623"/>
      <c r="AM30" s="623"/>
      <c r="AN30" s="623"/>
      <c r="AO30" s="623"/>
      <c r="AP30" s="843"/>
      <c r="AQ30" s="31" t="s">
        <v>274</v>
      </c>
      <c r="AR30" s="623"/>
      <c r="AS30" s="623"/>
      <c r="AT30" s="623"/>
      <c r="AU30" s="623"/>
      <c r="AV30" s="623"/>
      <c r="AW30" s="623"/>
      <c r="AX30" s="623"/>
      <c r="AY30" s="623"/>
      <c r="AZ30" s="623"/>
      <c r="BA30" s="623"/>
      <c r="BB30" s="623"/>
      <c r="BC30" s="623"/>
      <c r="BD30" s="623"/>
      <c r="BE30" s="623"/>
      <c r="BF30" s="623"/>
      <c r="BG30" s="623"/>
      <c r="BH30" s="623"/>
      <c r="BI30" s="623"/>
      <c r="BJ30" s="623"/>
      <c r="BK30" s="623"/>
      <c r="BL30" s="623"/>
      <c r="BM30" s="623"/>
      <c r="BN30" s="32" t="s">
        <v>285</v>
      </c>
      <c r="BV30" s="261">
        <f>AR30</f>
        <v>0</v>
      </c>
    </row>
    <row r="31" spans="4:74" ht="23.25" customHeight="1">
      <c r="D31" s="979"/>
      <c r="E31" s="618">
        <v>37</v>
      </c>
      <c r="F31" s="618"/>
      <c r="G31" s="771" t="s">
        <v>82</v>
      </c>
      <c r="H31" s="771"/>
      <c r="I31" s="771"/>
      <c r="J31" s="771"/>
      <c r="K31" s="771"/>
      <c r="L31" s="771"/>
      <c r="M31" s="771"/>
      <c r="N31" s="771"/>
      <c r="O31" s="771"/>
      <c r="P31" s="771"/>
      <c r="Q31" s="771"/>
      <c r="R31" s="771"/>
      <c r="S31" s="1161"/>
      <c r="T31" s="740" t="s">
        <v>289</v>
      </c>
      <c r="U31" s="702"/>
      <c r="V31" s="702"/>
      <c r="W31" s="702"/>
      <c r="X31" s="702"/>
      <c r="Y31" s="704"/>
      <c r="Z31" s="1166"/>
      <c r="AA31" s="1166"/>
      <c r="AB31" s="1166"/>
      <c r="AC31" s="1167"/>
      <c r="AD31" s="699" t="s">
        <v>291</v>
      </c>
      <c r="AE31" s="699"/>
      <c r="AF31" s="699"/>
      <c r="AG31" s="699"/>
      <c r="AH31" s="699"/>
      <c r="AI31" s="699"/>
      <c r="AJ31" s="699"/>
      <c r="AK31" s="699"/>
      <c r="AL31" s="699"/>
      <c r="AM31" s="699"/>
      <c r="AN31" s="699"/>
      <c r="AO31" s="699"/>
      <c r="AP31" s="699"/>
      <c r="AQ31" s="699"/>
      <c r="AR31" s="699"/>
      <c r="AS31" s="699"/>
      <c r="AT31" s="699"/>
      <c r="AU31" s="699"/>
      <c r="AV31" s="699"/>
      <c r="AW31" s="699"/>
      <c r="AX31" s="931"/>
      <c r="AY31" s="1168"/>
      <c r="AZ31" s="1169"/>
      <c r="BA31" s="1169"/>
      <c r="BB31" s="1169"/>
      <c r="BC31" s="1169"/>
      <c r="BD31" s="1169"/>
      <c r="BE31" s="1169"/>
      <c r="BF31" s="1169"/>
      <c r="BG31" s="1169"/>
      <c r="BH31" s="1169"/>
      <c r="BI31" s="1169"/>
      <c r="BJ31" s="1169"/>
      <c r="BK31" s="1169"/>
      <c r="BL31" s="1169"/>
      <c r="BM31" s="1169"/>
      <c r="BN31" s="1170"/>
      <c r="BV31" s="261">
        <f>Z31</f>
        <v>0</v>
      </c>
    </row>
    <row r="32" spans="4:74" s="261" customFormat="1" ht="23.25" customHeight="1">
      <c r="D32" s="981"/>
      <c r="E32" s="660"/>
      <c r="F32" s="660"/>
      <c r="G32" s="737"/>
      <c r="H32" s="737"/>
      <c r="I32" s="737"/>
      <c r="J32" s="737"/>
      <c r="K32" s="737"/>
      <c r="L32" s="737"/>
      <c r="M32" s="737"/>
      <c r="N32" s="737"/>
      <c r="O32" s="737"/>
      <c r="P32" s="737"/>
      <c r="Q32" s="737"/>
      <c r="R32" s="737"/>
      <c r="S32" s="738"/>
      <c r="T32" s="777" t="s">
        <v>290</v>
      </c>
      <c r="U32" s="756"/>
      <c r="V32" s="756"/>
      <c r="W32" s="756"/>
      <c r="X32" s="756"/>
      <c r="Y32" s="760"/>
      <c r="Z32" s="1171"/>
      <c r="AA32" s="1171"/>
      <c r="AB32" s="1171"/>
      <c r="AC32" s="1172"/>
      <c r="AD32" s="1173" t="s">
        <v>292</v>
      </c>
      <c r="AE32" s="1173"/>
      <c r="AF32" s="1173"/>
      <c r="AG32" s="1173"/>
      <c r="AH32" s="1173"/>
      <c r="AI32" s="1173"/>
      <c r="AJ32" s="1173"/>
      <c r="AK32" s="1173"/>
      <c r="AL32" s="1173"/>
      <c r="AM32" s="1173"/>
      <c r="AN32" s="1173"/>
      <c r="AO32" s="1173"/>
      <c r="AP32" s="1173"/>
      <c r="AQ32" s="1173"/>
      <c r="AR32" s="1173"/>
      <c r="AS32" s="1173"/>
      <c r="AT32" s="1173"/>
      <c r="AU32" s="1173"/>
      <c r="AV32" s="1173"/>
      <c r="AW32" s="1173"/>
      <c r="AX32" s="1174"/>
      <c r="AY32" s="1175"/>
      <c r="AZ32" s="1176"/>
      <c r="BA32" s="1176"/>
      <c r="BB32" s="1176"/>
      <c r="BC32" s="1176"/>
      <c r="BD32" s="1176"/>
      <c r="BE32" s="1176"/>
      <c r="BF32" s="1176"/>
      <c r="BG32" s="1176"/>
      <c r="BH32" s="1176"/>
      <c r="BI32" s="1176"/>
      <c r="BJ32" s="1176"/>
      <c r="BK32" s="1176"/>
      <c r="BL32" s="1176"/>
      <c r="BM32" s="1176"/>
      <c r="BN32" s="1177"/>
      <c r="BV32" s="261">
        <f>Z32</f>
        <v>0</v>
      </c>
    </row>
    <row r="33" spans="4:74" s="261" customFormat="1" ht="23.25" customHeight="1">
      <c r="D33" s="983"/>
      <c r="E33" s="619"/>
      <c r="F33" s="619"/>
      <c r="G33" s="1162"/>
      <c r="H33" s="1162"/>
      <c r="I33" s="1162"/>
      <c r="J33" s="1162"/>
      <c r="K33" s="1162"/>
      <c r="L33" s="1162"/>
      <c r="M33" s="1162"/>
      <c r="N33" s="1162"/>
      <c r="O33" s="1162"/>
      <c r="P33" s="1162"/>
      <c r="Q33" s="1162"/>
      <c r="R33" s="1162"/>
      <c r="S33" s="1163"/>
      <c r="T33" s="778" t="s">
        <v>293</v>
      </c>
      <c r="U33" s="744"/>
      <c r="V33" s="744"/>
      <c r="W33" s="744"/>
      <c r="X33" s="744"/>
      <c r="Y33" s="744"/>
      <c r="Z33" s="744"/>
      <c r="AA33" s="744"/>
      <c r="AB33" s="744"/>
      <c r="AC33" s="785"/>
      <c r="AD33" s="744" t="s">
        <v>294</v>
      </c>
      <c r="AE33" s="744"/>
      <c r="AF33" s="744"/>
      <c r="AG33" s="744"/>
      <c r="AH33" s="744"/>
      <c r="AI33" s="744"/>
      <c r="AJ33" s="744"/>
      <c r="AK33" s="744"/>
      <c r="AL33" s="744"/>
      <c r="AM33" s="744"/>
      <c r="AN33" s="744"/>
      <c r="AO33" s="744"/>
      <c r="AP33" s="744"/>
      <c r="AQ33" s="744"/>
      <c r="AR33" s="744"/>
      <c r="AS33" s="744"/>
      <c r="AT33" s="744"/>
      <c r="AU33" s="744"/>
      <c r="AV33" s="744"/>
      <c r="AW33" s="744"/>
      <c r="AX33" s="785"/>
      <c r="AY33" s="1178"/>
      <c r="AZ33" s="1179"/>
      <c r="BA33" s="1179"/>
      <c r="BB33" s="1179"/>
      <c r="BC33" s="1179"/>
      <c r="BD33" s="1179"/>
      <c r="BE33" s="1179"/>
      <c r="BF33" s="1179"/>
      <c r="BG33" s="1179"/>
      <c r="BH33" s="1179"/>
      <c r="BI33" s="1179"/>
      <c r="BJ33" s="1179"/>
      <c r="BK33" s="1179"/>
      <c r="BL33" s="1179"/>
      <c r="BM33" s="1179"/>
      <c r="BN33" s="1180"/>
      <c r="BV33" s="261" t="str">
        <f>AD33</f>
        <v>年　　月　　日</v>
      </c>
    </row>
    <row r="34" spans="4:74" ht="23.25" customHeight="1">
      <c r="D34" s="979"/>
      <c r="E34" s="618">
        <v>38</v>
      </c>
      <c r="F34" s="618"/>
      <c r="G34" s="771" t="s">
        <v>122</v>
      </c>
      <c r="H34" s="771"/>
      <c r="I34" s="771"/>
      <c r="J34" s="771"/>
      <c r="K34" s="771"/>
      <c r="L34" s="771"/>
      <c r="M34" s="771"/>
      <c r="N34" s="771"/>
      <c r="O34" s="771"/>
      <c r="P34" s="771"/>
      <c r="Q34" s="771"/>
      <c r="R34" s="771"/>
      <c r="S34" s="1161"/>
      <c r="T34" s="620"/>
      <c r="U34" s="621"/>
      <c r="V34" s="621"/>
      <c r="W34" s="622"/>
      <c r="X34" s="623" t="s">
        <v>305</v>
      </c>
      <c r="Y34" s="623"/>
      <c r="Z34" s="623"/>
      <c r="AA34" s="623"/>
      <c r="AB34" s="623"/>
      <c r="AC34" s="623"/>
      <c r="AD34" s="623"/>
      <c r="AE34" s="623"/>
      <c r="AF34" s="623"/>
      <c r="AG34" s="623"/>
      <c r="AH34" s="623"/>
      <c r="AI34" s="623"/>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2"/>
    </row>
    <row r="35" spans="4:74" s="261" customFormat="1" ht="23.25" customHeight="1">
      <c r="D35" s="983"/>
      <c r="E35" s="619"/>
      <c r="F35" s="619"/>
      <c r="G35" s="1162"/>
      <c r="H35" s="1162"/>
      <c r="I35" s="1162"/>
      <c r="J35" s="1162"/>
      <c r="K35" s="1162"/>
      <c r="L35" s="1162"/>
      <c r="M35" s="1162"/>
      <c r="N35" s="1162"/>
      <c r="O35" s="1162"/>
      <c r="P35" s="1162"/>
      <c r="Q35" s="1162"/>
      <c r="R35" s="1162"/>
      <c r="S35" s="1163"/>
      <c r="T35" s="652" t="s">
        <v>306</v>
      </c>
      <c r="U35" s="623"/>
      <c r="V35" s="623"/>
      <c r="W35" s="623"/>
      <c r="X35" s="623"/>
      <c r="Y35" s="623"/>
      <c r="Z35" s="623"/>
      <c r="AA35" s="623"/>
      <c r="AB35" s="623"/>
      <c r="AC35" s="653"/>
      <c r="AD35" s="652"/>
      <c r="AE35" s="623"/>
      <c r="AF35" s="623"/>
      <c r="AG35" s="843"/>
      <c r="AH35" s="624" t="s">
        <v>307</v>
      </c>
      <c r="AI35" s="623"/>
      <c r="AJ35" s="623"/>
      <c r="AK35" s="623"/>
      <c r="AL35" s="843"/>
      <c r="AM35" s="623" t="s">
        <v>308</v>
      </c>
      <c r="AN35" s="623"/>
      <c r="AO35" s="623"/>
      <c r="AP35" s="623"/>
      <c r="AQ35" s="623"/>
      <c r="AR35" s="623"/>
      <c r="AS35" s="623"/>
      <c r="AT35" s="623"/>
      <c r="AU35" s="843"/>
      <c r="AV35" s="624"/>
      <c r="AW35" s="623"/>
      <c r="AX35" s="623"/>
      <c r="AY35" s="623"/>
      <c r="AZ35" s="624" t="s">
        <v>307</v>
      </c>
      <c r="BA35" s="623"/>
      <c r="BB35" s="623"/>
      <c r="BC35" s="623"/>
      <c r="BD35" s="843"/>
      <c r="BE35" s="1181"/>
      <c r="BF35" s="1182"/>
      <c r="BG35" s="1182"/>
      <c r="BH35" s="1182"/>
      <c r="BI35" s="1182"/>
      <c r="BJ35" s="1182"/>
      <c r="BK35" s="1182"/>
      <c r="BL35" s="1182"/>
      <c r="BM35" s="1182"/>
      <c r="BN35" s="1183"/>
    </row>
    <row r="36" spans="4:74" ht="19.5" customHeight="1">
      <c r="D36" s="60"/>
      <c r="E36" s="618">
        <v>39</v>
      </c>
      <c r="F36" s="618"/>
      <c r="G36" s="1184" t="s">
        <v>313</v>
      </c>
      <c r="H36" s="1184"/>
      <c r="I36" s="1184"/>
      <c r="J36" s="1184"/>
      <c r="K36" s="1184"/>
      <c r="L36" s="1184"/>
      <c r="M36" s="1184"/>
      <c r="N36" s="1184"/>
      <c r="O36" s="1184"/>
      <c r="P36" s="1184"/>
      <c r="Q36" s="1184"/>
      <c r="R36" s="1184"/>
      <c r="S36" s="1185"/>
      <c r="T36" s="347"/>
      <c r="U36" s="356" t="s">
        <v>83</v>
      </c>
      <c r="V36" s="346"/>
      <c r="W36" s="346"/>
      <c r="X36" s="346"/>
      <c r="Y36" s="346"/>
      <c r="Z36" s="346"/>
      <c r="AA36" s="346"/>
      <c r="AB36" s="320"/>
      <c r="AC36" s="320"/>
      <c r="AD36" s="320" t="s">
        <v>314</v>
      </c>
      <c r="AE36" s="641"/>
      <c r="AF36" s="641"/>
      <c r="AG36" s="699" t="s">
        <v>471</v>
      </c>
      <c r="AH36" s="699"/>
      <c r="AI36" s="699"/>
      <c r="AJ36" s="380"/>
      <c r="AK36" s="641"/>
      <c r="AL36" s="641"/>
      <c r="AM36" s="699" t="s">
        <v>472</v>
      </c>
      <c r="AN36" s="699"/>
      <c r="AO36" s="699"/>
      <c r="AP36" s="699"/>
      <c r="AQ36" s="699"/>
      <c r="AR36" s="699"/>
      <c r="AS36" s="699"/>
      <c r="AT36" s="395"/>
      <c r="AU36" s="641"/>
      <c r="AV36" s="641"/>
      <c r="AW36" s="699" t="s">
        <v>474</v>
      </c>
      <c r="AX36" s="699"/>
      <c r="AY36" s="699"/>
      <c r="AZ36" s="699"/>
      <c r="BA36" s="699"/>
      <c r="BB36" s="699"/>
      <c r="BC36" s="699"/>
      <c r="BD36" s="699"/>
      <c r="BE36" s="351"/>
      <c r="BF36" s="641"/>
      <c r="BG36" s="641"/>
      <c r="BH36" s="699" t="s">
        <v>462</v>
      </c>
      <c r="BI36" s="699"/>
      <c r="BJ36" s="699"/>
      <c r="BK36" s="699"/>
      <c r="BL36" s="699"/>
      <c r="BM36" s="356"/>
      <c r="BN36" s="357" t="s">
        <v>464</v>
      </c>
      <c r="BV36" s="145" t="s">
        <v>473</v>
      </c>
    </row>
    <row r="37" spans="4:74" ht="19.5" customHeight="1">
      <c r="D37" s="6"/>
      <c r="G37" s="659"/>
      <c r="H37" s="659"/>
      <c r="I37" s="659"/>
      <c r="J37" s="659"/>
      <c r="K37" s="659"/>
      <c r="L37" s="659"/>
      <c r="M37" s="659"/>
      <c r="N37" s="659"/>
      <c r="O37" s="659"/>
      <c r="P37" s="659"/>
      <c r="Q37" s="659"/>
      <c r="R37" s="659"/>
      <c r="S37" s="1186"/>
      <c r="T37" s="4"/>
      <c r="U37" s="48" t="s">
        <v>475</v>
      </c>
      <c r="V37" s="48"/>
      <c r="W37" s="48"/>
      <c r="X37" s="48"/>
      <c r="Y37" s="48"/>
      <c r="Z37" s="48"/>
      <c r="AA37" s="281"/>
      <c r="AB37" s="281"/>
      <c r="AC37" s="281"/>
      <c r="AD37" s="5"/>
      <c r="AE37" s="756"/>
      <c r="AF37" s="756"/>
      <c r="AG37" s="756"/>
      <c r="AH37" s="756"/>
      <c r="AI37" s="757"/>
      <c r="AJ37" s="368" t="s">
        <v>316</v>
      </c>
      <c r="AK37" s="281"/>
      <c r="AL37" s="281"/>
      <c r="AM37" s="281"/>
      <c r="AN37" s="368"/>
      <c r="AO37" s="368"/>
      <c r="AP37" s="368"/>
      <c r="AQ37" s="368"/>
      <c r="AR37" s="368"/>
      <c r="AS37" s="368"/>
      <c r="AT37" s="396"/>
      <c r="AU37" s="396"/>
      <c r="AV37" s="396"/>
      <c r="AW37" s="396"/>
      <c r="AX37" s="396"/>
      <c r="AY37" s="396"/>
      <c r="AZ37" s="396"/>
      <c r="BA37" s="349"/>
      <c r="BB37" s="349"/>
      <c r="BC37" s="349"/>
      <c r="BD37" s="349"/>
      <c r="BE37" s="349"/>
      <c r="BF37" s="349"/>
      <c r="BG37" s="349"/>
      <c r="BH37" s="368"/>
      <c r="BI37" s="368"/>
      <c r="BJ37" s="281"/>
      <c r="BK37" s="368"/>
      <c r="BL37" s="281"/>
      <c r="BM37" s="281"/>
      <c r="BN37" s="11"/>
      <c r="BV37" s="145" t="s">
        <v>312</v>
      </c>
    </row>
    <row r="38" spans="4:74" s="277" customFormat="1" ht="19.5" customHeight="1">
      <c r="D38" s="6"/>
      <c r="G38" s="272"/>
      <c r="H38" s="272"/>
      <c r="I38" s="272"/>
      <c r="J38" s="272"/>
      <c r="K38" s="272"/>
      <c r="L38" s="272"/>
      <c r="M38" s="272"/>
      <c r="N38" s="272"/>
      <c r="O38" s="272"/>
      <c r="P38" s="272"/>
      <c r="Q38" s="272"/>
      <c r="R38" s="272"/>
      <c r="S38" s="299"/>
      <c r="T38" s="10"/>
      <c r="U38" s="281" t="s">
        <v>318</v>
      </c>
      <c r="V38" s="281"/>
      <c r="W38" s="281"/>
      <c r="X38" s="281"/>
      <c r="Y38" s="281"/>
      <c r="Z38" s="281"/>
      <c r="AA38" s="336"/>
      <c r="AB38" s="336"/>
      <c r="AC38" s="336"/>
      <c r="AD38" s="11"/>
      <c r="AE38" s="756"/>
      <c r="AF38" s="756"/>
      <c r="AG38" s="756"/>
      <c r="AH38" s="756"/>
      <c r="AI38" s="757"/>
      <c r="AJ38" s="368" t="s">
        <v>317</v>
      </c>
      <c r="AK38" s="322"/>
      <c r="AL38" s="322"/>
      <c r="AM38" s="344"/>
      <c r="AN38" s="283"/>
      <c r="AO38" s="283"/>
      <c r="AP38" s="283"/>
      <c r="AQ38" s="283"/>
      <c r="AR38" s="283"/>
      <c r="AS38" s="283"/>
      <c r="AT38" s="300"/>
      <c r="AU38" s="300"/>
      <c r="AV38" s="300"/>
      <c r="AW38" s="300"/>
      <c r="AX38" s="300"/>
      <c r="AY38" s="300"/>
      <c r="AZ38" s="300"/>
      <c r="BA38" s="336"/>
      <c r="BB38" s="336"/>
      <c r="BC38" s="336"/>
      <c r="BD38" s="336"/>
      <c r="BE38" s="336"/>
      <c r="BF38" s="336"/>
      <c r="BG38" s="336"/>
      <c r="BH38" s="283"/>
      <c r="BI38" s="283"/>
      <c r="BJ38" s="48"/>
      <c r="BK38" s="283"/>
      <c r="BL38" s="336"/>
      <c r="BM38" s="336"/>
      <c r="BN38" s="337"/>
    </row>
    <row r="39" spans="4:74" ht="19.5" customHeight="1">
      <c r="D39" s="60"/>
      <c r="E39" s="61"/>
      <c r="F39" s="61"/>
      <c r="G39" s="61"/>
      <c r="H39" s="61"/>
      <c r="I39" s="61"/>
      <c r="J39" s="61"/>
      <c r="K39" s="61"/>
      <c r="L39" s="61"/>
      <c r="M39" s="61"/>
      <c r="N39" s="61"/>
      <c r="O39" s="61"/>
      <c r="P39" s="61"/>
      <c r="Q39" s="61"/>
      <c r="R39" s="61"/>
      <c r="S39" s="62"/>
      <c r="T39" s="338"/>
      <c r="U39" s="48" t="s">
        <v>320</v>
      </c>
      <c r="V39" s="282"/>
      <c r="W39" s="282"/>
      <c r="X39" s="282"/>
      <c r="Y39" s="282"/>
      <c r="Z39" s="282"/>
      <c r="AA39" s="282"/>
      <c r="AB39" s="282"/>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48"/>
      <c r="BH39" s="283"/>
      <c r="BI39" s="640"/>
      <c r="BJ39" s="640"/>
      <c r="BK39" s="640"/>
      <c r="BL39" s="48"/>
      <c r="BM39" s="48"/>
      <c r="BN39" s="5"/>
    </row>
    <row r="40" spans="4:74" ht="19.5" customHeight="1">
      <c r="D40" s="60"/>
      <c r="E40" s="61"/>
      <c r="F40" s="61"/>
      <c r="G40" s="61"/>
      <c r="H40" s="61"/>
      <c r="I40" s="61"/>
      <c r="J40" s="61"/>
      <c r="K40" s="61"/>
      <c r="L40" s="61"/>
      <c r="M40" s="61"/>
      <c r="N40" s="61"/>
      <c r="O40" s="61"/>
      <c r="P40" s="61"/>
      <c r="Q40" s="61"/>
      <c r="R40" s="61"/>
      <c r="S40" s="62"/>
      <c r="T40" s="321"/>
      <c r="U40" s="280"/>
      <c r="V40" s="280"/>
      <c r="W40" s="280"/>
      <c r="X40" s="280"/>
      <c r="Y40" s="280"/>
      <c r="Z40" s="280"/>
      <c r="AA40" s="280"/>
      <c r="AB40" s="280"/>
      <c r="AC40" s="344"/>
      <c r="AD40" s="390"/>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390"/>
      <c r="BH40" s="344"/>
      <c r="BI40" s="128"/>
      <c r="BJ40" s="128"/>
      <c r="BK40" s="128"/>
      <c r="BL40" s="390"/>
      <c r="BM40" s="390"/>
      <c r="BN40" s="7"/>
    </row>
    <row r="41" spans="4:74" ht="19.5" customHeight="1">
      <c r="D41" s="60"/>
      <c r="E41" s="61"/>
      <c r="F41" s="61"/>
      <c r="G41" s="61"/>
      <c r="H41" s="61"/>
      <c r="I41" s="61"/>
      <c r="J41" s="61"/>
      <c r="K41" s="61"/>
      <c r="L41" s="61"/>
      <c r="M41" s="61"/>
      <c r="N41" s="61"/>
      <c r="O41" s="61"/>
      <c r="P41" s="61"/>
      <c r="Q41" s="61"/>
      <c r="R41" s="61"/>
      <c r="S41" s="62"/>
      <c r="T41" s="322"/>
      <c r="U41" s="390"/>
      <c r="V41" s="322"/>
      <c r="W41" s="322"/>
      <c r="X41" s="322"/>
      <c r="Y41" s="322"/>
      <c r="Z41" s="322"/>
      <c r="AA41" s="322"/>
      <c r="AB41" s="322"/>
      <c r="AC41" s="607" t="s">
        <v>166</v>
      </c>
      <c r="AD41" s="618"/>
      <c r="AE41" s="618"/>
      <c r="AF41" s="618"/>
      <c r="AG41" s="618"/>
      <c r="AH41" s="634"/>
      <c r="AI41" s="332"/>
      <c r="AJ41" s="641"/>
      <c r="AK41" s="641"/>
      <c r="AL41" s="333" t="s">
        <v>84</v>
      </c>
      <c r="AM41" s="333"/>
      <c r="AN41" s="333"/>
      <c r="AO41" s="333"/>
      <c r="AP41" s="333"/>
      <c r="AQ41" s="333"/>
      <c r="AR41" s="333"/>
      <c r="AS41" s="301"/>
      <c r="AT41" s="301"/>
      <c r="AU41" s="301"/>
      <c r="AV41" s="301"/>
      <c r="AW41" s="301"/>
      <c r="AX41" s="301"/>
      <c r="AY41" s="301"/>
      <c r="AZ41" s="301"/>
      <c r="BA41" s="301"/>
      <c r="BB41" s="301"/>
      <c r="BC41" s="301"/>
      <c r="BD41" s="301"/>
      <c r="BE41" s="360"/>
      <c r="BF41" s="360"/>
      <c r="BG41" s="360"/>
      <c r="BH41" s="360"/>
      <c r="BI41" s="360"/>
      <c r="BJ41" s="387"/>
      <c r="BK41" s="322"/>
      <c r="BL41" s="390"/>
      <c r="BM41" s="390"/>
      <c r="BN41" s="7"/>
      <c r="BO41" s="132"/>
      <c r="BP41" s="132"/>
    </row>
    <row r="42" spans="4:74" ht="19.5" customHeight="1">
      <c r="D42" s="60"/>
      <c r="E42" s="61"/>
      <c r="F42" s="61"/>
      <c r="G42" s="61"/>
      <c r="H42" s="61"/>
      <c r="I42" s="61"/>
      <c r="J42" s="61"/>
      <c r="K42" s="61"/>
      <c r="L42" s="61"/>
      <c r="M42" s="61"/>
      <c r="N42" s="61"/>
      <c r="O42" s="61"/>
      <c r="P42" s="61"/>
      <c r="Q42" s="61"/>
      <c r="R42" s="61"/>
      <c r="S42" s="62"/>
      <c r="T42" s="322"/>
      <c r="U42" s="390"/>
      <c r="V42" s="322"/>
      <c r="W42" s="322"/>
      <c r="X42" s="322"/>
      <c r="Y42" s="322"/>
      <c r="Z42" s="322"/>
      <c r="AA42" s="322"/>
      <c r="AB42" s="322"/>
      <c r="AC42" s="321"/>
      <c r="AD42" s="322"/>
      <c r="AE42" s="322"/>
      <c r="AF42" s="322"/>
      <c r="AG42" s="344"/>
      <c r="AH42" s="345"/>
      <c r="AI42" s="304"/>
      <c r="AJ42" s="632"/>
      <c r="AK42" s="632"/>
      <c r="AL42" s="364" t="s">
        <v>85</v>
      </c>
      <c r="AM42" s="364"/>
      <c r="AN42" s="364"/>
      <c r="AO42" s="364"/>
      <c r="AP42" s="364"/>
      <c r="AQ42" s="364"/>
      <c r="AR42" s="364"/>
      <c r="AS42" s="305"/>
      <c r="AT42" s="305"/>
      <c r="AU42" s="305"/>
      <c r="AV42" s="305"/>
      <c r="AW42" s="305"/>
      <c r="AX42" s="305"/>
      <c r="AY42" s="305"/>
      <c r="AZ42" s="305"/>
      <c r="BA42" s="305"/>
      <c r="BB42" s="305"/>
      <c r="BC42" s="305"/>
      <c r="BD42" s="305"/>
      <c r="BE42" s="334"/>
      <c r="BF42" s="334"/>
      <c r="BG42" s="334"/>
      <c r="BH42" s="334"/>
      <c r="BI42" s="334"/>
      <c r="BJ42" s="331"/>
      <c r="BK42" s="322"/>
      <c r="BL42" s="390"/>
      <c r="BM42" s="390"/>
      <c r="BN42" s="7"/>
      <c r="BO42" s="132"/>
      <c r="BP42" s="132"/>
    </row>
    <row r="43" spans="4:74" ht="19.5" customHeight="1">
      <c r="D43" s="60"/>
      <c r="E43" s="61"/>
      <c r="F43" s="61"/>
      <c r="G43" s="61"/>
      <c r="H43" s="61"/>
      <c r="I43" s="61"/>
      <c r="J43" s="61"/>
      <c r="K43" s="61"/>
      <c r="L43" s="61"/>
      <c r="M43" s="61"/>
      <c r="N43" s="61"/>
      <c r="O43" s="61"/>
      <c r="P43" s="61"/>
      <c r="Q43" s="61"/>
      <c r="R43" s="61"/>
      <c r="S43" s="62"/>
      <c r="T43" s="322"/>
      <c r="U43" s="390"/>
      <c r="V43" s="322"/>
      <c r="W43" s="322"/>
      <c r="X43" s="322"/>
      <c r="Y43" s="322"/>
      <c r="Z43" s="322"/>
      <c r="AA43" s="322"/>
      <c r="AB43" s="322"/>
      <c r="AC43" s="607" t="s">
        <v>167</v>
      </c>
      <c r="AD43" s="618"/>
      <c r="AE43" s="618"/>
      <c r="AF43" s="618"/>
      <c r="AG43" s="618"/>
      <c r="AH43" s="634"/>
      <c r="AI43" s="306"/>
      <c r="AJ43" s="707"/>
      <c r="AK43" s="707"/>
      <c r="AL43" s="307" t="s">
        <v>319</v>
      </c>
      <c r="AM43" s="307"/>
      <c r="AN43" s="307"/>
      <c r="AO43" s="307"/>
      <c r="AP43" s="307"/>
      <c r="AQ43" s="307"/>
      <c r="AR43" s="307"/>
      <c r="AS43" s="308"/>
      <c r="AT43" s="308"/>
      <c r="AU43" s="308"/>
      <c r="AV43" s="308"/>
      <c r="AW43" s="308"/>
      <c r="AX43" s="308"/>
      <c r="AY43" s="308"/>
      <c r="AZ43" s="308"/>
      <c r="BA43" s="308"/>
      <c r="BB43" s="308"/>
      <c r="BC43" s="308"/>
      <c r="BD43" s="308"/>
      <c r="BE43" s="341"/>
      <c r="BF43" s="341"/>
      <c r="BG43" s="341"/>
      <c r="BH43" s="341"/>
      <c r="BI43" s="341"/>
      <c r="BJ43" s="342"/>
      <c r="BK43" s="322"/>
      <c r="BL43" s="390"/>
      <c r="BM43" s="390"/>
      <c r="BN43" s="7"/>
      <c r="BO43" s="132"/>
      <c r="BP43" s="132"/>
    </row>
    <row r="44" spans="4:74" ht="19.5" customHeight="1">
      <c r="D44" s="60"/>
      <c r="E44" s="61"/>
      <c r="F44" s="61"/>
      <c r="G44" s="61"/>
      <c r="H44" s="61"/>
      <c r="I44" s="61"/>
      <c r="J44" s="61"/>
      <c r="K44" s="61"/>
      <c r="L44" s="61"/>
      <c r="M44" s="61"/>
      <c r="N44" s="61"/>
      <c r="O44" s="61"/>
      <c r="P44" s="61"/>
      <c r="Q44" s="61"/>
      <c r="R44" s="61"/>
      <c r="S44" s="62"/>
      <c r="T44" s="322"/>
      <c r="U44" s="390"/>
      <c r="V44" s="322"/>
      <c r="W44" s="322"/>
      <c r="X44" s="322"/>
      <c r="Y44" s="322"/>
      <c r="Z44" s="322"/>
      <c r="AA44" s="322"/>
      <c r="AB44" s="322"/>
      <c r="AC44" s="321"/>
      <c r="AD44" s="322"/>
      <c r="AE44" s="322"/>
      <c r="AF44" s="322"/>
      <c r="AG44" s="344"/>
      <c r="AH44" s="345"/>
      <c r="AI44" s="302"/>
      <c r="AJ44" s="647"/>
      <c r="AK44" s="647"/>
      <c r="AL44" s="363" t="s">
        <v>86</v>
      </c>
      <c r="AM44" s="363"/>
      <c r="AN44" s="363"/>
      <c r="AO44" s="363"/>
      <c r="AP44" s="363"/>
      <c r="AQ44" s="363"/>
      <c r="AR44" s="363"/>
      <c r="AS44" s="303"/>
      <c r="AT44" s="303"/>
      <c r="AU44" s="303"/>
      <c r="AV44" s="303"/>
      <c r="AW44" s="303"/>
      <c r="AX44" s="303"/>
      <c r="AY44" s="303"/>
      <c r="AZ44" s="303"/>
      <c r="BA44" s="303"/>
      <c r="BB44" s="303"/>
      <c r="BC44" s="303"/>
      <c r="BD44" s="303"/>
      <c r="BE44" s="362"/>
      <c r="BF44" s="362"/>
      <c r="BG44" s="362"/>
      <c r="BH44" s="362"/>
      <c r="BI44" s="362"/>
      <c r="BJ44" s="386"/>
      <c r="BK44" s="322"/>
      <c r="BL44" s="390"/>
      <c r="BM44" s="390"/>
      <c r="BN44" s="7"/>
      <c r="BO44" s="132"/>
      <c r="BP44" s="132"/>
    </row>
    <row r="45" spans="4:74" ht="19.5" customHeight="1">
      <c r="D45" s="60"/>
      <c r="E45" s="61"/>
      <c r="F45" s="61"/>
      <c r="G45" s="61"/>
      <c r="H45" s="61"/>
      <c r="I45" s="61"/>
      <c r="J45" s="61"/>
      <c r="K45" s="61"/>
      <c r="L45" s="61"/>
      <c r="M45" s="61"/>
      <c r="N45" s="61"/>
      <c r="O45" s="61"/>
      <c r="P45" s="61"/>
      <c r="Q45" s="61"/>
      <c r="R45" s="61"/>
      <c r="S45" s="62"/>
      <c r="T45" s="322"/>
      <c r="U45" s="390"/>
      <c r="V45" s="322"/>
      <c r="W45" s="322"/>
      <c r="X45" s="322"/>
      <c r="Y45" s="322"/>
      <c r="Z45" s="322"/>
      <c r="AA45" s="322"/>
      <c r="AB45" s="322"/>
      <c r="AC45" s="321"/>
      <c r="AD45" s="322"/>
      <c r="AE45" s="322"/>
      <c r="AF45" s="322"/>
      <c r="AG45" s="344"/>
      <c r="AH45" s="345"/>
      <c r="AI45" s="302"/>
      <c r="AJ45" s="647"/>
      <c r="AK45" s="647"/>
      <c r="AL45" s="363" t="s">
        <v>87</v>
      </c>
      <c r="AM45" s="363"/>
      <c r="AN45" s="363"/>
      <c r="AO45" s="363"/>
      <c r="AP45" s="363"/>
      <c r="AQ45" s="363"/>
      <c r="AR45" s="363"/>
      <c r="AS45" s="303"/>
      <c r="AT45" s="303"/>
      <c r="AU45" s="303"/>
      <c r="AV45" s="303"/>
      <c r="AW45" s="303"/>
      <c r="AX45" s="303"/>
      <c r="AY45" s="303"/>
      <c r="AZ45" s="303"/>
      <c r="BA45" s="303"/>
      <c r="BB45" s="303"/>
      <c r="BC45" s="303"/>
      <c r="BD45" s="303"/>
      <c r="BE45" s="362"/>
      <c r="BF45" s="362"/>
      <c r="BG45" s="362"/>
      <c r="BH45" s="362"/>
      <c r="BI45" s="362"/>
      <c r="BJ45" s="386"/>
      <c r="BK45" s="322"/>
      <c r="BL45" s="390"/>
      <c r="BM45" s="390"/>
      <c r="BN45" s="7"/>
      <c r="BO45" s="132"/>
      <c r="BP45" s="132"/>
    </row>
    <row r="46" spans="4:74" ht="19.5" customHeight="1">
      <c r="D46" s="60"/>
      <c r="E46" s="61"/>
      <c r="F46" s="61"/>
      <c r="G46" s="61"/>
      <c r="H46" s="61"/>
      <c r="I46" s="61"/>
      <c r="J46" s="61"/>
      <c r="K46" s="61"/>
      <c r="L46" s="61"/>
      <c r="M46" s="61"/>
      <c r="N46" s="61"/>
      <c r="O46" s="61"/>
      <c r="P46" s="61"/>
      <c r="Q46" s="61"/>
      <c r="R46" s="61"/>
      <c r="S46" s="62"/>
      <c r="T46" s="322"/>
      <c r="U46" s="390"/>
      <c r="V46" s="322"/>
      <c r="W46" s="322"/>
      <c r="X46" s="322"/>
      <c r="Y46" s="322"/>
      <c r="Z46" s="322"/>
      <c r="AA46" s="322"/>
      <c r="AB46" s="322"/>
      <c r="AC46" s="323"/>
      <c r="AD46" s="317"/>
      <c r="AE46" s="317"/>
      <c r="AF46" s="317"/>
      <c r="AG46" s="382"/>
      <c r="AH46" s="383"/>
      <c r="AI46" s="304"/>
      <c r="AJ46" s="632"/>
      <c r="AK46" s="632"/>
      <c r="AL46" s="364" t="s">
        <v>85</v>
      </c>
      <c r="AM46" s="364"/>
      <c r="AN46" s="364"/>
      <c r="AO46" s="364"/>
      <c r="AP46" s="364"/>
      <c r="AQ46" s="364"/>
      <c r="AR46" s="364"/>
      <c r="AS46" s="305"/>
      <c r="AT46" s="305"/>
      <c r="AU46" s="305"/>
      <c r="AV46" s="305"/>
      <c r="AW46" s="305"/>
      <c r="AX46" s="305"/>
      <c r="AY46" s="305"/>
      <c r="AZ46" s="305"/>
      <c r="BA46" s="305"/>
      <c r="BB46" s="305"/>
      <c r="BC46" s="305"/>
      <c r="BD46" s="305"/>
      <c r="BE46" s="334"/>
      <c r="BF46" s="334"/>
      <c r="BG46" s="334"/>
      <c r="BH46" s="334"/>
      <c r="BI46" s="334"/>
      <c r="BJ46" s="331"/>
      <c r="BK46" s="322"/>
      <c r="BL46" s="390"/>
      <c r="BM46" s="390"/>
      <c r="BN46" s="7"/>
      <c r="BO46" s="132"/>
      <c r="BP46" s="132"/>
    </row>
    <row r="47" spans="4:74" ht="12.75" customHeight="1">
      <c r="D47" s="108"/>
      <c r="E47" s="279"/>
      <c r="F47" s="279"/>
      <c r="G47" s="279"/>
      <c r="H47" s="279"/>
      <c r="I47" s="279"/>
      <c r="J47" s="279"/>
      <c r="K47" s="279"/>
      <c r="L47" s="279"/>
      <c r="M47" s="279"/>
      <c r="N47" s="279"/>
      <c r="O47" s="279"/>
      <c r="P47" s="279"/>
      <c r="Q47" s="279"/>
      <c r="R47" s="279"/>
      <c r="S47" s="109"/>
      <c r="T47" s="317"/>
      <c r="U47" s="392"/>
      <c r="V47" s="317"/>
      <c r="W47" s="317"/>
      <c r="X47" s="317"/>
      <c r="Y47" s="317"/>
      <c r="Z47" s="317"/>
      <c r="AA47" s="317"/>
      <c r="AB47" s="317"/>
      <c r="AC47" s="317"/>
      <c r="AD47" s="317"/>
      <c r="AE47" s="317"/>
      <c r="AF47" s="317"/>
      <c r="AG47" s="382"/>
      <c r="AH47" s="317"/>
      <c r="AI47" s="317"/>
      <c r="AJ47" s="382"/>
      <c r="AK47" s="382"/>
      <c r="AL47" s="382"/>
      <c r="AM47" s="382"/>
      <c r="AN47" s="382"/>
      <c r="AO47" s="382"/>
      <c r="AP47" s="382"/>
      <c r="AQ47" s="378"/>
      <c r="AR47" s="378"/>
      <c r="AS47" s="378"/>
      <c r="AT47" s="378"/>
      <c r="AU47" s="378"/>
      <c r="AV47" s="378"/>
      <c r="AW47" s="378"/>
      <c r="AX47" s="317"/>
      <c r="AY47" s="317"/>
      <c r="AZ47" s="317"/>
      <c r="BA47" s="317"/>
      <c r="BB47" s="317"/>
      <c r="BC47" s="317"/>
      <c r="BD47" s="317"/>
      <c r="BE47" s="382"/>
      <c r="BF47" s="382"/>
      <c r="BG47" s="317"/>
      <c r="BH47" s="382"/>
      <c r="BI47" s="378"/>
      <c r="BJ47" s="378"/>
      <c r="BK47" s="378"/>
      <c r="BL47" s="378"/>
      <c r="BM47" s="392"/>
      <c r="BN47" s="329"/>
    </row>
    <row r="48" spans="4:74" ht="12.75" customHeight="1">
      <c r="D48" s="124"/>
      <c r="E48" s="124"/>
      <c r="F48" s="124"/>
      <c r="G48" s="124"/>
      <c r="H48" s="131"/>
      <c r="I48" s="131"/>
      <c r="J48" s="131"/>
      <c r="K48" s="131"/>
      <c r="L48" s="131"/>
      <c r="M48" s="131"/>
      <c r="N48" s="131"/>
      <c r="O48" s="131"/>
      <c r="P48" s="131"/>
      <c r="Q48" s="131"/>
      <c r="R48" s="131"/>
      <c r="S48" s="131"/>
      <c r="T48" s="320"/>
      <c r="U48" s="389"/>
      <c r="V48" s="320"/>
      <c r="W48" s="320"/>
      <c r="X48" s="320"/>
      <c r="Y48" s="320"/>
      <c r="Z48" s="320"/>
      <c r="AA48" s="320"/>
      <c r="AB48" s="320"/>
      <c r="AC48" s="320"/>
      <c r="AD48" s="320"/>
      <c r="AE48" s="320"/>
      <c r="AF48" s="320"/>
      <c r="AG48" s="380"/>
      <c r="AH48" s="320"/>
      <c r="AI48" s="320"/>
      <c r="AJ48" s="380"/>
      <c r="AK48" s="380"/>
      <c r="AL48" s="380"/>
      <c r="AM48" s="380"/>
      <c r="AN48" s="380"/>
      <c r="AO48" s="380"/>
      <c r="AP48" s="380"/>
      <c r="AQ48" s="377"/>
      <c r="AR48" s="377"/>
      <c r="AS48" s="377"/>
      <c r="AT48" s="377"/>
      <c r="AU48" s="377"/>
      <c r="AV48" s="377"/>
      <c r="AW48" s="377"/>
      <c r="AX48" s="320"/>
      <c r="AY48" s="320"/>
      <c r="AZ48" s="320"/>
      <c r="BA48" s="320"/>
      <c r="BB48" s="320"/>
      <c r="BC48" s="320"/>
      <c r="BD48" s="320"/>
      <c r="BE48" s="380"/>
      <c r="BF48" s="380"/>
      <c r="BG48" s="380"/>
      <c r="BH48" s="377"/>
      <c r="BI48" s="377"/>
      <c r="BJ48" s="377"/>
      <c r="BK48" s="377"/>
      <c r="BL48" s="389"/>
      <c r="BM48" s="320"/>
      <c r="BN48" s="320"/>
    </row>
    <row r="49" spans="4:66" ht="12.75" customHeight="1">
      <c r="D49" s="152"/>
      <c r="E49" s="152"/>
      <c r="F49" s="152"/>
      <c r="G49" s="152"/>
      <c r="H49" s="134"/>
      <c r="I49" s="134"/>
      <c r="J49" s="134"/>
      <c r="K49" s="134"/>
      <c r="L49" s="134"/>
      <c r="M49" s="134"/>
      <c r="N49" s="134"/>
      <c r="O49" s="134"/>
      <c r="P49" s="134"/>
      <c r="Q49" s="134"/>
      <c r="R49" s="134"/>
      <c r="S49" s="134"/>
      <c r="T49" s="317"/>
      <c r="U49" s="392"/>
      <c r="V49" s="317"/>
      <c r="W49" s="317"/>
      <c r="X49" s="317"/>
      <c r="Y49" s="317"/>
      <c r="Z49" s="317"/>
      <c r="AA49" s="317"/>
      <c r="AB49" s="317"/>
      <c r="AC49" s="317"/>
      <c r="AD49" s="317"/>
      <c r="AE49" s="317"/>
      <c r="AF49" s="317"/>
      <c r="AG49" s="382"/>
      <c r="AH49" s="317"/>
      <c r="AI49" s="317"/>
      <c r="AJ49" s="382"/>
      <c r="AK49" s="382"/>
      <c r="AL49" s="382"/>
      <c r="AM49" s="382"/>
      <c r="AN49" s="382"/>
      <c r="AO49" s="382"/>
      <c r="AP49" s="382"/>
      <c r="AQ49" s="378"/>
      <c r="AR49" s="378"/>
      <c r="AS49" s="378"/>
      <c r="AT49" s="378"/>
      <c r="AU49" s="378"/>
      <c r="AV49" s="378"/>
      <c r="AW49" s="378"/>
      <c r="AX49" s="317"/>
      <c r="AY49" s="317"/>
      <c r="AZ49" s="317"/>
      <c r="BA49" s="317"/>
      <c r="BB49" s="317"/>
      <c r="BC49" s="317"/>
      <c r="BD49" s="317"/>
      <c r="BE49" s="382"/>
      <c r="BF49" s="382"/>
      <c r="BG49" s="382"/>
      <c r="BH49" s="378"/>
      <c r="BI49" s="378"/>
      <c r="BJ49" s="378"/>
      <c r="BK49" s="378"/>
      <c r="BL49" s="392"/>
      <c r="BM49" s="317"/>
      <c r="BN49" s="317"/>
    </row>
    <row r="50" spans="4:66" ht="19.5" customHeight="1">
      <c r="D50" s="146"/>
      <c r="E50" s="618">
        <v>40</v>
      </c>
      <c r="F50" s="618"/>
      <c r="G50" s="682" t="s">
        <v>88</v>
      </c>
      <c r="H50" s="682"/>
      <c r="I50" s="682"/>
      <c r="J50" s="682"/>
      <c r="K50" s="682"/>
      <c r="L50" s="682"/>
      <c r="M50" s="682"/>
      <c r="N50" s="682"/>
      <c r="O50" s="682"/>
      <c r="P50" s="682"/>
      <c r="Q50" s="682"/>
      <c r="R50" s="682"/>
      <c r="S50" s="683"/>
      <c r="T50" s="420"/>
      <c r="U50" s="427" t="s">
        <v>83</v>
      </c>
      <c r="V50" s="421"/>
      <c r="W50" s="421"/>
      <c r="X50" s="421"/>
      <c r="Y50" s="421"/>
      <c r="Z50" s="421"/>
      <c r="AA50" s="421"/>
      <c r="AB50" s="418"/>
      <c r="AC50" s="418"/>
      <c r="AD50" s="418" t="s">
        <v>183</v>
      </c>
      <c r="AE50" s="641"/>
      <c r="AF50" s="641"/>
      <c r="AG50" s="699" t="s">
        <v>471</v>
      </c>
      <c r="AH50" s="699"/>
      <c r="AI50" s="699"/>
      <c r="AJ50" s="432"/>
      <c r="AK50" s="641"/>
      <c r="AL50" s="641"/>
      <c r="AM50" s="699" t="s">
        <v>472</v>
      </c>
      <c r="AN50" s="699"/>
      <c r="AO50" s="699"/>
      <c r="AP50" s="699"/>
      <c r="AQ50" s="699"/>
      <c r="AR50" s="699"/>
      <c r="AS50" s="699"/>
      <c r="AT50" s="434"/>
      <c r="AU50" s="641"/>
      <c r="AV50" s="641"/>
      <c r="AW50" s="699" t="s">
        <v>474</v>
      </c>
      <c r="AX50" s="699"/>
      <c r="AY50" s="699"/>
      <c r="AZ50" s="699"/>
      <c r="BA50" s="699"/>
      <c r="BB50" s="699"/>
      <c r="BC50" s="699"/>
      <c r="BD50" s="699"/>
      <c r="BE50" s="429"/>
      <c r="BF50" s="641"/>
      <c r="BG50" s="641"/>
      <c r="BH50" s="699" t="s">
        <v>462</v>
      </c>
      <c r="BI50" s="699"/>
      <c r="BJ50" s="699"/>
      <c r="BK50" s="699"/>
      <c r="BL50" s="699"/>
      <c r="BM50" s="427"/>
      <c r="BN50" s="428" t="s">
        <v>464</v>
      </c>
    </row>
    <row r="51" spans="4:66" s="277" customFormat="1" ht="19.5" customHeight="1">
      <c r="D51" s="274"/>
      <c r="E51" s="660"/>
      <c r="F51" s="660"/>
      <c r="G51" s="684"/>
      <c r="H51" s="684"/>
      <c r="I51" s="684"/>
      <c r="J51" s="684"/>
      <c r="K51" s="684"/>
      <c r="L51" s="684"/>
      <c r="M51" s="684"/>
      <c r="N51" s="684"/>
      <c r="O51" s="684"/>
      <c r="P51" s="684"/>
      <c r="Q51" s="684"/>
      <c r="R51" s="684"/>
      <c r="S51" s="685"/>
      <c r="T51" s="4"/>
      <c r="U51" s="48" t="s">
        <v>475</v>
      </c>
      <c r="V51" s="48"/>
      <c r="W51" s="48"/>
      <c r="X51" s="48"/>
      <c r="Y51" s="48"/>
      <c r="Z51" s="48"/>
      <c r="AA51" s="281"/>
      <c r="AB51" s="281"/>
      <c r="AC51" s="281"/>
      <c r="AD51" s="5"/>
      <c r="AE51" s="777"/>
      <c r="AF51" s="756"/>
      <c r="AG51" s="756"/>
      <c r="AH51" s="756"/>
      <c r="AI51" s="757"/>
      <c r="AJ51" s="368" t="s">
        <v>316</v>
      </c>
      <c r="AK51" s="281"/>
      <c r="AL51" s="281"/>
      <c r="AM51" s="281"/>
      <c r="AN51" s="368"/>
      <c r="AO51" s="368"/>
      <c r="AP51" s="368"/>
      <c r="AQ51" s="368"/>
      <c r="AR51" s="368"/>
      <c r="AS51" s="368"/>
      <c r="AT51" s="396"/>
      <c r="AU51" s="396"/>
      <c r="AV51" s="396"/>
      <c r="AW51" s="396"/>
      <c r="AX51" s="396"/>
      <c r="AY51" s="396"/>
      <c r="AZ51" s="396"/>
      <c r="BA51" s="349"/>
      <c r="BB51" s="349"/>
      <c r="BC51" s="349"/>
      <c r="BD51" s="349"/>
      <c r="BE51" s="349"/>
      <c r="BF51" s="349"/>
      <c r="BG51" s="349"/>
      <c r="BH51" s="368"/>
      <c r="BI51" s="368"/>
      <c r="BJ51" s="281"/>
      <c r="BK51" s="368"/>
      <c r="BL51" s="281"/>
      <c r="BM51" s="281"/>
      <c r="BN51" s="11"/>
    </row>
    <row r="52" spans="4:66" ht="19.5" customHeight="1">
      <c r="D52" s="264"/>
      <c r="E52" s="660"/>
      <c r="F52" s="660"/>
      <c r="G52" s="684"/>
      <c r="H52" s="684"/>
      <c r="I52" s="684"/>
      <c r="J52" s="684"/>
      <c r="K52" s="684"/>
      <c r="L52" s="684"/>
      <c r="M52" s="684"/>
      <c r="N52" s="684"/>
      <c r="O52" s="684"/>
      <c r="P52" s="684"/>
      <c r="Q52" s="684"/>
      <c r="R52" s="684"/>
      <c r="S52" s="685"/>
      <c r="T52" s="10"/>
      <c r="U52" s="281" t="s">
        <v>318</v>
      </c>
      <c r="V52" s="281"/>
      <c r="W52" s="281"/>
      <c r="X52" s="281"/>
      <c r="Y52" s="281"/>
      <c r="Z52" s="281"/>
      <c r="AA52" s="349"/>
      <c r="AB52" s="349"/>
      <c r="AC52" s="349"/>
      <c r="AD52" s="11"/>
      <c r="AE52" s="756"/>
      <c r="AF52" s="756"/>
      <c r="AG52" s="756"/>
      <c r="AH52" s="756"/>
      <c r="AI52" s="757"/>
      <c r="AJ52" s="368" t="s">
        <v>317</v>
      </c>
      <c r="AK52" s="349"/>
      <c r="AL52" s="349"/>
      <c r="AM52" s="368"/>
      <c r="AN52" s="368"/>
      <c r="AO52" s="368"/>
      <c r="AP52" s="368"/>
      <c r="AQ52" s="368"/>
      <c r="AR52" s="368"/>
      <c r="AS52" s="368"/>
      <c r="AT52" s="396"/>
      <c r="AU52" s="396"/>
      <c r="AV52" s="396"/>
      <c r="AW52" s="396"/>
      <c r="AX52" s="396"/>
      <c r="AY52" s="396"/>
      <c r="AZ52" s="396"/>
      <c r="BA52" s="349"/>
      <c r="BB52" s="349"/>
      <c r="BC52" s="349"/>
      <c r="BD52" s="349"/>
      <c r="BE52" s="349"/>
      <c r="BF52" s="349"/>
      <c r="BG52" s="349"/>
      <c r="BH52" s="368"/>
      <c r="BI52" s="368"/>
      <c r="BJ52" s="281"/>
      <c r="BK52" s="368"/>
      <c r="BL52" s="349"/>
      <c r="BM52" s="349"/>
      <c r="BN52" s="350"/>
    </row>
    <row r="53" spans="4:66" ht="30" customHeight="1">
      <c r="D53" s="146"/>
      <c r="T53" s="321"/>
      <c r="U53" s="280" t="s">
        <v>320</v>
      </c>
      <c r="V53" s="322"/>
      <c r="W53" s="322"/>
      <c r="X53" s="322"/>
      <c r="Y53" s="322"/>
      <c r="Z53" s="322"/>
      <c r="AA53" s="322"/>
      <c r="AB53" s="322"/>
      <c r="AC53" s="1187" t="s">
        <v>171</v>
      </c>
      <c r="AD53" s="1187"/>
      <c r="AE53" s="1187"/>
      <c r="AF53" s="1187"/>
      <c r="AG53" s="1187"/>
      <c r="AH53" s="1187"/>
      <c r="AI53" s="1187"/>
      <c r="AJ53" s="1187"/>
      <c r="AK53" s="1187"/>
      <c r="AL53" s="1187"/>
      <c r="AM53" s="1187"/>
      <c r="AN53" s="1187"/>
      <c r="AO53" s="1187"/>
      <c r="AP53" s="1187"/>
      <c r="AQ53" s="1187"/>
      <c r="AR53" s="1187"/>
      <c r="AS53" s="1187"/>
      <c r="AT53" s="1187"/>
      <c r="AU53" s="1187"/>
      <c r="AV53" s="1187"/>
      <c r="AW53" s="1187"/>
      <c r="AX53" s="1187"/>
      <c r="AY53" s="1187"/>
      <c r="AZ53" s="1187"/>
      <c r="BA53" s="1187"/>
      <c r="BB53" s="1187"/>
      <c r="BC53" s="1187"/>
      <c r="BD53" s="1187"/>
      <c r="BE53" s="1187"/>
      <c r="BF53" s="1187"/>
      <c r="BG53" s="1187"/>
      <c r="BH53" s="390"/>
      <c r="BI53" s="660"/>
      <c r="BJ53" s="660"/>
      <c r="BK53" s="660"/>
      <c r="BL53" s="390"/>
      <c r="BM53" s="390"/>
      <c r="BN53" s="7"/>
    </row>
    <row r="54" spans="4:66" ht="19.5" customHeight="1">
      <c r="D54" s="146"/>
      <c r="T54" s="321"/>
      <c r="U54" s="390"/>
      <c r="V54" s="322"/>
      <c r="W54" s="322"/>
      <c r="X54" s="322"/>
      <c r="Y54" s="322"/>
      <c r="Z54" s="322"/>
      <c r="AA54" s="322"/>
      <c r="AB54" s="322"/>
      <c r="AC54" s="607" t="s">
        <v>166</v>
      </c>
      <c r="AD54" s="618"/>
      <c r="AE54" s="618"/>
      <c r="AF54" s="618"/>
      <c r="AG54" s="618"/>
      <c r="AH54" s="634"/>
      <c r="AI54" s="332"/>
      <c r="AJ54" s="641"/>
      <c r="AK54" s="641"/>
      <c r="AL54" s="333" t="s">
        <v>319</v>
      </c>
      <c r="AM54" s="333"/>
      <c r="AN54" s="333"/>
      <c r="AO54" s="333"/>
      <c r="AP54" s="333"/>
      <c r="AQ54" s="333"/>
      <c r="AR54" s="333"/>
      <c r="AS54" s="301"/>
      <c r="AT54" s="301"/>
      <c r="AU54" s="301"/>
      <c r="AV54" s="301"/>
      <c r="AW54" s="301"/>
      <c r="AX54" s="301"/>
      <c r="AY54" s="301"/>
      <c r="AZ54" s="301"/>
      <c r="BA54" s="301"/>
      <c r="BB54" s="301"/>
      <c r="BC54" s="301"/>
      <c r="BD54" s="301"/>
      <c r="BE54" s="360"/>
      <c r="BF54" s="360"/>
      <c r="BG54" s="360"/>
      <c r="BH54" s="360"/>
      <c r="BI54" s="360"/>
      <c r="BJ54" s="387"/>
      <c r="BK54" s="128"/>
      <c r="BL54" s="390"/>
      <c r="BM54" s="390"/>
      <c r="BN54" s="7"/>
    </row>
    <row r="55" spans="4:66" ht="19.5" customHeight="1">
      <c r="D55" s="146"/>
      <c r="T55" s="321"/>
      <c r="U55" s="390"/>
      <c r="V55" s="322"/>
      <c r="W55" s="322"/>
      <c r="X55" s="322"/>
      <c r="Y55" s="322"/>
      <c r="Z55" s="322"/>
      <c r="AA55" s="322"/>
      <c r="AB55" s="322"/>
      <c r="AC55" s="321"/>
      <c r="AD55" s="322"/>
      <c r="AE55" s="322"/>
      <c r="AF55" s="322"/>
      <c r="AG55" s="344"/>
      <c r="AH55" s="345"/>
      <c r="AI55" s="304"/>
      <c r="AJ55" s="632"/>
      <c r="AK55" s="632"/>
      <c r="AL55" s="364" t="s">
        <v>85</v>
      </c>
      <c r="AM55" s="364"/>
      <c r="AN55" s="364"/>
      <c r="AO55" s="364"/>
      <c r="AP55" s="364"/>
      <c r="AQ55" s="364"/>
      <c r="AR55" s="364"/>
      <c r="AS55" s="305"/>
      <c r="AT55" s="305"/>
      <c r="AU55" s="305"/>
      <c r="AV55" s="305"/>
      <c r="AW55" s="305"/>
      <c r="AX55" s="305"/>
      <c r="AY55" s="305"/>
      <c r="AZ55" s="305"/>
      <c r="BA55" s="305"/>
      <c r="BB55" s="305"/>
      <c r="BC55" s="305"/>
      <c r="BD55" s="305"/>
      <c r="BE55" s="334"/>
      <c r="BF55" s="334"/>
      <c r="BG55" s="334"/>
      <c r="BH55" s="334"/>
      <c r="BI55" s="334"/>
      <c r="BJ55" s="331"/>
      <c r="BK55" s="128"/>
      <c r="BL55" s="390"/>
      <c r="BM55" s="390"/>
      <c r="BN55" s="7"/>
    </row>
    <row r="56" spans="4:66" ht="19.5" customHeight="1">
      <c r="D56" s="146"/>
      <c r="E56" s="153"/>
      <c r="F56" s="153"/>
      <c r="G56" s="153"/>
      <c r="H56" s="132"/>
      <c r="I56" s="132"/>
      <c r="J56" s="132"/>
      <c r="K56" s="132"/>
      <c r="L56" s="132"/>
      <c r="M56" s="132"/>
      <c r="N56" s="132"/>
      <c r="O56" s="132"/>
      <c r="P56" s="132"/>
      <c r="Q56" s="132"/>
      <c r="R56" s="132"/>
      <c r="S56" s="136"/>
      <c r="T56" s="321"/>
      <c r="U56" s="390"/>
      <c r="V56" s="322"/>
      <c r="W56" s="322"/>
      <c r="X56" s="322"/>
      <c r="Y56" s="322"/>
      <c r="Z56" s="322"/>
      <c r="AA56" s="322"/>
      <c r="AB56" s="322"/>
      <c r="AC56" s="607" t="s">
        <v>167</v>
      </c>
      <c r="AD56" s="618"/>
      <c r="AE56" s="618"/>
      <c r="AF56" s="618"/>
      <c r="AG56" s="618"/>
      <c r="AH56" s="634"/>
      <c r="AI56" s="306"/>
      <c r="AJ56" s="707"/>
      <c r="AK56" s="707"/>
      <c r="AL56" s="307" t="s">
        <v>319</v>
      </c>
      <c r="AM56" s="307"/>
      <c r="AN56" s="307"/>
      <c r="AO56" s="307"/>
      <c r="AP56" s="307"/>
      <c r="AQ56" s="307"/>
      <c r="AR56" s="307"/>
      <c r="AS56" s="308"/>
      <c r="AT56" s="308"/>
      <c r="AU56" s="308"/>
      <c r="AV56" s="308"/>
      <c r="AW56" s="308"/>
      <c r="AX56" s="308"/>
      <c r="AY56" s="308"/>
      <c r="AZ56" s="308"/>
      <c r="BA56" s="308"/>
      <c r="BB56" s="308"/>
      <c r="BC56" s="308"/>
      <c r="BD56" s="308"/>
      <c r="BE56" s="341"/>
      <c r="BF56" s="341"/>
      <c r="BG56" s="341"/>
      <c r="BH56" s="341"/>
      <c r="BI56" s="341"/>
      <c r="BJ56" s="342"/>
      <c r="BK56" s="128"/>
      <c r="BL56" s="390"/>
      <c r="BM56" s="390"/>
      <c r="BN56" s="7"/>
    </row>
    <row r="57" spans="4:66" ht="19.5" customHeight="1">
      <c r="D57" s="146"/>
      <c r="E57" s="153"/>
      <c r="F57" s="153"/>
      <c r="G57" s="153"/>
      <c r="H57" s="132"/>
      <c r="I57" s="132"/>
      <c r="J57" s="132"/>
      <c r="K57" s="132"/>
      <c r="L57" s="132"/>
      <c r="M57" s="132"/>
      <c r="N57" s="132"/>
      <c r="O57" s="132"/>
      <c r="P57" s="132"/>
      <c r="Q57" s="132"/>
      <c r="R57" s="132"/>
      <c r="S57" s="136"/>
      <c r="T57" s="321"/>
      <c r="U57" s="390"/>
      <c r="V57" s="322"/>
      <c r="W57" s="322"/>
      <c r="X57" s="322"/>
      <c r="Y57" s="322"/>
      <c r="Z57" s="322"/>
      <c r="AA57" s="322"/>
      <c r="AB57" s="322"/>
      <c r="AC57" s="321"/>
      <c r="AD57" s="322"/>
      <c r="AE57" s="322"/>
      <c r="AF57" s="322"/>
      <c r="AG57" s="344"/>
      <c r="AH57" s="345"/>
      <c r="AI57" s="302"/>
      <c r="AJ57" s="647"/>
      <c r="AK57" s="647"/>
      <c r="AL57" s="363" t="s">
        <v>87</v>
      </c>
      <c r="AM57" s="363"/>
      <c r="AN57" s="363"/>
      <c r="AO57" s="363"/>
      <c r="AP57" s="363"/>
      <c r="AQ57" s="363"/>
      <c r="AR57" s="363"/>
      <c r="AS57" s="303"/>
      <c r="AT57" s="303"/>
      <c r="AU57" s="303"/>
      <c r="AV57" s="303"/>
      <c r="AW57" s="303"/>
      <c r="AX57" s="303"/>
      <c r="AY57" s="303"/>
      <c r="AZ57" s="303"/>
      <c r="BA57" s="303"/>
      <c r="BB57" s="303"/>
      <c r="BC57" s="303"/>
      <c r="BD57" s="303"/>
      <c r="BE57" s="362"/>
      <c r="BF57" s="362"/>
      <c r="BG57" s="362"/>
      <c r="BH57" s="362"/>
      <c r="BI57" s="362"/>
      <c r="BJ57" s="386"/>
      <c r="BK57" s="128"/>
      <c r="BL57" s="390"/>
      <c r="BM57" s="390"/>
      <c r="BN57" s="7"/>
    </row>
    <row r="58" spans="4:66" ht="19.5" customHeight="1">
      <c r="D58" s="146"/>
      <c r="E58" s="153"/>
      <c r="F58" s="153"/>
      <c r="G58" s="153"/>
      <c r="H58" s="132"/>
      <c r="I58" s="132"/>
      <c r="J58" s="132"/>
      <c r="K58" s="132"/>
      <c r="L58" s="132"/>
      <c r="M58" s="132"/>
      <c r="N58" s="132"/>
      <c r="O58" s="132"/>
      <c r="P58" s="132"/>
      <c r="Q58" s="132"/>
      <c r="R58" s="132"/>
      <c r="S58" s="136"/>
      <c r="T58" s="321"/>
      <c r="U58" s="390"/>
      <c r="V58" s="322"/>
      <c r="W58" s="322"/>
      <c r="X58" s="322"/>
      <c r="Y58" s="322"/>
      <c r="Z58" s="322"/>
      <c r="AA58" s="322"/>
      <c r="AB58" s="322"/>
      <c r="AC58" s="323"/>
      <c r="AD58" s="317"/>
      <c r="AE58" s="317"/>
      <c r="AF58" s="317"/>
      <c r="AG58" s="382"/>
      <c r="AH58" s="383"/>
      <c r="AI58" s="304"/>
      <c r="AJ58" s="632"/>
      <c r="AK58" s="632"/>
      <c r="AL58" s="364" t="s">
        <v>85</v>
      </c>
      <c r="AM58" s="364"/>
      <c r="AN58" s="364"/>
      <c r="AO58" s="364"/>
      <c r="AP58" s="364"/>
      <c r="AQ58" s="364"/>
      <c r="AR58" s="364"/>
      <c r="AS58" s="305"/>
      <c r="AT58" s="305"/>
      <c r="AU58" s="305"/>
      <c r="AV58" s="305"/>
      <c r="AW58" s="305"/>
      <c r="AX58" s="305"/>
      <c r="AY58" s="305"/>
      <c r="AZ58" s="305"/>
      <c r="BA58" s="305"/>
      <c r="BB58" s="305"/>
      <c r="BC58" s="305"/>
      <c r="BD58" s="305"/>
      <c r="BE58" s="334"/>
      <c r="BF58" s="334"/>
      <c r="BG58" s="334"/>
      <c r="BH58" s="334"/>
      <c r="BI58" s="334"/>
      <c r="BJ58" s="331"/>
      <c r="BK58" s="128"/>
      <c r="BL58" s="390"/>
      <c r="BM58" s="390"/>
      <c r="BN58" s="7"/>
    </row>
    <row r="59" spans="4:66" ht="9" customHeight="1">
      <c r="D59" s="146"/>
      <c r="E59" s="153"/>
      <c r="F59" s="153"/>
      <c r="G59" s="153"/>
      <c r="H59" s="132"/>
      <c r="I59" s="132"/>
      <c r="J59" s="132"/>
      <c r="K59" s="132"/>
      <c r="L59" s="132"/>
      <c r="M59" s="132"/>
      <c r="N59" s="132"/>
      <c r="O59" s="132"/>
      <c r="P59" s="132"/>
      <c r="Q59" s="132"/>
      <c r="R59" s="132"/>
      <c r="S59" s="136"/>
      <c r="T59" s="321"/>
      <c r="U59" s="390"/>
      <c r="V59" s="322"/>
      <c r="W59" s="322"/>
      <c r="X59" s="322"/>
      <c r="Y59" s="322"/>
      <c r="Z59" s="322"/>
      <c r="AA59" s="322"/>
      <c r="AB59" s="322"/>
      <c r="AC59" s="322"/>
      <c r="AD59" s="322"/>
      <c r="AE59" s="322"/>
      <c r="AF59" s="322"/>
      <c r="AG59" s="344"/>
      <c r="AH59" s="344"/>
      <c r="AI59" s="344"/>
      <c r="AJ59" s="322"/>
      <c r="AK59" s="322"/>
      <c r="AL59" s="344"/>
      <c r="AM59" s="344"/>
      <c r="AN59" s="344"/>
      <c r="AO59" s="344"/>
      <c r="AP59" s="344"/>
      <c r="AQ59" s="344"/>
      <c r="AR59" s="344"/>
      <c r="AS59" s="128"/>
      <c r="AT59" s="128"/>
      <c r="AU59" s="128"/>
      <c r="AV59" s="128"/>
      <c r="AW59" s="128"/>
      <c r="AX59" s="128"/>
      <c r="AY59" s="128"/>
      <c r="AZ59" s="322"/>
      <c r="BA59" s="322"/>
      <c r="BB59" s="322"/>
      <c r="BC59" s="322"/>
      <c r="BD59" s="322"/>
      <c r="BE59" s="322"/>
      <c r="BF59" s="322"/>
      <c r="BG59" s="344"/>
      <c r="BH59" s="322"/>
      <c r="BI59" s="344"/>
      <c r="BJ59" s="344"/>
      <c r="BK59" s="128"/>
      <c r="BL59" s="322"/>
      <c r="BM59" s="322"/>
      <c r="BN59" s="371"/>
    </row>
    <row r="60" spans="4:66" s="277" customFormat="1" ht="9" customHeight="1">
      <c r="D60" s="274"/>
      <c r="E60" s="275"/>
      <c r="F60" s="275"/>
      <c r="G60" s="275"/>
      <c r="H60" s="270"/>
      <c r="I60" s="270"/>
      <c r="J60" s="270"/>
      <c r="K60" s="270"/>
      <c r="L60" s="270"/>
      <c r="M60" s="270"/>
      <c r="N60" s="270"/>
      <c r="O60" s="270"/>
      <c r="P60" s="270"/>
      <c r="Q60" s="270"/>
      <c r="R60" s="270"/>
      <c r="S60" s="273"/>
      <c r="T60" s="338"/>
      <c r="U60" s="48"/>
      <c r="V60" s="336"/>
      <c r="W60" s="336"/>
      <c r="X60" s="336"/>
      <c r="Y60" s="336"/>
      <c r="Z60" s="336"/>
      <c r="AA60" s="336"/>
      <c r="AB60" s="336"/>
      <c r="AC60" s="336"/>
      <c r="AD60" s="336"/>
      <c r="AE60" s="336"/>
      <c r="AF60" s="336"/>
      <c r="AG60" s="283"/>
      <c r="AH60" s="283"/>
      <c r="AI60" s="283"/>
      <c r="AJ60" s="336"/>
      <c r="AK60" s="336"/>
      <c r="AL60" s="283"/>
      <c r="AM60" s="283"/>
      <c r="AN60" s="283"/>
      <c r="AO60" s="283"/>
      <c r="AP60" s="283"/>
      <c r="AQ60" s="283"/>
      <c r="AR60" s="283"/>
      <c r="AS60" s="300"/>
      <c r="AT60" s="300"/>
      <c r="AU60" s="300"/>
      <c r="AV60" s="300"/>
      <c r="AW60" s="300"/>
      <c r="AX60" s="300"/>
      <c r="AY60" s="300"/>
      <c r="AZ60" s="336"/>
      <c r="BA60" s="336"/>
      <c r="BB60" s="336"/>
      <c r="BC60" s="336"/>
      <c r="BD60" s="336"/>
      <c r="BE60" s="336"/>
      <c r="BF60" s="336"/>
      <c r="BG60" s="283"/>
      <c r="BH60" s="336"/>
      <c r="BI60" s="283"/>
      <c r="BJ60" s="283"/>
      <c r="BK60" s="300"/>
      <c r="BL60" s="336"/>
      <c r="BM60" s="336"/>
      <c r="BN60" s="337"/>
    </row>
    <row r="61" spans="4:66" ht="19.5" customHeight="1">
      <c r="D61" s="146"/>
      <c r="E61" s="153"/>
      <c r="F61" s="153"/>
      <c r="G61" s="153"/>
      <c r="H61" s="132"/>
      <c r="I61" s="132"/>
      <c r="J61" s="132"/>
      <c r="K61" s="132"/>
      <c r="L61" s="132"/>
      <c r="M61" s="132"/>
      <c r="N61" s="132"/>
      <c r="O61" s="132"/>
      <c r="P61" s="132"/>
      <c r="Q61" s="132"/>
      <c r="R61" s="132"/>
      <c r="S61" s="136"/>
      <c r="T61" s="321"/>
      <c r="U61" s="390" t="s">
        <v>89</v>
      </c>
      <c r="V61" s="322"/>
      <c r="W61" s="322"/>
      <c r="X61" s="322"/>
      <c r="Y61" s="322"/>
      <c r="Z61" s="322"/>
      <c r="AA61" s="322"/>
      <c r="AB61" s="322"/>
      <c r="AC61" s="107"/>
      <c r="AD61" s="107"/>
      <c r="AE61" s="107"/>
      <c r="AF61" s="107"/>
      <c r="AG61" s="390"/>
      <c r="AH61" s="107"/>
      <c r="AI61" s="119"/>
      <c r="AJ61" s="1188"/>
      <c r="AK61" s="1188"/>
      <c r="AL61" s="356" t="s">
        <v>321</v>
      </c>
      <c r="AM61" s="310"/>
      <c r="AN61" s="310"/>
      <c r="AO61" s="310"/>
      <c r="AP61" s="310"/>
      <c r="AQ61" s="310"/>
      <c r="AR61" s="310"/>
      <c r="AS61" s="310"/>
      <c r="AT61" s="310"/>
      <c r="AU61" s="310"/>
      <c r="AV61" s="310"/>
      <c r="AW61" s="310"/>
      <c r="AX61" s="310"/>
      <c r="AY61" s="310"/>
      <c r="AZ61" s="310"/>
      <c r="BA61" s="310"/>
      <c r="BB61" s="310"/>
      <c r="BC61" s="310"/>
      <c r="BD61" s="310"/>
      <c r="BE61" s="310"/>
      <c r="BF61" s="310"/>
      <c r="BG61" s="351"/>
      <c r="BH61" s="356"/>
      <c r="BI61" s="356"/>
      <c r="BJ61" s="357"/>
      <c r="BK61" s="390"/>
      <c r="BL61" s="390"/>
      <c r="BM61" s="390"/>
      <c r="BN61" s="7"/>
    </row>
    <row r="62" spans="4:66" ht="19.5" customHeight="1">
      <c r="D62" s="146"/>
      <c r="E62" s="153"/>
      <c r="F62" s="153"/>
      <c r="G62" s="153"/>
      <c r="H62" s="132"/>
      <c r="I62" s="132"/>
      <c r="J62" s="132"/>
      <c r="K62" s="132"/>
      <c r="L62" s="132"/>
      <c r="M62" s="132"/>
      <c r="N62" s="132"/>
      <c r="O62" s="132"/>
      <c r="P62" s="132"/>
      <c r="Q62" s="132"/>
      <c r="R62" s="132"/>
      <c r="S62" s="136"/>
      <c r="T62" s="321"/>
      <c r="U62" s="390"/>
      <c r="V62" s="322"/>
      <c r="W62" s="322"/>
      <c r="X62" s="322"/>
      <c r="Y62" s="322"/>
      <c r="Z62" s="322"/>
      <c r="AA62" s="322"/>
      <c r="AB62" s="322"/>
      <c r="AC62" s="107"/>
      <c r="AD62" s="107"/>
      <c r="AE62" s="107"/>
      <c r="AF62" s="107"/>
      <c r="AG62" s="107"/>
      <c r="AH62" s="107"/>
      <c r="AI62" s="120"/>
      <c r="AJ62" s="1189"/>
      <c r="AK62" s="1189"/>
      <c r="AL62" s="281" t="s">
        <v>322</v>
      </c>
      <c r="AM62" s="311"/>
      <c r="AN62" s="311"/>
      <c r="AO62" s="311"/>
      <c r="AP62" s="311"/>
      <c r="AQ62" s="311"/>
      <c r="AR62" s="311"/>
      <c r="AS62" s="311"/>
      <c r="AT62" s="311"/>
      <c r="AU62" s="311"/>
      <c r="AV62" s="311"/>
      <c r="AW62" s="311"/>
      <c r="AX62" s="311"/>
      <c r="AY62" s="311"/>
      <c r="AZ62" s="311"/>
      <c r="BA62" s="311"/>
      <c r="BB62" s="311"/>
      <c r="BC62" s="311"/>
      <c r="BD62" s="311"/>
      <c r="BE62" s="311"/>
      <c r="BF62" s="311"/>
      <c r="BG62" s="368"/>
      <c r="BH62" s="281"/>
      <c r="BI62" s="396"/>
      <c r="BJ62" s="312"/>
      <c r="BK62" s="128"/>
      <c r="BL62" s="390"/>
      <c r="BM62" s="390"/>
      <c r="BN62" s="7"/>
    </row>
    <row r="63" spans="4:66" ht="19.5" customHeight="1">
      <c r="D63" s="146"/>
      <c r="E63" s="153"/>
      <c r="F63" s="153"/>
      <c r="G63" s="153"/>
      <c r="H63" s="132"/>
      <c r="I63" s="132"/>
      <c r="J63" s="132"/>
      <c r="K63" s="132"/>
      <c r="L63" s="132"/>
      <c r="M63" s="132"/>
      <c r="N63" s="132"/>
      <c r="O63" s="132"/>
      <c r="P63" s="132"/>
      <c r="Q63" s="132"/>
      <c r="R63" s="132"/>
      <c r="S63" s="136"/>
      <c r="T63" s="321"/>
      <c r="U63" s="390"/>
      <c r="V63" s="322"/>
      <c r="W63" s="322"/>
      <c r="X63" s="322"/>
      <c r="Y63" s="322"/>
      <c r="Z63" s="322"/>
      <c r="AA63" s="322"/>
      <c r="AB63" s="322"/>
      <c r="AC63" s="107"/>
      <c r="AD63" s="107"/>
      <c r="AE63" s="107"/>
      <c r="AF63" s="107"/>
      <c r="AG63" s="330"/>
      <c r="AH63" s="330"/>
      <c r="AI63" s="10"/>
      <c r="AJ63" s="1189"/>
      <c r="AK63" s="1189"/>
      <c r="AL63" s="368" t="s">
        <v>323</v>
      </c>
      <c r="AM63" s="284"/>
      <c r="AN63" s="284"/>
      <c r="AO63" s="284"/>
      <c r="AP63" s="284"/>
      <c r="AQ63" s="284"/>
      <c r="AR63" s="284"/>
      <c r="AS63" s="284"/>
      <c r="AT63" s="284"/>
      <c r="AU63" s="284"/>
      <c r="AV63" s="284"/>
      <c r="AW63" s="284"/>
      <c r="AX63" s="284"/>
      <c r="AY63" s="284"/>
      <c r="AZ63" s="284"/>
      <c r="BA63" s="284"/>
      <c r="BB63" s="284"/>
      <c r="BC63" s="284"/>
      <c r="BD63" s="284"/>
      <c r="BE63" s="284"/>
      <c r="BF63" s="284"/>
      <c r="BG63" s="368"/>
      <c r="BH63" s="281"/>
      <c r="BI63" s="396"/>
      <c r="BJ63" s="312"/>
      <c r="BK63" s="128"/>
      <c r="BL63" s="390"/>
      <c r="BM63" s="390"/>
      <c r="BN63" s="7"/>
    </row>
    <row r="64" spans="4:66" ht="19.5" customHeight="1">
      <c r="D64" s="146"/>
      <c r="E64" s="153"/>
      <c r="F64" s="153"/>
      <c r="G64" s="153"/>
      <c r="H64" s="132"/>
      <c r="I64" s="132"/>
      <c r="J64" s="132"/>
      <c r="K64" s="132"/>
      <c r="L64" s="132"/>
      <c r="M64" s="132"/>
      <c r="N64" s="132"/>
      <c r="O64" s="132"/>
      <c r="P64" s="132"/>
      <c r="Q64" s="132"/>
      <c r="R64" s="132"/>
      <c r="S64" s="136"/>
      <c r="T64" s="321"/>
      <c r="U64" s="390"/>
      <c r="V64" s="322"/>
      <c r="W64" s="322"/>
      <c r="X64" s="322"/>
      <c r="Y64" s="322"/>
      <c r="Z64" s="322"/>
      <c r="AA64" s="322"/>
      <c r="AB64" s="322"/>
      <c r="AC64" s="107"/>
      <c r="AD64" s="107"/>
      <c r="AE64" s="107"/>
      <c r="AF64" s="107"/>
      <c r="AG64" s="330"/>
      <c r="AH64" s="330"/>
      <c r="AI64" s="12"/>
      <c r="AJ64" s="1190"/>
      <c r="AK64" s="1190"/>
      <c r="AL64" s="354" t="s">
        <v>324</v>
      </c>
      <c r="AM64" s="313"/>
      <c r="AN64" s="313"/>
      <c r="AO64" s="313"/>
      <c r="AP64" s="313"/>
      <c r="AQ64" s="313"/>
      <c r="AR64" s="313"/>
      <c r="AS64" s="313"/>
      <c r="AT64" s="313"/>
      <c r="AU64" s="313"/>
      <c r="AV64" s="313"/>
      <c r="AW64" s="313"/>
      <c r="AX64" s="313"/>
      <c r="AY64" s="313"/>
      <c r="AZ64" s="313"/>
      <c r="BA64" s="313"/>
      <c r="BB64" s="313"/>
      <c r="BC64" s="313"/>
      <c r="BD64" s="313"/>
      <c r="BE64" s="313"/>
      <c r="BF64" s="313"/>
      <c r="BG64" s="354"/>
      <c r="BH64" s="285"/>
      <c r="BI64" s="397"/>
      <c r="BJ64" s="314"/>
      <c r="BK64" s="128"/>
      <c r="BL64" s="390"/>
      <c r="BM64" s="390"/>
      <c r="BN64" s="7"/>
    </row>
    <row r="65" spans="4:75" ht="19.5" customHeight="1">
      <c r="D65" s="146"/>
      <c r="E65" s="153"/>
      <c r="F65" s="153"/>
      <c r="G65" s="153"/>
      <c r="H65" s="132"/>
      <c r="I65" s="132"/>
      <c r="J65" s="132"/>
      <c r="K65" s="132"/>
      <c r="L65" s="132"/>
      <c r="M65" s="132"/>
      <c r="N65" s="132"/>
      <c r="O65" s="132"/>
      <c r="P65" s="132"/>
      <c r="Q65" s="132"/>
      <c r="R65" s="132"/>
      <c r="S65" s="136"/>
      <c r="T65" s="321"/>
      <c r="U65" s="390"/>
      <c r="V65" s="322"/>
      <c r="W65" s="322"/>
      <c r="X65" s="322"/>
      <c r="Y65" s="322"/>
      <c r="Z65" s="322"/>
      <c r="AA65" s="322"/>
      <c r="AB65" s="322"/>
      <c r="AC65" s="107"/>
      <c r="AD65" s="107"/>
      <c r="AE65" s="107"/>
      <c r="AF65" s="107"/>
      <c r="AG65" s="344"/>
      <c r="AH65" s="344"/>
      <c r="AI65" s="330"/>
      <c r="AJ65" s="330"/>
      <c r="AK65" s="330"/>
      <c r="AL65" s="330"/>
      <c r="AM65" s="330"/>
      <c r="AN65" s="330"/>
      <c r="AO65" s="330"/>
      <c r="AP65" s="330"/>
      <c r="AQ65" s="330"/>
      <c r="AR65" s="330"/>
      <c r="AS65" s="330"/>
      <c r="AT65" s="330"/>
      <c r="AU65" s="330"/>
      <c r="AV65" s="330"/>
      <c r="AW65" s="330"/>
      <c r="AX65" s="330"/>
      <c r="AY65" s="330"/>
      <c r="AZ65" s="330"/>
      <c r="BA65" s="330"/>
      <c r="BB65" s="330"/>
      <c r="BC65" s="330"/>
      <c r="BD65" s="330"/>
      <c r="BE65" s="330"/>
      <c r="BF65" s="330"/>
      <c r="BG65" s="344"/>
      <c r="BH65" s="390"/>
      <c r="BI65" s="128"/>
      <c r="BJ65" s="128"/>
      <c r="BK65" s="128"/>
      <c r="BL65" s="390"/>
      <c r="BM65" s="390"/>
      <c r="BN65" s="7"/>
    </row>
    <row r="66" spans="4:75" ht="11.25" customHeight="1">
      <c r="D66" s="146"/>
      <c r="E66" s="153"/>
      <c r="F66" s="153"/>
      <c r="G66" s="153"/>
      <c r="H66" s="132"/>
      <c r="I66" s="132"/>
      <c r="J66" s="132"/>
      <c r="K66" s="132"/>
      <c r="L66" s="132"/>
      <c r="M66" s="132"/>
      <c r="N66" s="132"/>
      <c r="O66" s="132"/>
      <c r="P66" s="132"/>
      <c r="Q66" s="132"/>
      <c r="R66" s="132"/>
      <c r="S66" s="136"/>
      <c r="T66" s="321"/>
      <c r="U66" s="390"/>
      <c r="V66" s="322"/>
      <c r="W66" s="322"/>
      <c r="X66" s="322"/>
      <c r="Y66" s="322"/>
      <c r="Z66" s="322"/>
      <c r="AA66" s="322"/>
      <c r="AB66" s="322"/>
      <c r="AC66" s="107"/>
      <c r="AD66" s="107"/>
      <c r="AE66" s="107"/>
      <c r="AF66" s="107"/>
      <c r="AG66" s="330"/>
      <c r="AH66" s="330"/>
      <c r="AI66" s="330"/>
      <c r="AJ66" s="330"/>
      <c r="AK66" s="330"/>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44"/>
      <c r="BH66" s="390"/>
      <c r="BI66" s="128"/>
      <c r="BJ66" s="128"/>
      <c r="BK66" s="128"/>
      <c r="BL66" s="390"/>
      <c r="BM66" s="390"/>
      <c r="BN66" s="7"/>
    </row>
    <row r="67" spans="4:75" ht="19.5" customHeight="1">
      <c r="D67" s="146"/>
      <c r="E67" s="153"/>
      <c r="F67" s="153"/>
      <c r="G67" s="153"/>
      <c r="H67" s="132"/>
      <c r="I67" s="132"/>
      <c r="J67" s="132"/>
      <c r="K67" s="132"/>
      <c r="L67" s="132"/>
      <c r="M67" s="132"/>
      <c r="N67" s="132"/>
      <c r="O67" s="132"/>
      <c r="P67" s="132"/>
      <c r="Q67" s="132"/>
      <c r="R67" s="132"/>
      <c r="S67" s="136"/>
      <c r="T67" s="358"/>
      <c r="U67" s="281" t="s">
        <v>92</v>
      </c>
      <c r="V67" s="281"/>
      <c r="W67" s="281"/>
      <c r="X67" s="281"/>
      <c r="Y67" s="281"/>
      <c r="Z67" s="281"/>
      <c r="AA67" s="281"/>
      <c r="AB67" s="281"/>
      <c r="AC67" s="281"/>
      <c r="AD67" s="281"/>
      <c r="AE67" s="281"/>
      <c r="AF67" s="281"/>
      <c r="AG67" s="281"/>
      <c r="AH67" s="281"/>
      <c r="AI67" s="281"/>
      <c r="AJ67" s="281"/>
      <c r="AK67" s="281"/>
      <c r="AL67" s="281"/>
      <c r="AM67" s="281"/>
      <c r="AN67" s="281"/>
      <c r="AO67" s="315"/>
      <c r="AP67" s="620"/>
      <c r="AQ67" s="621"/>
      <c r="AR67" s="621"/>
      <c r="AS67" s="622"/>
      <c r="AT67" s="431" t="s">
        <v>325</v>
      </c>
      <c r="AU67" s="384"/>
      <c r="AV67" s="384"/>
      <c r="AW67" s="384"/>
      <c r="AX67" s="384"/>
      <c r="AY67" s="384"/>
      <c r="AZ67" s="384"/>
      <c r="BA67" s="384"/>
      <c r="BB67" s="284"/>
      <c r="BC67" s="284"/>
      <c r="BD67" s="284"/>
      <c r="BE67" s="284"/>
      <c r="BF67" s="284"/>
      <c r="BG67" s="368"/>
      <c r="BH67" s="281"/>
      <c r="BI67" s="756"/>
      <c r="BJ67" s="756"/>
      <c r="BK67" s="756"/>
      <c r="BL67" s="281"/>
      <c r="BM67" s="281"/>
      <c r="BN67" s="11"/>
    </row>
    <row r="68" spans="4:75" ht="19.5" customHeight="1">
      <c r="D68" s="146"/>
      <c r="E68" s="153"/>
      <c r="F68" s="153"/>
      <c r="G68" s="153"/>
      <c r="H68" s="132"/>
      <c r="I68" s="132"/>
      <c r="J68" s="132"/>
      <c r="K68" s="132"/>
      <c r="L68" s="132"/>
      <c r="M68" s="132"/>
      <c r="N68" s="132"/>
      <c r="O68" s="132"/>
      <c r="P68" s="132"/>
      <c r="Q68" s="132"/>
      <c r="R68" s="132"/>
      <c r="S68" s="136"/>
      <c r="T68" s="358"/>
      <c r="U68" s="281" t="s">
        <v>90</v>
      </c>
      <c r="V68" s="281"/>
      <c r="W68" s="281"/>
      <c r="X68" s="281"/>
      <c r="Y68" s="281"/>
      <c r="Z68" s="281"/>
      <c r="AA68" s="281"/>
      <c r="AB68" s="281"/>
      <c r="AC68" s="281"/>
      <c r="AD68" s="281"/>
      <c r="AE68" s="281"/>
      <c r="AF68" s="281"/>
      <c r="AG68" s="281"/>
      <c r="AH68" s="281"/>
      <c r="AI68" s="281"/>
      <c r="AJ68" s="281"/>
      <c r="AK68" s="281"/>
      <c r="AL68" s="281"/>
      <c r="AM68" s="281"/>
      <c r="AN68" s="281"/>
      <c r="AO68" s="315"/>
      <c r="AP68" s="620"/>
      <c r="AQ68" s="621"/>
      <c r="AR68" s="621"/>
      <c r="AS68" s="622"/>
      <c r="AT68" s="431" t="s">
        <v>276</v>
      </c>
      <c r="AU68" s="31"/>
      <c r="AV68" s="31"/>
      <c r="AW68" s="31"/>
      <c r="AX68" s="31"/>
      <c r="AY68" s="31"/>
      <c r="AZ68" s="31"/>
      <c r="BA68" s="31"/>
      <c r="BB68" s="284"/>
      <c r="BC68" s="284"/>
      <c r="BD68" s="284"/>
      <c r="BE68" s="284"/>
      <c r="BF68" s="284"/>
      <c r="BG68" s="368"/>
      <c r="BH68" s="281"/>
      <c r="BI68" s="756"/>
      <c r="BJ68" s="756"/>
      <c r="BK68" s="756"/>
      <c r="BL68" s="281"/>
      <c r="BM68" s="281"/>
      <c r="BN68" s="11"/>
    </row>
    <row r="69" spans="4:75" ht="19.5" customHeight="1">
      <c r="D69" s="147"/>
      <c r="E69" s="152"/>
      <c r="F69" s="152"/>
      <c r="G69" s="152"/>
      <c r="H69" s="134"/>
      <c r="I69" s="134"/>
      <c r="J69" s="134"/>
      <c r="K69" s="134"/>
      <c r="L69" s="134"/>
      <c r="M69" s="134"/>
      <c r="N69" s="134"/>
      <c r="O69" s="134"/>
      <c r="P69" s="134"/>
      <c r="Q69" s="134"/>
      <c r="R69" s="134"/>
      <c r="S69" s="137"/>
      <c r="T69" s="353"/>
      <c r="U69" s="285" t="s">
        <v>91</v>
      </c>
      <c r="V69" s="285"/>
      <c r="W69" s="285"/>
      <c r="X69" s="285"/>
      <c r="Y69" s="285"/>
      <c r="Z69" s="285"/>
      <c r="AA69" s="285"/>
      <c r="AB69" s="285"/>
      <c r="AC69" s="285"/>
      <c r="AD69" s="285"/>
      <c r="AE69" s="285"/>
      <c r="AF69" s="285"/>
      <c r="AG69" s="285"/>
      <c r="AH69" s="285"/>
      <c r="AI69" s="285"/>
      <c r="AJ69" s="285"/>
      <c r="AK69" s="285"/>
      <c r="AL69" s="285"/>
      <c r="AM69" s="285"/>
      <c r="AN69" s="285"/>
      <c r="AO69" s="316"/>
      <c r="AP69" s="620"/>
      <c r="AQ69" s="621"/>
      <c r="AR69" s="621"/>
      <c r="AS69" s="622"/>
      <c r="AT69" s="431" t="s">
        <v>325</v>
      </c>
      <c r="AU69" s="384"/>
      <c r="AV69" s="384"/>
      <c r="AW69" s="384"/>
      <c r="AX69" s="384"/>
      <c r="AY69" s="384"/>
      <c r="AZ69" s="384"/>
      <c r="BA69" s="384"/>
      <c r="BB69" s="348"/>
      <c r="BC69" s="348"/>
      <c r="BD69" s="348"/>
      <c r="BE69" s="354"/>
      <c r="BF69" s="354"/>
      <c r="BG69" s="354"/>
      <c r="BH69" s="285"/>
      <c r="BI69" s="756"/>
      <c r="BJ69" s="756"/>
      <c r="BK69" s="756"/>
      <c r="BL69" s="281"/>
      <c r="BM69" s="281"/>
      <c r="BN69" s="11"/>
    </row>
    <row r="70" spans="4:75" ht="20.100000000000001" customHeight="1">
      <c r="BL70" s="107"/>
      <c r="BM70" s="107"/>
      <c r="BN70" s="107"/>
      <c r="BO70" s="107"/>
      <c r="BP70" s="107"/>
      <c r="BQ70" s="107"/>
      <c r="BR70" s="107"/>
      <c r="BS70" s="107"/>
    </row>
    <row r="71" spans="4:75" ht="20.100000000000001" customHeight="1">
      <c r="V71" s="132"/>
      <c r="W71" s="132"/>
      <c r="X71" s="132"/>
      <c r="BL71" s="107"/>
      <c r="BM71" s="107"/>
      <c r="BN71" s="107"/>
      <c r="BO71" s="107"/>
      <c r="BP71" s="107"/>
      <c r="BQ71" s="107"/>
      <c r="BR71" s="107"/>
      <c r="BS71" s="107"/>
    </row>
    <row r="72" spans="4:75" ht="20.100000000000001" customHeight="1">
      <c r="BL72" s="107"/>
      <c r="BM72" s="107"/>
      <c r="BN72" s="107"/>
      <c r="BO72" s="107"/>
      <c r="BP72" s="107"/>
      <c r="BQ72" s="107"/>
      <c r="BR72" s="107"/>
      <c r="BS72" s="107"/>
      <c r="BT72" s="107"/>
      <c r="BU72" s="107"/>
      <c r="BV72" s="107"/>
      <c r="BW72" s="107"/>
    </row>
    <row r="73" spans="4:75" ht="20.100000000000001" customHeight="1">
      <c r="Z73" s="29"/>
      <c r="AA73" s="29"/>
      <c r="AB73" s="29"/>
      <c r="AC73" s="29"/>
      <c r="AD73" s="29"/>
      <c r="AE73" s="29"/>
      <c r="AF73" s="29"/>
      <c r="AM73" s="29"/>
      <c r="AN73" s="29"/>
      <c r="AO73" s="29"/>
      <c r="AP73" s="29"/>
      <c r="AQ73" s="29"/>
      <c r="AR73" s="29"/>
      <c r="AS73" s="29"/>
      <c r="BL73" s="107"/>
      <c r="BM73" s="107"/>
      <c r="BN73" s="107"/>
      <c r="BO73" s="107"/>
      <c r="BP73" s="107"/>
      <c r="BQ73" s="107"/>
      <c r="BR73" s="107"/>
      <c r="BS73" s="107"/>
      <c r="BT73" s="107"/>
      <c r="BU73" s="107"/>
      <c r="BV73" s="107"/>
      <c r="BW73" s="107"/>
    </row>
    <row r="74" spans="4:75" ht="20.100000000000001" customHeight="1">
      <c r="AM74" s="29"/>
      <c r="AN74" s="29"/>
      <c r="AO74" s="29"/>
      <c r="AP74" s="29"/>
      <c r="AQ74" s="29"/>
      <c r="AR74" s="29"/>
      <c r="AS74" s="29"/>
      <c r="BL74" s="107"/>
      <c r="BM74" s="107"/>
      <c r="BN74" s="107"/>
      <c r="BO74" s="107"/>
      <c r="BP74" s="107"/>
      <c r="BQ74" s="107"/>
      <c r="BR74" s="107"/>
      <c r="BS74" s="107"/>
      <c r="BT74" s="107"/>
      <c r="BU74" s="107"/>
      <c r="BV74" s="107"/>
      <c r="BW74" s="107"/>
    </row>
    <row r="75" spans="4:75" ht="20.100000000000001" customHeight="1"/>
    <row r="76" spans="4:75" ht="20.100000000000001" customHeight="1"/>
    <row r="77" spans="4:75" ht="20.100000000000001" customHeight="1"/>
    <row r="78" spans="4:75" ht="20.100000000000001" customHeight="1"/>
    <row r="79" spans="4:75" ht="20.100000000000001" customHeight="1"/>
    <row r="80" spans="4:75" ht="20.100000000000001" customHeight="1"/>
    <row r="81" spans="5:80" ht="20.100000000000001" customHeight="1"/>
    <row r="82" spans="5:80" ht="20.100000000000001" customHeight="1">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row>
    <row r="83" spans="5:80" ht="20.100000000000001" customHeight="1">
      <c r="G83" s="132"/>
    </row>
    <row r="84" spans="5:80" ht="20.100000000000001" customHeight="1">
      <c r="F84" s="144"/>
      <c r="G84" s="144"/>
      <c r="H84" s="144"/>
      <c r="I84" s="144"/>
      <c r="J84" s="144"/>
      <c r="K84" s="144"/>
      <c r="L84" s="144"/>
      <c r="M84" s="144"/>
      <c r="N84" s="144"/>
      <c r="O84" s="144"/>
      <c r="P84" s="144"/>
      <c r="Q84" s="144"/>
      <c r="S84" s="144"/>
      <c r="T84" s="144"/>
      <c r="U84" s="144"/>
      <c r="V84" s="144"/>
      <c r="W84" s="144"/>
      <c r="X84" s="144"/>
      <c r="Y84" s="144"/>
      <c r="Z84" s="144"/>
      <c r="AA84" s="144"/>
      <c r="AB84" s="144"/>
      <c r="AC84" s="144"/>
      <c r="AD84" s="144"/>
      <c r="AE84" s="144"/>
      <c r="AF84" s="144"/>
      <c r="AG84" s="144"/>
      <c r="AH84" s="144"/>
      <c r="AI84" s="144"/>
      <c r="AK84" s="144"/>
      <c r="AL84" s="144"/>
      <c r="AM84" s="144"/>
      <c r="AN84" s="144"/>
      <c r="AO84" s="144"/>
      <c r="AP84" s="144"/>
    </row>
    <row r="85" spans="5:80" ht="20.100000000000001" customHeight="1"/>
    <row r="86" spans="5:80" ht="20.100000000000001" customHeight="1">
      <c r="E86" s="132"/>
    </row>
    <row r="87" spans="5:80" ht="20.100000000000001" customHeight="1">
      <c r="F87" s="144"/>
      <c r="G87" s="144"/>
      <c r="H87" s="144"/>
      <c r="I87" s="144"/>
      <c r="J87" s="144"/>
      <c r="K87" s="144"/>
      <c r="L87" s="144"/>
      <c r="M87" s="144"/>
      <c r="N87" s="144"/>
      <c r="O87" s="144"/>
      <c r="P87" s="144"/>
      <c r="Q87" s="144"/>
      <c r="S87" s="144"/>
      <c r="T87" s="144"/>
      <c r="U87" s="144"/>
      <c r="V87" s="144"/>
      <c r="W87" s="144"/>
      <c r="X87" s="144"/>
      <c r="Y87" s="144"/>
      <c r="Z87" s="144"/>
      <c r="AA87" s="144"/>
      <c r="AB87" s="144"/>
      <c r="AC87" s="144"/>
      <c r="AD87" s="144"/>
      <c r="AE87" s="144"/>
      <c r="AF87" s="144"/>
      <c r="AG87" s="144"/>
      <c r="AH87" s="144"/>
      <c r="AI87" s="144"/>
      <c r="AK87" s="144"/>
      <c r="AL87" s="144"/>
      <c r="AM87" s="144"/>
      <c r="AN87" s="144"/>
      <c r="AO87" s="144"/>
      <c r="AP87" s="144"/>
    </row>
    <row r="88" spans="5:80" ht="20.100000000000001" customHeight="1">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5:80" ht="20.100000000000001" customHeight="1">
      <c r="AT89" s="128"/>
      <c r="AU89" s="128"/>
      <c r="AV89" s="128"/>
      <c r="AW89" s="128"/>
      <c r="AX89" s="128"/>
      <c r="AY89" s="128"/>
      <c r="BA89" s="128"/>
      <c r="BB89" s="128"/>
      <c r="BC89" s="128"/>
      <c r="BD89" s="128"/>
      <c r="BL89" s="20"/>
      <c r="BM89" s="20"/>
      <c r="BN89" s="20"/>
      <c r="BO89" s="20"/>
      <c r="BP89" s="20"/>
      <c r="BQ89" s="20"/>
      <c r="BR89" s="20"/>
      <c r="BS89" s="20"/>
      <c r="BT89" s="20"/>
      <c r="BU89" s="20"/>
      <c r="BV89" s="20"/>
      <c r="BW89" s="20"/>
    </row>
    <row r="90" spans="5:80" ht="20.100000000000001" customHeight="1"/>
    <row r="91" spans="5:80" ht="20.100000000000001" customHeight="1"/>
  </sheetData>
  <mergeCells count="223">
    <mergeCell ref="E7:G7"/>
    <mergeCell ref="AO15:BN15"/>
    <mergeCell ref="H16:S16"/>
    <mergeCell ref="H17:S17"/>
    <mergeCell ref="D22:D23"/>
    <mergeCell ref="E22:F23"/>
    <mergeCell ref="G22:S23"/>
    <mergeCell ref="T23:Y23"/>
    <mergeCell ref="T22:Y22"/>
    <mergeCell ref="Z22:AD22"/>
    <mergeCell ref="Z23:AD23"/>
    <mergeCell ref="X13:AE13"/>
    <mergeCell ref="AV12:BM12"/>
    <mergeCell ref="E8:G15"/>
    <mergeCell ref="AL10:AR10"/>
    <mergeCell ref="AS10:AT10"/>
    <mergeCell ref="AU10:BA10"/>
    <mergeCell ref="BB10:BC10"/>
    <mergeCell ref="BD10:BL10"/>
    <mergeCell ref="BM10:BN10"/>
    <mergeCell ref="AJ9:AK9"/>
    <mergeCell ref="AG11:AI11"/>
    <mergeCell ref="T16:W16"/>
    <mergeCell ref="X16:BN16"/>
    <mergeCell ref="AL11:AN11"/>
    <mergeCell ref="AO11:AR11"/>
    <mergeCell ref="BI69:BK69"/>
    <mergeCell ref="AJ55:AK55"/>
    <mergeCell ref="AC56:AH56"/>
    <mergeCell ref="AJ56:AK56"/>
    <mergeCell ref="AC53:BG53"/>
    <mergeCell ref="AJ57:AK57"/>
    <mergeCell ref="AJ58:AK58"/>
    <mergeCell ref="AC54:AH54"/>
    <mergeCell ref="AJ54:AK54"/>
    <mergeCell ref="AP69:AS69"/>
    <mergeCell ref="BI53:BK53"/>
    <mergeCell ref="BI67:BK67"/>
    <mergeCell ref="BI68:BK68"/>
    <mergeCell ref="AJ61:AK61"/>
    <mergeCell ref="AJ62:AK62"/>
    <mergeCell ref="AJ63:AK63"/>
    <mergeCell ref="AJ64:AK64"/>
    <mergeCell ref="AP67:AS67"/>
    <mergeCell ref="AP68:AS68"/>
    <mergeCell ref="AY31:BN31"/>
    <mergeCell ref="AY32:BN32"/>
    <mergeCell ref="AY33:BN33"/>
    <mergeCell ref="AE51:AI51"/>
    <mergeCell ref="E36:F36"/>
    <mergeCell ref="X34:AI34"/>
    <mergeCell ref="T31:Y31"/>
    <mergeCell ref="T32:Y32"/>
    <mergeCell ref="Z31:AC31"/>
    <mergeCell ref="AM36:AS36"/>
    <mergeCell ref="AG36:AI36"/>
    <mergeCell ref="AK36:AL36"/>
    <mergeCell ref="AE50:AF50"/>
    <mergeCell ref="AG50:AI50"/>
    <mergeCell ref="AK50:AL50"/>
    <mergeCell ref="AM50:AS50"/>
    <mergeCell ref="AC41:AH41"/>
    <mergeCell ref="AJ41:AK41"/>
    <mergeCell ref="AJ45:AK45"/>
    <mergeCell ref="AJ46:AK46"/>
    <mergeCell ref="AE38:AI38"/>
    <mergeCell ref="Z32:AC32"/>
    <mergeCell ref="AD32:AX32"/>
    <mergeCell ref="AE36:AF36"/>
    <mergeCell ref="AU36:AV36"/>
    <mergeCell ref="AW36:BD36"/>
    <mergeCell ref="AW50:BD50"/>
    <mergeCell ref="BF50:BG50"/>
    <mergeCell ref="BH50:BL50"/>
    <mergeCell ref="E24:F26"/>
    <mergeCell ref="G24:S26"/>
    <mergeCell ref="T24:AC24"/>
    <mergeCell ref="T25:AC25"/>
    <mergeCell ref="T26:AC26"/>
    <mergeCell ref="AD26:AG26"/>
    <mergeCell ref="AH26:AO26"/>
    <mergeCell ref="AR30:BM30"/>
    <mergeCell ref="G36:S37"/>
    <mergeCell ref="AE37:AI37"/>
    <mergeCell ref="BL29:BN29"/>
    <mergeCell ref="BF36:BG36"/>
    <mergeCell ref="BH36:BL36"/>
    <mergeCell ref="T20:W20"/>
    <mergeCell ref="X20:BG20"/>
    <mergeCell ref="H15:S15"/>
    <mergeCell ref="T14:W14"/>
    <mergeCell ref="X14:AE14"/>
    <mergeCell ref="AF14:AN14"/>
    <mergeCell ref="AO14:AT14"/>
    <mergeCell ref="AU14:AX14"/>
    <mergeCell ref="AY14:AZ14"/>
    <mergeCell ref="T15:W15"/>
    <mergeCell ref="X15:AE15"/>
    <mergeCell ref="T17:U17"/>
    <mergeCell ref="Z17:AA17"/>
    <mergeCell ref="AL17:AM17"/>
    <mergeCell ref="V17:W17"/>
    <mergeCell ref="X17:Y17"/>
    <mergeCell ref="AB17:AC17"/>
    <mergeCell ref="AD17:AK17"/>
    <mergeCell ref="T18:W18"/>
    <mergeCell ref="T19:W19"/>
    <mergeCell ref="X18:BN18"/>
    <mergeCell ref="X19:BN19"/>
    <mergeCell ref="BB2:BT2"/>
    <mergeCell ref="AU2:BA2"/>
    <mergeCell ref="AU6:BA6"/>
    <mergeCell ref="AC10:AI10"/>
    <mergeCell ref="AJ10:AK10"/>
    <mergeCell ref="AU7:BA7"/>
    <mergeCell ref="BB7:BC7"/>
    <mergeCell ref="BD7:BJ7"/>
    <mergeCell ref="BK7:BL7"/>
    <mergeCell ref="AC8:AK8"/>
    <mergeCell ref="AL8:AT8"/>
    <mergeCell ref="AU8:BC8"/>
    <mergeCell ref="BD8:BN8"/>
    <mergeCell ref="AC9:AI9"/>
    <mergeCell ref="AC7:AI7"/>
    <mergeCell ref="AJ7:AK7"/>
    <mergeCell ref="AL7:AR7"/>
    <mergeCell ref="AS7:AT7"/>
    <mergeCell ref="AU5:BC5"/>
    <mergeCell ref="BD5:BL5"/>
    <mergeCell ref="K4:S5"/>
    <mergeCell ref="T4:AB5"/>
    <mergeCell ref="AC4:AK4"/>
    <mergeCell ref="AC5:AK5"/>
    <mergeCell ref="AL5:AT5"/>
    <mergeCell ref="AL9:AR9"/>
    <mergeCell ref="AS9:AT9"/>
    <mergeCell ref="AU9:BA9"/>
    <mergeCell ref="BB9:BC9"/>
    <mergeCell ref="M6:S6"/>
    <mergeCell ref="T6:Z6"/>
    <mergeCell ref="AA6:AB6"/>
    <mergeCell ref="AC6:AI6"/>
    <mergeCell ref="AJ6:AK6"/>
    <mergeCell ref="AL6:AR6"/>
    <mergeCell ref="AS6:AT6"/>
    <mergeCell ref="K8:S8"/>
    <mergeCell ref="T8:AB8"/>
    <mergeCell ref="M9:S9"/>
    <mergeCell ref="T9:Z9"/>
    <mergeCell ref="AA9:AB9"/>
    <mergeCell ref="M7:S7"/>
    <mergeCell ref="M10:S10"/>
    <mergeCell ref="T10:Z10"/>
    <mergeCell ref="AA10:AB10"/>
    <mergeCell ref="BB6:BC6"/>
    <mergeCell ref="BD6:BJ6"/>
    <mergeCell ref="BK6:BL6"/>
    <mergeCell ref="AD24:AG24"/>
    <mergeCell ref="AH24:AO24"/>
    <mergeCell ref="AD25:AG25"/>
    <mergeCell ref="AH25:AO25"/>
    <mergeCell ref="H12:S13"/>
    <mergeCell ref="T12:W12"/>
    <mergeCell ref="X12:AE12"/>
    <mergeCell ref="T13:W13"/>
    <mergeCell ref="AF12:AN12"/>
    <mergeCell ref="AO12:AT12"/>
    <mergeCell ref="AF13:AG13"/>
    <mergeCell ref="H14:S14"/>
    <mergeCell ref="BD9:BN9"/>
    <mergeCell ref="T7:Z7"/>
    <mergeCell ref="AA7:AB7"/>
    <mergeCell ref="H18:S18"/>
    <mergeCell ref="H19:S19"/>
    <mergeCell ref="AN17:AR17"/>
    <mergeCell ref="AE52:AI52"/>
    <mergeCell ref="D27:D28"/>
    <mergeCell ref="AD27:AG27"/>
    <mergeCell ref="AH27:AO27"/>
    <mergeCell ref="T29:W29"/>
    <mergeCell ref="X29:AE29"/>
    <mergeCell ref="E27:F28"/>
    <mergeCell ref="G27:S28"/>
    <mergeCell ref="T27:AC27"/>
    <mergeCell ref="AD28:AM28"/>
    <mergeCell ref="AO28:BM28"/>
    <mergeCell ref="T28:AC28"/>
    <mergeCell ref="E50:F52"/>
    <mergeCell ref="G50:S52"/>
    <mergeCell ref="AJ42:AK42"/>
    <mergeCell ref="AC43:AH43"/>
    <mergeCell ref="AJ43:AK43"/>
    <mergeCell ref="AJ44:AK44"/>
    <mergeCell ref="BI39:BK39"/>
    <mergeCell ref="G31:S33"/>
    <mergeCell ref="T33:AC33"/>
    <mergeCell ref="AD31:AX31"/>
    <mergeCell ref="AD33:AX33"/>
    <mergeCell ref="AU50:AV50"/>
    <mergeCell ref="D20:D21"/>
    <mergeCell ref="E20:F21"/>
    <mergeCell ref="G20:S21"/>
    <mergeCell ref="T21:AH21"/>
    <mergeCell ref="AI21:AN21"/>
    <mergeCell ref="AP21:BM21"/>
    <mergeCell ref="D34:D35"/>
    <mergeCell ref="E34:F35"/>
    <mergeCell ref="G34:S35"/>
    <mergeCell ref="T34:W34"/>
    <mergeCell ref="T35:AC35"/>
    <mergeCell ref="AD35:AG35"/>
    <mergeCell ref="AH35:AL35"/>
    <mergeCell ref="AM35:AU35"/>
    <mergeCell ref="AZ35:BD35"/>
    <mergeCell ref="AV35:AY35"/>
    <mergeCell ref="BE35:BN35"/>
    <mergeCell ref="D31:D33"/>
    <mergeCell ref="E31:F33"/>
    <mergeCell ref="D29:D30"/>
    <mergeCell ref="E29:F30"/>
    <mergeCell ref="G29:S30"/>
    <mergeCell ref="AD30:AP30"/>
    <mergeCell ref="T30:AC30"/>
  </mergeCells>
  <phoneticPr fontId="1"/>
  <conditionalFormatting sqref="T7:Z7">
    <cfRule type="cellIs" dxfId="3" priority="2" operator="equal">
      <formula>0</formula>
    </cfRule>
  </conditionalFormatting>
  <conditionalFormatting sqref="BD10:BL10">
    <cfRule type="cellIs" dxfId="2" priority="1" operator="equal">
      <formula>0</formula>
    </cfRule>
  </conditionalFormatting>
  <dataValidations count="5">
    <dataValidation type="list" allowBlank="1" showInputMessage="1" showErrorMessage="1" sqref="T16 T20:W20 T18">
      <formula1>"1,2,3,4,5"</formula1>
    </dataValidation>
    <dataValidation type="list" allowBlank="1" showInputMessage="1" showErrorMessage="1" sqref="T19">
      <formula1>"1,2,3,4,5,6"</formula1>
    </dataValidation>
    <dataValidation type="list" allowBlank="1" showInputMessage="1" showErrorMessage="1" sqref="Z22:AD23 Z32:AC32 AK38:AL38 AE37:AI38 AK52:AL52 AE51:AI51">
      <formula1>"1,2,3"</formula1>
    </dataValidation>
    <dataValidation type="list" allowBlank="1" showInputMessage="1" showErrorMessage="1" sqref="AD24:AG27 T29:W29 Z31:AC31 T12:W12 T14:W15 T34:W34 AP67:AS69">
      <formula1>"1,2"</formula1>
    </dataValidation>
    <dataValidation type="list" allowBlank="1" showInputMessage="1" showErrorMessage="1" sqref="AE52:AI52">
      <formula1>"1,2,3,4"</formula1>
    </dataValidation>
  </dataValidations>
  <pageMargins left="0.35433070866141736" right="0.19685039370078741" top="0.39370078740157483" bottom="0.23622047244094491" header="0" footer="0.15748031496062992"/>
  <pageSetup paperSize="9" scale="80" fitToHeight="0" orientation="portrait" cellComments="asDisplayed" r:id="rId1"/>
  <headerFooter alignWithMargins="0">
    <oddFooter>&amp;C&amp;P</oddFooter>
  </headerFooter>
  <rowBreaks count="1" manualBreakCount="1">
    <brk id="48"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104775</xdr:colOff>
                    <xdr:row>13</xdr:row>
                    <xdr:rowOff>19050</xdr:rowOff>
                  </from>
                  <to>
                    <xdr:col>49</xdr:col>
                    <xdr:colOff>66675</xdr:colOff>
                    <xdr:row>14</xdr:row>
                    <xdr:rowOff>9525</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11</xdr:row>
                    <xdr:rowOff>19050</xdr:rowOff>
                  </from>
                  <to>
                    <xdr:col>37</xdr:col>
                    <xdr:colOff>85725</xdr:colOff>
                    <xdr:row>11</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19050</xdr:colOff>
                    <xdr:row>14</xdr:row>
                    <xdr:rowOff>19050</xdr:rowOff>
                  </from>
                  <to>
                    <xdr:col>40</xdr:col>
                    <xdr:colOff>9525</xdr:colOff>
                    <xdr:row>14</xdr:row>
                    <xdr:rowOff>323850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9525</xdr:colOff>
                    <xdr:row>19</xdr:row>
                    <xdr:rowOff>9525</xdr:rowOff>
                  </from>
                  <to>
                    <xdr:col>39</xdr:col>
                    <xdr:colOff>95250</xdr:colOff>
                    <xdr:row>20</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23</xdr:row>
                    <xdr:rowOff>0</xdr:rowOff>
                  </from>
                  <to>
                    <xdr:col>41</xdr:col>
                    <xdr:colOff>9525</xdr:colOff>
                    <xdr:row>23</xdr:row>
                    <xdr:rowOff>285750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24</xdr:row>
                    <xdr:rowOff>0</xdr:rowOff>
                  </from>
                  <to>
                    <xdr:col>41</xdr:col>
                    <xdr:colOff>9525</xdr:colOff>
                    <xdr:row>24</xdr:row>
                    <xdr:rowOff>285750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25</xdr:row>
                    <xdr:rowOff>0</xdr:rowOff>
                  </from>
                  <to>
                    <xdr:col>41</xdr:col>
                    <xdr:colOff>9525</xdr:colOff>
                    <xdr:row>25</xdr:row>
                    <xdr:rowOff>285750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26</xdr:row>
                    <xdr:rowOff>0</xdr:rowOff>
                  </from>
                  <to>
                    <xdr:col>31</xdr:col>
                    <xdr:colOff>9525</xdr:colOff>
                    <xdr:row>26</xdr:row>
                    <xdr:rowOff>285750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28</xdr:row>
                    <xdr:rowOff>0</xdr:rowOff>
                  </from>
                  <to>
                    <xdr:col>31</xdr:col>
                    <xdr:colOff>9525</xdr:colOff>
                    <xdr:row>28</xdr:row>
                    <xdr:rowOff>285750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27</xdr:row>
                    <xdr:rowOff>0</xdr:rowOff>
                  </from>
                  <to>
                    <xdr:col>41</xdr:col>
                    <xdr:colOff>9525</xdr:colOff>
                    <xdr:row>27</xdr:row>
                    <xdr:rowOff>285750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30</xdr:row>
                    <xdr:rowOff>0</xdr:rowOff>
                  </from>
                  <to>
                    <xdr:col>37</xdr:col>
                    <xdr:colOff>9525</xdr:colOff>
                    <xdr:row>30</xdr:row>
                    <xdr:rowOff>285750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31</xdr:row>
                    <xdr:rowOff>0</xdr:rowOff>
                  </from>
                  <to>
                    <xdr:col>37</xdr:col>
                    <xdr:colOff>9525</xdr:colOff>
                    <xdr:row>31</xdr:row>
                    <xdr:rowOff>285750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11</xdr:row>
                    <xdr:rowOff>0</xdr:rowOff>
                  </from>
                  <to>
                    <xdr:col>31</xdr:col>
                    <xdr:colOff>9525</xdr:colOff>
                    <xdr:row>11</xdr:row>
                    <xdr:rowOff>285750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19</xdr:row>
                    <xdr:rowOff>0</xdr:rowOff>
                  </from>
                  <to>
                    <xdr:col>31</xdr:col>
                    <xdr:colOff>9525</xdr:colOff>
                    <xdr:row>19</xdr:row>
                    <xdr:rowOff>285750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19</xdr:row>
                    <xdr:rowOff>0</xdr:rowOff>
                  </from>
                  <to>
                    <xdr:col>31</xdr:col>
                    <xdr:colOff>9525</xdr:colOff>
                    <xdr:row>19</xdr:row>
                    <xdr:rowOff>285750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33</xdr:row>
                    <xdr:rowOff>0</xdr:rowOff>
                  </from>
                  <to>
                    <xdr:col>31</xdr:col>
                    <xdr:colOff>19050</xdr:colOff>
                    <xdr:row>33</xdr:row>
                    <xdr:rowOff>285750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28575</xdr:colOff>
                    <xdr:row>40</xdr:row>
                    <xdr:rowOff>9525</xdr:rowOff>
                  </from>
                  <to>
                    <xdr:col>37</xdr:col>
                    <xdr:colOff>9525</xdr:colOff>
                    <xdr:row>41</xdr:row>
                    <xdr:rowOff>9525</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28575</xdr:colOff>
                    <xdr:row>41</xdr:row>
                    <xdr:rowOff>9525</xdr:rowOff>
                  </from>
                  <to>
                    <xdr:col>37</xdr:col>
                    <xdr:colOff>9525</xdr:colOff>
                    <xdr:row>42</xdr:row>
                    <xdr:rowOff>9525</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28575</xdr:colOff>
                    <xdr:row>42</xdr:row>
                    <xdr:rowOff>9525</xdr:rowOff>
                  </from>
                  <to>
                    <xdr:col>37</xdr:col>
                    <xdr:colOff>9525</xdr:colOff>
                    <xdr:row>43</xdr:row>
                    <xdr:rowOff>9525</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28575</xdr:colOff>
                    <xdr:row>43</xdr:row>
                    <xdr:rowOff>9525</xdr:rowOff>
                  </from>
                  <to>
                    <xdr:col>37</xdr:col>
                    <xdr:colOff>9525</xdr:colOff>
                    <xdr:row>44</xdr:row>
                    <xdr:rowOff>9525</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28575</xdr:colOff>
                    <xdr:row>44</xdr:row>
                    <xdr:rowOff>9525</xdr:rowOff>
                  </from>
                  <to>
                    <xdr:col>37</xdr:col>
                    <xdr:colOff>9525</xdr:colOff>
                    <xdr:row>45</xdr:row>
                    <xdr:rowOff>9525</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28575</xdr:colOff>
                    <xdr:row>45</xdr:row>
                    <xdr:rowOff>9525</xdr:rowOff>
                  </from>
                  <to>
                    <xdr:col>37</xdr:col>
                    <xdr:colOff>9525</xdr:colOff>
                    <xdr:row>46</xdr:row>
                    <xdr:rowOff>9525</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28575</xdr:colOff>
                    <xdr:row>53</xdr:row>
                    <xdr:rowOff>9525</xdr:rowOff>
                  </from>
                  <to>
                    <xdr:col>37</xdr:col>
                    <xdr:colOff>9525</xdr:colOff>
                    <xdr:row>54</xdr:row>
                    <xdr:rowOff>9525</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28575</xdr:colOff>
                    <xdr:row>56</xdr:row>
                    <xdr:rowOff>9525</xdr:rowOff>
                  </from>
                  <to>
                    <xdr:col>37</xdr:col>
                    <xdr:colOff>9525</xdr:colOff>
                    <xdr:row>57</xdr:row>
                    <xdr:rowOff>9525</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28575</xdr:colOff>
                    <xdr:row>57</xdr:row>
                    <xdr:rowOff>9525</xdr:rowOff>
                  </from>
                  <to>
                    <xdr:col>37</xdr:col>
                    <xdr:colOff>9525</xdr:colOff>
                    <xdr:row>58</xdr:row>
                    <xdr:rowOff>9525</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28575</xdr:colOff>
                    <xdr:row>53</xdr:row>
                    <xdr:rowOff>9525</xdr:rowOff>
                  </from>
                  <to>
                    <xdr:col>37</xdr:col>
                    <xdr:colOff>9525</xdr:colOff>
                    <xdr:row>54</xdr:row>
                    <xdr:rowOff>9525</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28575</xdr:colOff>
                    <xdr:row>60</xdr:row>
                    <xdr:rowOff>9525</xdr:rowOff>
                  </from>
                  <to>
                    <xdr:col>37</xdr:col>
                    <xdr:colOff>9525</xdr:colOff>
                    <xdr:row>61</xdr:row>
                    <xdr:rowOff>9525</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66</xdr:row>
                    <xdr:rowOff>0</xdr:rowOff>
                  </from>
                  <to>
                    <xdr:col>53</xdr:col>
                    <xdr:colOff>9525</xdr:colOff>
                    <xdr:row>67</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67</xdr:row>
                    <xdr:rowOff>0</xdr:rowOff>
                  </from>
                  <to>
                    <xdr:col>53</xdr:col>
                    <xdr:colOff>9525</xdr:colOff>
                    <xdr:row>68</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68</xdr:row>
                    <xdr:rowOff>0</xdr:rowOff>
                  </from>
                  <to>
                    <xdr:col>53</xdr:col>
                    <xdr:colOff>9525</xdr:colOff>
                    <xdr:row>69</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28575</xdr:colOff>
                    <xdr:row>35</xdr:row>
                    <xdr:rowOff>9525</xdr:rowOff>
                  </from>
                  <to>
                    <xdr:col>32</xdr:col>
                    <xdr:colOff>9525</xdr:colOff>
                    <xdr:row>36</xdr:row>
                    <xdr:rowOff>9525</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28575</xdr:colOff>
                    <xdr:row>35</xdr:row>
                    <xdr:rowOff>9525</xdr:rowOff>
                  </from>
                  <to>
                    <xdr:col>38</xdr:col>
                    <xdr:colOff>9525</xdr:colOff>
                    <xdr:row>36</xdr:row>
                    <xdr:rowOff>9525</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28575</xdr:colOff>
                    <xdr:row>35</xdr:row>
                    <xdr:rowOff>9525</xdr:rowOff>
                  </from>
                  <to>
                    <xdr:col>48</xdr:col>
                    <xdr:colOff>9525</xdr:colOff>
                    <xdr:row>36</xdr:row>
                    <xdr:rowOff>9525</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28575</xdr:colOff>
                    <xdr:row>35</xdr:row>
                    <xdr:rowOff>9525</xdr:rowOff>
                  </from>
                  <to>
                    <xdr:col>59</xdr:col>
                    <xdr:colOff>9525</xdr:colOff>
                    <xdr:row>36</xdr:row>
                    <xdr:rowOff>9525</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28575</xdr:colOff>
                    <xdr:row>49</xdr:row>
                    <xdr:rowOff>9525</xdr:rowOff>
                  </from>
                  <to>
                    <xdr:col>32</xdr:col>
                    <xdr:colOff>9525</xdr:colOff>
                    <xdr:row>50</xdr:row>
                    <xdr:rowOff>9525</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28575</xdr:colOff>
                    <xdr:row>49</xdr:row>
                    <xdr:rowOff>9525</xdr:rowOff>
                  </from>
                  <to>
                    <xdr:col>38</xdr:col>
                    <xdr:colOff>9525</xdr:colOff>
                    <xdr:row>50</xdr:row>
                    <xdr:rowOff>9525</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28575</xdr:colOff>
                    <xdr:row>49</xdr:row>
                    <xdr:rowOff>9525</xdr:rowOff>
                  </from>
                  <to>
                    <xdr:col>48</xdr:col>
                    <xdr:colOff>9525</xdr:colOff>
                    <xdr:row>50</xdr:row>
                    <xdr:rowOff>9525</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28575</xdr:colOff>
                    <xdr:row>49</xdr:row>
                    <xdr:rowOff>9525</xdr:rowOff>
                  </from>
                  <to>
                    <xdr:col>59</xdr:col>
                    <xdr:colOff>9525</xdr:colOff>
                    <xdr:row>50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DP63"/>
  <sheetViews>
    <sheetView showGridLines="0" view="pageBreakPreview" zoomScaleNormal="100" zoomScaleSheetLayoutView="100" workbookViewId="0">
      <selection activeCell="A2" sqref="A2:XFD2"/>
    </sheetView>
  </sheetViews>
  <sheetFormatPr defaultColWidth="1.625" defaultRowHeight="13.5"/>
  <cols>
    <col min="1" max="5" width="1.625" style="248" customWidth="1"/>
    <col min="6" max="12" width="1.625" style="248"/>
    <col min="13" max="13" width="2.5" style="248" customWidth="1"/>
    <col min="14" max="33" width="1.625" style="248"/>
    <col min="34" max="34" width="1.625" style="248" customWidth="1"/>
    <col min="35" max="68" width="1.625" style="248"/>
    <col min="69" max="69" width="2.125" style="248" customWidth="1"/>
    <col min="70" max="76" width="1.625" style="248"/>
    <col min="77" max="77" width="1.375" style="248" customWidth="1"/>
    <col min="78" max="16384" width="1.625" style="248"/>
  </cols>
  <sheetData>
    <row r="1" spans="1:120" s="277" customFormat="1"/>
    <row r="2" spans="1:120" s="277" customFormat="1" ht="43.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61" t="s">
        <v>252</v>
      </c>
      <c r="AV2" s="861"/>
      <c r="AW2" s="861"/>
      <c r="AX2" s="861"/>
      <c r="AY2" s="861"/>
      <c r="AZ2" s="861"/>
      <c r="BA2" s="861"/>
      <c r="BB2" s="869">
        <f>①施設基本情報!T6</f>
        <v>0</v>
      </c>
      <c r="BC2" s="869"/>
      <c r="BD2" s="869"/>
      <c r="BE2" s="869"/>
      <c r="BF2" s="869"/>
      <c r="BG2" s="869"/>
      <c r="BH2" s="869"/>
      <c r="BI2" s="869"/>
      <c r="BJ2" s="869"/>
      <c r="BK2" s="869"/>
      <c r="BL2" s="869"/>
      <c r="BM2" s="869"/>
      <c r="BN2" s="869"/>
      <c r="BO2" s="869"/>
      <c r="BP2" s="869"/>
      <c r="BQ2" s="869"/>
      <c r="BR2" s="869"/>
      <c r="BS2" s="869"/>
      <c r="BT2" s="869"/>
    </row>
    <row r="3" spans="1:120" s="277" customFormat="1" ht="12" customHeight="1">
      <c r="D3" s="276"/>
      <c r="H3" s="276"/>
      <c r="I3" s="276"/>
      <c r="J3" s="276"/>
      <c r="K3" s="276"/>
      <c r="L3" s="276"/>
      <c r="M3" s="276"/>
      <c r="N3" s="276"/>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71"/>
      <c r="AV3" s="271"/>
      <c r="AW3" s="271"/>
      <c r="AX3" s="271"/>
      <c r="AY3" s="271"/>
      <c r="AZ3" s="271"/>
      <c r="BA3" s="271"/>
      <c r="BB3" s="271"/>
      <c r="BC3" s="271"/>
      <c r="BD3" s="271"/>
      <c r="BE3" s="271"/>
      <c r="BF3" s="271"/>
      <c r="BG3" s="271"/>
      <c r="BH3" s="271"/>
      <c r="BI3" s="271"/>
      <c r="BJ3" s="271"/>
      <c r="BK3" s="271"/>
      <c r="BL3" s="271"/>
      <c r="BM3" s="271"/>
      <c r="BN3" s="271"/>
    </row>
    <row r="4" spans="1:120" s="277" customFormat="1" ht="24.75" customHeight="1">
      <c r="A4" s="248"/>
      <c r="B4" s="248"/>
      <c r="C4" s="248"/>
      <c r="D4" s="374"/>
      <c r="E4" s="618">
        <v>41</v>
      </c>
      <c r="F4" s="618"/>
      <c r="G4" s="771" t="s">
        <v>327</v>
      </c>
      <c r="H4" s="771"/>
      <c r="I4" s="771"/>
      <c r="J4" s="771"/>
      <c r="K4" s="771"/>
      <c r="L4" s="771"/>
      <c r="M4" s="771"/>
      <c r="N4" s="771"/>
      <c r="O4" s="771"/>
      <c r="P4" s="771"/>
      <c r="Q4" s="771"/>
      <c r="R4" s="771"/>
      <c r="S4" s="1161"/>
      <c r="T4" s="740"/>
      <c r="U4" s="702"/>
      <c r="V4" s="1303" t="s">
        <v>476</v>
      </c>
      <c r="W4" s="1303"/>
      <c r="X4" s="1303"/>
      <c r="Y4" s="624"/>
      <c r="Z4" s="623"/>
      <c r="AA4" s="1303" t="s">
        <v>477</v>
      </c>
      <c r="AB4" s="1303"/>
      <c r="AC4" s="1304"/>
      <c r="AD4" s="623"/>
      <c r="AE4" s="623"/>
      <c r="AF4" s="1303" t="s">
        <v>478</v>
      </c>
      <c r="AG4" s="1303"/>
      <c r="AH4" s="1303"/>
      <c r="AI4" s="624"/>
      <c r="AJ4" s="623"/>
      <c r="AK4" s="1303" t="s">
        <v>479</v>
      </c>
      <c r="AL4" s="1303"/>
      <c r="AM4" s="1303"/>
      <c r="AN4" s="1303"/>
      <c r="AO4" s="1303"/>
      <c r="AP4" s="1303"/>
      <c r="AQ4" s="1303"/>
      <c r="AR4" s="1303"/>
      <c r="AS4" s="1303"/>
      <c r="AT4" s="1303"/>
      <c r="AU4" s="1303"/>
      <c r="AV4" s="1304"/>
      <c r="AW4" s="623"/>
      <c r="AX4" s="623"/>
      <c r="AY4" s="1303" t="s">
        <v>480</v>
      </c>
      <c r="AZ4" s="1303"/>
      <c r="BA4" s="1303"/>
      <c r="BB4" s="1303"/>
      <c r="BC4" s="1303"/>
      <c r="BD4" s="1303"/>
      <c r="BE4" s="624"/>
      <c r="BF4" s="623"/>
      <c r="BG4" s="1303" t="s">
        <v>481</v>
      </c>
      <c r="BH4" s="1303"/>
      <c r="BI4" s="1303"/>
      <c r="BJ4" s="1303"/>
      <c r="BK4" s="1303"/>
      <c r="BL4" s="1303"/>
      <c r="BM4" s="31"/>
      <c r="BN4" s="32"/>
      <c r="BO4" s="248"/>
      <c r="BP4" s="248"/>
      <c r="BQ4" s="248"/>
      <c r="BR4" s="248"/>
      <c r="BS4" s="248"/>
      <c r="BT4" s="248"/>
      <c r="BU4" s="248"/>
      <c r="BV4" s="248"/>
      <c r="BW4" s="248"/>
      <c r="BX4" s="248"/>
      <c r="BY4" s="248"/>
      <c r="BZ4" s="248"/>
      <c r="CA4" s="248"/>
      <c r="CB4" s="248"/>
    </row>
    <row r="5" spans="1:120" s="277" customFormat="1" ht="19.5" customHeight="1">
      <c r="A5" s="248"/>
      <c r="B5" s="248"/>
      <c r="C5" s="248"/>
      <c r="D5" s="374"/>
      <c r="E5" s="618">
        <v>42</v>
      </c>
      <c r="F5" s="618"/>
      <c r="G5" s="682" t="s">
        <v>93</v>
      </c>
      <c r="H5" s="682"/>
      <c r="I5" s="682"/>
      <c r="J5" s="682"/>
      <c r="K5" s="682"/>
      <c r="L5" s="682"/>
      <c r="M5" s="682"/>
      <c r="N5" s="682"/>
      <c r="O5" s="682"/>
      <c r="P5" s="682"/>
      <c r="Q5" s="682"/>
      <c r="R5" s="682"/>
      <c r="S5" s="335"/>
      <c r="T5" s="1240" t="s">
        <v>210</v>
      </c>
      <c r="U5" s="1241"/>
      <c r="V5" s="1241"/>
      <c r="W5" s="1241"/>
      <c r="X5" s="1241"/>
      <c r="Y5" s="1241"/>
      <c r="Z5" s="1241"/>
      <c r="AA5" s="1241"/>
      <c r="AB5" s="1241"/>
      <c r="AC5" s="1241"/>
      <c r="AD5" s="1241"/>
      <c r="AE5" s="1241"/>
      <c r="AF5" s="1241"/>
      <c r="AG5" s="1241"/>
      <c r="AH5" s="1241"/>
      <c r="AI5" s="1241"/>
      <c r="AJ5" s="1241"/>
      <c r="AK5" s="1241"/>
      <c r="AL5" s="1241"/>
      <c r="AM5" s="1241"/>
      <c r="AN5" s="1241"/>
      <c r="AO5" s="1241"/>
      <c r="AP5" s="1241"/>
      <c r="AQ5" s="1241"/>
      <c r="AR5" s="1241"/>
      <c r="AS5" s="1241"/>
      <c r="AT5" s="1241"/>
      <c r="AU5" s="1241"/>
      <c r="AV5" s="1241"/>
      <c r="AW5" s="1242"/>
      <c r="AX5" s="1223"/>
      <c r="AY5" s="1224"/>
      <c r="AZ5" s="1224"/>
      <c r="BA5" s="1225"/>
      <c r="BB5" s="618" t="s">
        <v>276</v>
      </c>
      <c r="BC5" s="618"/>
      <c r="BD5" s="618"/>
      <c r="BE5" s="618"/>
      <c r="BF5" s="618"/>
      <c r="BG5" s="618"/>
      <c r="BH5" s="618"/>
      <c r="BI5" s="618"/>
      <c r="BJ5" s="301"/>
      <c r="BK5" s="377"/>
      <c r="BL5" s="389"/>
      <c r="BM5" s="389"/>
      <c r="BN5" s="3"/>
      <c r="BO5" s="248"/>
      <c r="BP5" s="248"/>
      <c r="BQ5" s="248"/>
      <c r="BR5" s="248"/>
      <c r="BS5" s="248"/>
      <c r="BT5" s="248"/>
      <c r="BU5" s="248"/>
      <c r="BV5" s="248"/>
      <c r="BW5" s="248"/>
      <c r="BX5" s="248"/>
      <c r="BY5" s="248"/>
      <c r="BZ5" s="248"/>
      <c r="CA5" s="248"/>
      <c r="CB5" s="248"/>
    </row>
    <row r="6" spans="1:120" s="298" customFormat="1" ht="19.5" customHeight="1">
      <c r="D6" s="375"/>
      <c r="E6" s="660"/>
      <c r="F6" s="660"/>
      <c r="G6" s="684"/>
      <c r="H6" s="684"/>
      <c r="I6" s="684"/>
      <c r="J6" s="684"/>
      <c r="K6" s="684"/>
      <c r="L6" s="684"/>
      <c r="M6" s="684"/>
      <c r="N6" s="684"/>
      <c r="O6" s="684"/>
      <c r="P6" s="684"/>
      <c r="Q6" s="684"/>
      <c r="R6" s="684"/>
      <c r="S6" s="371"/>
      <c r="T6" s="1243"/>
      <c r="U6" s="1244"/>
      <c r="V6" s="1244"/>
      <c r="W6" s="1244"/>
      <c r="X6" s="1244"/>
      <c r="Y6" s="1244"/>
      <c r="Z6" s="1244"/>
      <c r="AA6" s="1244"/>
      <c r="AB6" s="1244"/>
      <c r="AC6" s="1244"/>
      <c r="AD6" s="1244"/>
      <c r="AE6" s="1244"/>
      <c r="AF6" s="1244"/>
      <c r="AG6" s="1244"/>
      <c r="AH6" s="1244"/>
      <c r="AI6" s="1244"/>
      <c r="AJ6" s="1244"/>
      <c r="AK6" s="1244"/>
      <c r="AL6" s="1244"/>
      <c r="AM6" s="1244"/>
      <c r="AN6" s="1244"/>
      <c r="AO6" s="1244"/>
      <c r="AP6" s="1244"/>
      <c r="AQ6" s="1244"/>
      <c r="AR6" s="1244"/>
      <c r="AS6" s="1244"/>
      <c r="AT6" s="1244"/>
      <c r="AU6" s="1244"/>
      <c r="AV6" s="1244"/>
      <c r="AW6" s="1245"/>
      <c r="AX6" s="725" t="s">
        <v>326</v>
      </c>
      <c r="AY6" s="713"/>
      <c r="AZ6" s="713"/>
      <c r="BA6" s="713"/>
      <c r="BB6" s="713"/>
      <c r="BC6" s="713"/>
      <c r="BD6" s="713"/>
      <c r="BE6" s="713"/>
      <c r="BF6" s="713"/>
      <c r="BG6" s="393"/>
      <c r="BH6" s="393"/>
      <c r="BI6" s="714" t="s">
        <v>329</v>
      </c>
      <c r="BJ6" s="1226"/>
      <c r="BK6" s="1227"/>
      <c r="BL6" s="1228"/>
      <c r="BM6" s="1227" t="s">
        <v>330</v>
      </c>
      <c r="BN6" s="1229"/>
    </row>
    <row r="7" spans="1:120" s="277" customFormat="1" ht="19.5" customHeight="1">
      <c r="A7" s="248"/>
      <c r="B7" s="248"/>
      <c r="C7" s="248"/>
      <c r="D7" s="375"/>
      <c r="E7" s="660"/>
      <c r="F7" s="660"/>
      <c r="G7" s="684"/>
      <c r="H7" s="684"/>
      <c r="I7" s="684"/>
      <c r="J7" s="684"/>
      <c r="K7" s="684"/>
      <c r="L7" s="684"/>
      <c r="M7" s="684"/>
      <c r="N7" s="684"/>
      <c r="O7" s="684"/>
      <c r="P7" s="684"/>
      <c r="Q7" s="684"/>
      <c r="R7" s="684"/>
      <c r="S7" s="371"/>
      <c r="T7" s="1236" t="s">
        <v>211</v>
      </c>
      <c r="U7" s="1237"/>
      <c r="V7" s="1237"/>
      <c r="W7" s="1237"/>
      <c r="X7" s="1237"/>
      <c r="Y7" s="1237"/>
      <c r="Z7" s="1237"/>
      <c r="AA7" s="1237"/>
      <c r="AB7" s="1237"/>
      <c r="AC7" s="1237"/>
      <c r="AD7" s="1237"/>
      <c r="AE7" s="1237"/>
      <c r="AF7" s="1237"/>
      <c r="AG7" s="1237"/>
      <c r="AH7" s="1237"/>
      <c r="AI7" s="1237"/>
      <c r="AJ7" s="1237"/>
      <c r="AK7" s="1237"/>
      <c r="AL7" s="1237"/>
      <c r="AM7" s="1237"/>
      <c r="AN7" s="1237"/>
      <c r="AO7" s="1237"/>
      <c r="AP7" s="1237"/>
      <c r="AQ7" s="1237"/>
      <c r="AR7" s="1237"/>
      <c r="AS7" s="1237"/>
      <c r="AT7" s="1237"/>
      <c r="AU7" s="1237"/>
      <c r="AV7" s="1237"/>
      <c r="AW7" s="1237"/>
      <c r="AX7" s="1230"/>
      <c r="AY7" s="1171"/>
      <c r="AZ7" s="1171"/>
      <c r="BA7" s="1172"/>
      <c r="BB7" s="756" t="s">
        <v>276</v>
      </c>
      <c r="BC7" s="756"/>
      <c r="BD7" s="756"/>
      <c r="BE7" s="756"/>
      <c r="BF7" s="756"/>
      <c r="BG7" s="756"/>
      <c r="BH7" s="756"/>
      <c r="BI7" s="756"/>
      <c r="BJ7" s="396"/>
      <c r="BK7" s="396"/>
      <c r="BL7" s="281"/>
      <c r="BM7" s="281"/>
      <c r="BN7" s="11"/>
      <c r="BO7" s="248"/>
      <c r="BP7" s="248"/>
      <c r="BQ7" s="248"/>
      <c r="BR7" s="248"/>
      <c r="BS7" s="248"/>
      <c r="BT7" s="248"/>
      <c r="BU7" s="248"/>
      <c r="BV7" s="248"/>
      <c r="BW7" s="248"/>
      <c r="BX7" s="248"/>
      <c r="BY7" s="248"/>
      <c r="BZ7" s="248"/>
      <c r="CA7" s="248"/>
      <c r="CB7" s="248"/>
    </row>
    <row r="8" spans="1:120" s="277" customFormat="1" ht="19.5" customHeight="1">
      <c r="A8" s="248"/>
      <c r="B8" s="248"/>
      <c r="C8" s="248"/>
      <c r="D8" s="376"/>
      <c r="E8" s="619"/>
      <c r="F8" s="619"/>
      <c r="G8" s="946"/>
      <c r="H8" s="946"/>
      <c r="I8" s="946"/>
      <c r="J8" s="946"/>
      <c r="K8" s="946"/>
      <c r="L8" s="946"/>
      <c r="M8" s="946"/>
      <c r="N8" s="946"/>
      <c r="O8" s="946"/>
      <c r="P8" s="946"/>
      <c r="Q8" s="946"/>
      <c r="R8" s="946"/>
      <c r="S8" s="329"/>
      <c r="T8" s="1238" t="s">
        <v>328</v>
      </c>
      <c r="U8" s="1239"/>
      <c r="V8" s="1239"/>
      <c r="W8" s="1239"/>
      <c r="X8" s="1239"/>
      <c r="Y8" s="1239"/>
      <c r="Z8" s="1239"/>
      <c r="AA8" s="1239"/>
      <c r="AB8" s="1239"/>
      <c r="AC8" s="1239"/>
      <c r="AD8" s="1239"/>
      <c r="AE8" s="1239"/>
      <c r="AF8" s="1239"/>
      <c r="AG8" s="1239"/>
      <c r="AH8" s="1239"/>
      <c r="AI8" s="1239"/>
      <c r="AJ8" s="1239"/>
      <c r="AK8" s="1239"/>
      <c r="AL8" s="1239"/>
      <c r="AM8" s="1239"/>
      <c r="AN8" s="1239"/>
      <c r="AO8" s="1239"/>
      <c r="AP8" s="1239"/>
      <c r="AQ8" s="1239"/>
      <c r="AR8" s="1239"/>
      <c r="AS8" s="1239"/>
      <c r="AT8" s="1239"/>
      <c r="AU8" s="1239"/>
      <c r="AV8" s="1239"/>
      <c r="AW8" s="1239"/>
      <c r="AX8" s="1220"/>
      <c r="AY8" s="1221"/>
      <c r="AZ8" s="1221"/>
      <c r="BA8" s="1222"/>
      <c r="BB8" s="640" t="s">
        <v>276</v>
      </c>
      <c r="BC8" s="640"/>
      <c r="BD8" s="640"/>
      <c r="BE8" s="640"/>
      <c r="BF8" s="640"/>
      <c r="BG8" s="640"/>
      <c r="BH8" s="640"/>
      <c r="BI8" s="640"/>
      <c r="BJ8" s="285"/>
      <c r="BK8" s="285"/>
      <c r="BL8" s="285"/>
      <c r="BM8" s="285"/>
      <c r="BN8" s="13"/>
      <c r="BO8" s="248"/>
      <c r="BP8" s="248"/>
      <c r="BQ8" s="248"/>
      <c r="BR8" s="248"/>
      <c r="BS8" s="248"/>
      <c r="BT8" s="248"/>
      <c r="BU8" s="248"/>
      <c r="BV8" s="248"/>
      <c r="BW8" s="248"/>
      <c r="BX8" s="248"/>
      <c r="BY8" s="248"/>
      <c r="BZ8" s="248"/>
      <c r="CA8" s="248"/>
      <c r="CB8" s="248"/>
    </row>
    <row r="9" spans="1:120" s="243" customFormat="1" ht="23.25" customHeight="1">
      <c r="D9" s="52"/>
      <c r="E9" s="623">
        <v>43</v>
      </c>
      <c r="F9" s="623"/>
      <c r="G9" s="384" t="s">
        <v>94</v>
      </c>
      <c r="H9" s="384"/>
      <c r="I9" s="324"/>
      <c r="J9" s="324"/>
      <c r="K9" s="324"/>
      <c r="L9" s="324"/>
      <c r="M9" s="324"/>
      <c r="N9" s="324"/>
      <c r="O9" s="324"/>
      <c r="P9" s="324"/>
      <c r="Q9" s="324"/>
      <c r="R9" s="324"/>
      <c r="S9" s="325"/>
      <c r="T9" s="620"/>
      <c r="U9" s="621"/>
      <c r="V9" s="621"/>
      <c r="W9" s="622"/>
      <c r="X9" s="623" t="s">
        <v>331</v>
      </c>
      <c r="Y9" s="623"/>
      <c r="Z9" s="623"/>
      <c r="AA9" s="623"/>
      <c r="AB9" s="623"/>
      <c r="AC9" s="623"/>
      <c r="AD9" s="623"/>
      <c r="AE9" s="623"/>
      <c r="AF9" s="623"/>
      <c r="AG9" s="623"/>
      <c r="AH9" s="625"/>
      <c r="AI9" s="384"/>
      <c r="AJ9" s="384" t="s">
        <v>332</v>
      </c>
      <c r="AK9" s="384"/>
      <c r="AL9" s="384"/>
      <c r="AM9" s="384"/>
      <c r="AN9" s="384"/>
      <c r="AO9" s="384"/>
      <c r="AP9" s="384"/>
      <c r="AQ9" s="431"/>
      <c r="AR9" s="431"/>
      <c r="AS9" s="431"/>
      <c r="AT9" s="623" t="s">
        <v>333</v>
      </c>
      <c r="AU9" s="623"/>
      <c r="AV9" s="623"/>
      <c r="AW9" s="623"/>
      <c r="AX9" s="623"/>
      <c r="AY9" s="843"/>
      <c r="AZ9" s="623"/>
      <c r="BA9" s="623"/>
      <c r="BB9" s="623"/>
      <c r="BC9" s="624" t="s">
        <v>334</v>
      </c>
      <c r="BD9" s="623"/>
      <c r="BE9" s="623"/>
      <c r="BF9" s="623"/>
      <c r="BG9" s="384"/>
      <c r="BH9" s="384"/>
      <c r="BI9" s="384"/>
      <c r="BJ9" s="384"/>
      <c r="BK9" s="31"/>
      <c r="BL9" s="31"/>
      <c r="BM9" s="31"/>
      <c r="BN9" s="32"/>
    </row>
    <row r="10" spans="1:120" s="243" customFormat="1" ht="19.5" customHeight="1">
      <c r="D10" s="374"/>
      <c r="E10" s="618">
        <v>44</v>
      </c>
      <c r="F10" s="618"/>
      <c r="G10" s="682" t="s">
        <v>95</v>
      </c>
      <c r="H10" s="682"/>
      <c r="I10" s="682"/>
      <c r="J10" s="682"/>
      <c r="K10" s="682"/>
      <c r="L10" s="682"/>
      <c r="M10" s="682"/>
      <c r="N10" s="682"/>
      <c r="O10" s="682"/>
      <c r="P10" s="682"/>
      <c r="Q10" s="682"/>
      <c r="R10" s="682"/>
      <c r="S10" s="335"/>
      <c r="T10" s="740"/>
      <c r="U10" s="702"/>
      <c r="V10" s="699" t="s">
        <v>337</v>
      </c>
      <c r="W10" s="699"/>
      <c r="X10" s="699"/>
      <c r="Y10" s="380" t="s">
        <v>335</v>
      </c>
      <c r="Z10" s="1231"/>
      <c r="AA10" s="1232"/>
      <c r="AB10" s="1232"/>
      <c r="AC10" s="1232"/>
      <c r="AD10" s="1232"/>
      <c r="AE10" s="1232"/>
      <c r="AF10" s="1232"/>
      <c r="AG10" s="1233"/>
      <c r="AH10" s="429" t="s">
        <v>336</v>
      </c>
      <c r="AI10" s="1246"/>
      <c r="AJ10" s="1233"/>
      <c r="AK10" s="699" t="s">
        <v>339</v>
      </c>
      <c r="AL10" s="699"/>
      <c r="AM10" s="700"/>
      <c r="AN10" s="702"/>
      <c r="AO10" s="702"/>
      <c r="AP10" s="699" t="s">
        <v>340</v>
      </c>
      <c r="AQ10" s="699"/>
      <c r="AR10" s="699"/>
      <c r="AS10" s="701"/>
      <c r="AT10" s="702"/>
      <c r="AU10" s="699" t="s">
        <v>341</v>
      </c>
      <c r="AV10" s="699"/>
      <c r="AW10" s="699"/>
      <c r="AX10" s="351"/>
      <c r="AY10" s="351"/>
      <c r="AZ10" s="351"/>
      <c r="BA10" s="351"/>
      <c r="BB10" s="351"/>
      <c r="BC10" s="351"/>
      <c r="BD10" s="351"/>
      <c r="BE10" s="351"/>
      <c r="BF10" s="351"/>
      <c r="BG10" s="351"/>
      <c r="BH10" s="351"/>
      <c r="BI10" s="351"/>
      <c r="BJ10" s="351"/>
      <c r="BK10" s="351"/>
      <c r="BL10" s="351"/>
      <c r="BM10" s="351"/>
      <c r="BN10" s="369"/>
      <c r="BO10" s="289"/>
    </row>
    <row r="11" spans="1:120" s="243" customFormat="1" ht="19.5" customHeight="1">
      <c r="D11" s="376"/>
      <c r="E11" s="619"/>
      <c r="F11" s="619"/>
      <c r="G11" s="946"/>
      <c r="H11" s="946"/>
      <c r="I11" s="946"/>
      <c r="J11" s="946"/>
      <c r="K11" s="946"/>
      <c r="L11" s="946"/>
      <c r="M11" s="946"/>
      <c r="N11" s="946"/>
      <c r="O11" s="946"/>
      <c r="P11" s="946"/>
      <c r="Q11" s="946"/>
      <c r="R11" s="946"/>
      <c r="S11" s="329"/>
      <c r="T11" s="778"/>
      <c r="U11" s="744"/>
      <c r="V11" s="847" t="s">
        <v>338</v>
      </c>
      <c r="W11" s="847"/>
      <c r="X11" s="847"/>
      <c r="Y11" s="354" t="s">
        <v>335</v>
      </c>
      <c r="Z11" s="1234"/>
      <c r="AA11" s="1235"/>
      <c r="AB11" s="1235"/>
      <c r="AC11" s="1235"/>
      <c r="AD11" s="1235"/>
      <c r="AE11" s="1235"/>
      <c r="AF11" s="1235"/>
      <c r="AG11" s="815"/>
      <c r="AH11" s="425" t="s">
        <v>336</v>
      </c>
      <c r="AI11" s="1247"/>
      <c r="AJ11" s="815"/>
      <c r="AK11" s="847" t="s">
        <v>342</v>
      </c>
      <c r="AL11" s="847"/>
      <c r="AM11" s="847"/>
      <c r="AN11" s="354" t="s">
        <v>335</v>
      </c>
      <c r="AO11" s="744"/>
      <c r="AP11" s="744"/>
      <c r="AQ11" s="744"/>
      <c r="AR11" s="744"/>
      <c r="AS11" s="744"/>
      <c r="AT11" s="744"/>
      <c r="AU11" s="744"/>
      <c r="AV11" s="744"/>
      <c r="AW11" s="354" t="s">
        <v>336</v>
      </c>
      <c r="AX11" s="354"/>
      <c r="AY11" s="354"/>
      <c r="AZ11" s="354"/>
      <c r="BA11" s="354"/>
      <c r="BB11" s="354"/>
      <c r="BC11" s="354"/>
      <c r="BD11" s="354"/>
      <c r="BE11" s="354"/>
      <c r="BF11" s="354"/>
      <c r="BG11" s="354"/>
      <c r="BH11" s="354"/>
      <c r="BI11" s="354"/>
      <c r="BJ11" s="354"/>
      <c r="BK11" s="354"/>
      <c r="BL11" s="354"/>
      <c r="BM11" s="354"/>
      <c r="BN11" s="412"/>
      <c r="BO11" s="289"/>
    </row>
    <row r="12" spans="1:120" ht="20.100000000000001" customHeight="1">
      <c r="D12" s="54"/>
      <c r="E12" s="678">
        <v>45</v>
      </c>
      <c r="F12" s="678"/>
      <c r="G12" s="682" t="s">
        <v>343</v>
      </c>
      <c r="H12" s="682"/>
      <c r="I12" s="682"/>
      <c r="J12" s="682"/>
      <c r="K12" s="682"/>
      <c r="L12" s="682"/>
      <c r="M12" s="682"/>
      <c r="N12" s="682"/>
      <c r="O12" s="682"/>
      <c r="P12" s="682"/>
      <c r="Q12" s="682"/>
      <c r="R12" s="682"/>
      <c r="S12" s="683"/>
      <c r="T12" s="1248" t="s">
        <v>345</v>
      </c>
      <c r="U12" s="1249"/>
      <c r="V12" s="1254" t="s">
        <v>346</v>
      </c>
      <c r="W12" s="1255"/>
      <c r="X12" s="1255"/>
      <c r="Y12" s="1255"/>
      <c r="Z12" s="1255"/>
      <c r="AA12" s="1255"/>
      <c r="AB12" s="1255"/>
      <c r="AC12" s="1255"/>
      <c r="AD12" s="1255"/>
      <c r="AE12" s="1256"/>
      <c r="AF12" s="1249" t="s">
        <v>344</v>
      </c>
      <c r="AG12" s="1249"/>
      <c r="AH12" s="698"/>
      <c r="AI12" s="699"/>
      <c r="AJ12" s="699"/>
      <c r="AK12" s="699"/>
      <c r="AL12" s="699"/>
      <c r="AM12" s="699"/>
      <c r="AN12" s="699"/>
      <c r="AO12" s="699"/>
      <c r="AP12" s="699"/>
      <c r="AQ12" s="699"/>
      <c r="AR12" s="699"/>
      <c r="AS12" s="699"/>
      <c r="AT12" s="699"/>
      <c r="AU12" s="699"/>
      <c r="AV12" s="699"/>
      <c r="AW12" s="699"/>
      <c r="AX12" s="699"/>
      <c r="AY12" s="699"/>
      <c r="AZ12" s="699"/>
      <c r="BA12" s="699"/>
      <c r="BB12" s="699"/>
      <c r="BC12" s="699"/>
      <c r="BD12" s="699"/>
      <c r="BE12" s="699"/>
      <c r="BF12" s="699"/>
      <c r="BG12" s="1269"/>
      <c r="BH12" s="1263" t="s">
        <v>348</v>
      </c>
      <c r="BI12" s="1264"/>
      <c r="BJ12" s="701"/>
      <c r="BK12" s="702"/>
      <c r="BL12" s="702"/>
      <c r="BM12" s="702" t="s">
        <v>347</v>
      </c>
      <c r="BN12" s="704"/>
      <c r="BV12" s="6"/>
      <c r="BW12" s="390"/>
      <c r="BX12" s="390"/>
      <c r="BY12" s="390"/>
      <c r="BZ12" s="390"/>
      <c r="CA12" s="390"/>
      <c r="CB12" s="390"/>
      <c r="CC12" s="390"/>
      <c r="CD12" s="390"/>
      <c r="CE12" s="390"/>
      <c r="CF12" s="390"/>
      <c r="CG12" s="660"/>
      <c r="CH12" s="660"/>
      <c r="CI12" s="390"/>
      <c r="CJ12" s="390"/>
      <c r="CK12" s="660"/>
      <c r="CL12" s="660"/>
      <c r="CM12" s="390"/>
      <c r="CN12" s="390"/>
      <c r="CO12" s="737"/>
      <c r="CP12" s="737"/>
      <c r="CQ12" s="737"/>
      <c r="CR12" s="737"/>
      <c r="CS12" s="737"/>
      <c r="CT12" s="737"/>
      <c r="CU12" s="737"/>
      <c r="CV12" s="737"/>
      <c r="CW12" s="737"/>
      <c r="CX12" s="737"/>
      <c r="CY12" s="737"/>
      <c r="CZ12" s="737"/>
      <c r="DA12" s="737"/>
      <c r="DB12" s="390"/>
      <c r="DC12" s="390"/>
      <c r="DD12" s="390"/>
      <c r="DE12" s="390"/>
      <c r="DF12" s="390"/>
      <c r="DG12" s="390"/>
      <c r="DH12" s="660"/>
      <c r="DI12" s="660"/>
      <c r="DJ12" s="390"/>
      <c r="DK12" s="344"/>
      <c r="DL12" s="344"/>
      <c r="DM12" s="390"/>
      <c r="DN12" s="660"/>
      <c r="DO12" s="660"/>
      <c r="DP12" s="660"/>
    </row>
    <row r="13" spans="1:120" ht="20.100000000000001" customHeight="1">
      <c r="D13" s="33"/>
      <c r="E13" s="662"/>
      <c r="F13" s="662"/>
      <c r="G13" s="684"/>
      <c r="H13" s="684"/>
      <c r="I13" s="684"/>
      <c r="J13" s="684"/>
      <c r="K13" s="684"/>
      <c r="L13" s="684"/>
      <c r="M13" s="684"/>
      <c r="N13" s="684"/>
      <c r="O13" s="684"/>
      <c r="P13" s="684"/>
      <c r="Q13" s="684"/>
      <c r="R13" s="684"/>
      <c r="S13" s="685"/>
      <c r="T13" s="1250"/>
      <c r="U13" s="1251"/>
      <c r="V13" s="1257" t="s">
        <v>346</v>
      </c>
      <c r="W13" s="1258"/>
      <c r="X13" s="1258"/>
      <c r="Y13" s="1258"/>
      <c r="Z13" s="1258"/>
      <c r="AA13" s="1258"/>
      <c r="AB13" s="1258"/>
      <c r="AC13" s="1258"/>
      <c r="AD13" s="1258"/>
      <c r="AE13" s="1259"/>
      <c r="AF13" s="1251"/>
      <c r="AG13" s="1251"/>
      <c r="AH13" s="1270"/>
      <c r="AI13" s="1173"/>
      <c r="AJ13" s="1173"/>
      <c r="AK13" s="1173"/>
      <c r="AL13" s="1173"/>
      <c r="AM13" s="1173"/>
      <c r="AN13" s="1173"/>
      <c r="AO13" s="1173"/>
      <c r="AP13" s="1173"/>
      <c r="AQ13" s="1173"/>
      <c r="AR13" s="1173"/>
      <c r="AS13" s="1173"/>
      <c r="AT13" s="1173"/>
      <c r="AU13" s="1173"/>
      <c r="AV13" s="1173"/>
      <c r="AW13" s="1173"/>
      <c r="AX13" s="1173"/>
      <c r="AY13" s="1173"/>
      <c r="AZ13" s="1173"/>
      <c r="BA13" s="1173"/>
      <c r="BB13" s="1173"/>
      <c r="BC13" s="1173"/>
      <c r="BD13" s="1173"/>
      <c r="BE13" s="1173"/>
      <c r="BF13" s="1173"/>
      <c r="BG13" s="1271"/>
      <c r="BH13" s="1265"/>
      <c r="BI13" s="1266"/>
      <c r="BJ13" s="755"/>
      <c r="BK13" s="756"/>
      <c r="BL13" s="756"/>
      <c r="BM13" s="756" t="s">
        <v>347</v>
      </c>
      <c r="BN13" s="760"/>
      <c r="BV13" s="6"/>
      <c r="BW13" s="390"/>
      <c r="BX13" s="390"/>
      <c r="BY13" s="390"/>
      <c r="BZ13" s="390"/>
      <c r="CA13" s="390"/>
      <c r="CB13" s="390"/>
      <c r="CC13" s="390"/>
      <c r="CD13" s="390"/>
      <c r="CE13" s="390"/>
      <c r="CF13" s="390"/>
      <c r="CG13" s="660"/>
      <c r="CH13" s="660"/>
      <c r="CI13" s="390"/>
      <c r="CJ13" s="390"/>
      <c r="CK13" s="660"/>
      <c r="CL13" s="660"/>
      <c r="CM13" s="390"/>
      <c r="CN13" s="390"/>
      <c r="CO13" s="737"/>
      <c r="CP13" s="737"/>
      <c r="CQ13" s="737"/>
      <c r="CR13" s="737"/>
      <c r="CS13" s="737"/>
      <c r="CT13" s="737"/>
      <c r="CU13" s="737"/>
      <c r="CV13" s="737"/>
      <c r="CW13" s="737"/>
      <c r="CX13" s="737"/>
      <c r="CY13" s="737"/>
      <c r="CZ13" s="737"/>
      <c r="DA13" s="737"/>
      <c r="DB13" s="390"/>
      <c r="DC13" s="390"/>
      <c r="DD13" s="390"/>
      <c r="DE13" s="390"/>
      <c r="DF13" s="390"/>
      <c r="DG13" s="390"/>
      <c r="DH13" s="660"/>
      <c r="DI13" s="660"/>
      <c r="DJ13" s="390"/>
      <c r="DK13" s="344"/>
      <c r="DL13" s="344"/>
      <c r="DM13" s="390"/>
      <c r="DN13" s="660"/>
      <c r="DO13" s="660"/>
      <c r="DP13" s="660"/>
    </row>
    <row r="14" spans="1:120" ht="20.100000000000001" customHeight="1">
      <c r="D14" s="22"/>
      <c r="E14" s="1080"/>
      <c r="F14" s="1080"/>
      <c r="G14" s="946"/>
      <c r="H14" s="946"/>
      <c r="I14" s="946"/>
      <c r="J14" s="946"/>
      <c r="K14" s="946"/>
      <c r="L14" s="946"/>
      <c r="M14" s="946"/>
      <c r="N14" s="946"/>
      <c r="O14" s="946"/>
      <c r="P14" s="946"/>
      <c r="Q14" s="946"/>
      <c r="R14" s="946"/>
      <c r="S14" s="947"/>
      <c r="T14" s="1252"/>
      <c r="U14" s="1253"/>
      <c r="V14" s="1260" t="s">
        <v>346</v>
      </c>
      <c r="W14" s="1261"/>
      <c r="X14" s="1261"/>
      <c r="Y14" s="1261"/>
      <c r="Z14" s="1261"/>
      <c r="AA14" s="1261"/>
      <c r="AB14" s="1261"/>
      <c r="AC14" s="1261"/>
      <c r="AD14" s="1261"/>
      <c r="AE14" s="1262"/>
      <c r="AF14" s="1253"/>
      <c r="AG14" s="1253"/>
      <c r="AH14" s="846"/>
      <c r="AI14" s="847"/>
      <c r="AJ14" s="847"/>
      <c r="AK14" s="847"/>
      <c r="AL14" s="847"/>
      <c r="AM14" s="847"/>
      <c r="AN14" s="847"/>
      <c r="AO14" s="847"/>
      <c r="AP14" s="847"/>
      <c r="AQ14" s="847"/>
      <c r="AR14" s="847"/>
      <c r="AS14" s="847"/>
      <c r="AT14" s="847"/>
      <c r="AU14" s="847"/>
      <c r="AV14" s="847"/>
      <c r="AW14" s="847"/>
      <c r="AX14" s="847"/>
      <c r="AY14" s="847"/>
      <c r="AZ14" s="847"/>
      <c r="BA14" s="847"/>
      <c r="BB14" s="847"/>
      <c r="BC14" s="847"/>
      <c r="BD14" s="847"/>
      <c r="BE14" s="847"/>
      <c r="BF14" s="847"/>
      <c r="BG14" s="1272"/>
      <c r="BH14" s="1267"/>
      <c r="BI14" s="1268"/>
      <c r="BJ14" s="781"/>
      <c r="BK14" s="744"/>
      <c r="BL14" s="744"/>
      <c r="BM14" s="744" t="s">
        <v>347</v>
      </c>
      <c r="BN14" s="785"/>
      <c r="BV14" s="6"/>
      <c r="BW14" s="390"/>
      <c r="BX14" s="390"/>
      <c r="BY14" s="390"/>
      <c r="BZ14" s="390"/>
      <c r="CA14" s="390"/>
      <c r="CB14" s="390"/>
      <c r="CC14" s="390"/>
      <c r="CD14" s="390"/>
      <c r="CE14" s="390"/>
      <c r="CF14" s="390"/>
      <c r="CG14" s="660"/>
      <c r="CH14" s="660"/>
      <c r="CI14" s="390"/>
      <c r="CJ14" s="390"/>
      <c r="CK14" s="660"/>
      <c r="CL14" s="660"/>
      <c r="CM14" s="390"/>
      <c r="CN14" s="390"/>
      <c r="CO14" s="737"/>
      <c r="CP14" s="737"/>
      <c r="CQ14" s="737"/>
      <c r="CR14" s="737"/>
      <c r="CS14" s="737"/>
      <c r="CT14" s="737"/>
      <c r="CU14" s="737"/>
      <c r="CV14" s="737"/>
      <c r="CW14" s="737"/>
      <c r="CX14" s="737"/>
      <c r="CY14" s="737"/>
      <c r="CZ14" s="737"/>
      <c r="DA14" s="737"/>
      <c r="DB14" s="390"/>
      <c r="DC14" s="390"/>
      <c r="DD14" s="390"/>
      <c r="DE14" s="390"/>
      <c r="DF14" s="390"/>
      <c r="DG14" s="390"/>
      <c r="DH14" s="660"/>
      <c r="DI14" s="660"/>
      <c r="DJ14" s="390"/>
      <c r="DK14" s="344"/>
      <c r="DL14" s="344"/>
      <c r="DM14" s="390"/>
      <c r="DN14" s="660"/>
      <c r="DO14" s="660"/>
      <c r="DP14" s="660"/>
    </row>
    <row r="15" spans="1:120" ht="24" customHeight="1">
      <c r="D15" s="52"/>
      <c r="E15" s="618">
        <v>46</v>
      </c>
      <c r="F15" s="618"/>
      <c r="G15" s="380" t="s">
        <v>311</v>
      </c>
      <c r="H15" s="380"/>
      <c r="I15" s="320"/>
      <c r="J15" s="320"/>
      <c r="K15" s="320"/>
      <c r="L15" s="320"/>
      <c r="M15" s="320"/>
      <c r="N15" s="320"/>
      <c r="O15" s="320"/>
      <c r="P15" s="320"/>
      <c r="Q15" s="320"/>
      <c r="R15" s="320"/>
      <c r="S15" s="335"/>
      <c r="T15" s="620"/>
      <c r="U15" s="621"/>
      <c r="V15" s="621"/>
      <c r="W15" s="622"/>
      <c r="X15" s="623" t="s">
        <v>331</v>
      </c>
      <c r="Y15" s="623"/>
      <c r="Z15" s="623"/>
      <c r="AA15" s="623"/>
      <c r="AB15" s="623"/>
      <c r="AC15" s="623"/>
      <c r="AD15" s="623"/>
      <c r="AE15" s="623"/>
      <c r="AF15" s="623"/>
      <c r="AG15" s="623"/>
      <c r="AH15" s="625"/>
      <c r="AI15" s="384"/>
      <c r="AJ15" s="384" t="s">
        <v>332</v>
      </c>
      <c r="AK15" s="384"/>
      <c r="AL15" s="384"/>
      <c r="AM15" s="384"/>
      <c r="AN15" s="431"/>
      <c r="AO15" s="431"/>
      <c r="AP15" s="431"/>
      <c r="AQ15" s="431"/>
      <c r="AR15" s="431"/>
      <c r="AS15" s="431"/>
      <c r="AT15" s="623" t="s">
        <v>333</v>
      </c>
      <c r="AU15" s="623"/>
      <c r="AV15" s="623"/>
      <c r="AW15" s="623"/>
      <c r="AX15" s="623"/>
      <c r="AY15" s="843"/>
      <c r="AZ15" s="623"/>
      <c r="BA15" s="623"/>
      <c r="BB15" s="623"/>
      <c r="BC15" s="624" t="s">
        <v>349</v>
      </c>
      <c r="BD15" s="623"/>
      <c r="BE15" s="623"/>
      <c r="BF15" s="623"/>
      <c r="BG15" s="380"/>
      <c r="BH15" s="380"/>
      <c r="BI15" s="389"/>
      <c r="BJ15" s="389"/>
      <c r="BK15" s="389"/>
      <c r="BL15" s="389"/>
      <c r="BM15" s="389"/>
      <c r="BN15" s="3"/>
    </row>
    <row r="16" spans="1:120" ht="23.25" customHeight="1">
      <c r="D16" s="343"/>
      <c r="E16" s="618">
        <v>47</v>
      </c>
      <c r="F16" s="618"/>
      <c r="G16" s="1209" t="s">
        <v>137</v>
      </c>
      <c r="H16" s="1209"/>
      <c r="I16" s="1209"/>
      <c r="J16" s="1209"/>
      <c r="K16" s="1209"/>
      <c r="L16" s="1209"/>
      <c r="M16" s="1209"/>
      <c r="N16" s="1209"/>
      <c r="O16" s="1209"/>
      <c r="P16" s="1209"/>
      <c r="Q16" s="1209"/>
      <c r="R16" s="1209"/>
      <c r="S16" s="1210"/>
      <c r="T16" s="401" t="s">
        <v>350</v>
      </c>
      <c r="U16" s="402"/>
      <c r="V16" s="402"/>
      <c r="W16" s="402"/>
      <c r="X16" s="402"/>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2"/>
      <c r="AZ16" s="740" t="s">
        <v>333</v>
      </c>
      <c r="BA16" s="702"/>
      <c r="BB16" s="702"/>
      <c r="BC16" s="702"/>
      <c r="BD16" s="702"/>
      <c r="BE16" s="702"/>
      <c r="BF16" s="702"/>
      <c r="BG16" s="703"/>
      <c r="BH16" s="618"/>
      <c r="BI16" s="618"/>
      <c r="BJ16" s="618"/>
      <c r="BK16" s="1276" t="s">
        <v>349</v>
      </c>
      <c r="BL16" s="618"/>
      <c r="BM16" s="618"/>
      <c r="BN16" s="634"/>
      <c r="BP16" s="298"/>
      <c r="BQ16" s="298"/>
    </row>
    <row r="17" spans="4:70" ht="33.75" customHeight="1">
      <c r="D17" s="343"/>
      <c r="E17" s="660"/>
      <c r="F17" s="660"/>
      <c r="G17" s="1211"/>
      <c r="H17" s="1211"/>
      <c r="I17" s="1211"/>
      <c r="J17" s="1211"/>
      <c r="K17" s="1211"/>
      <c r="L17" s="1211"/>
      <c r="M17" s="1211"/>
      <c r="N17" s="1211"/>
      <c r="O17" s="1211"/>
      <c r="P17" s="1211"/>
      <c r="Q17" s="1211"/>
      <c r="R17" s="1211"/>
      <c r="S17" s="1212"/>
      <c r="T17" s="1278" t="s">
        <v>138</v>
      </c>
      <c r="U17" s="1279"/>
      <c r="V17" s="1279"/>
      <c r="W17" s="1279"/>
      <c r="X17" s="1279"/>
      <c r="Y17" s="1279"/>
      <c r="Z17" s="1279"/>
      <c r="AA17" s="1279"/>
      <c r="AB17" s="1279"/>
      <c r="AC17" s="1279"/>
      <c r="AD17" s="1279"/>
      <c r="AE17" s="1279"/>
      <c r="AF17" s="1279"/>
      <c r="AG17" s="1279"/>
      <c r="AH17" s="1279"/>
      <c r="AI17" s="1279"/>
      <c r="AJ17" s="1279"/>
      <c r="AK17" s="1279"/>
      <c r="AL17" s="1279"/>
      <c r="AM17" s="1279"/>
      <c r="AN17" s="1279"/>
      <c r="AO17" s="1279"/>
      <c r="AP17" s="1279"/>
      <c r="AQ17" s="1279"/>
      <c r="AR17" s="1279"/>
      <c r="AS17" s="1279"/>
      <c r="AT17" s="1279"/>
      <c r="AU17" s="1279"/>
      <c r="AV17" s="1279"/>
      <c r="AW17" s="1279"/>
      <c r="AX17" s="1279"/>
      <c r="AY17" s="1279"/>
      <c r="AZ17" s="1230"/>
      <c r="BA17" s="1171"/>
      <c r="BB17" s="1171"/>
      <c r="BC17" s="1172"/>
      <c r="BD17" s="756" t="s">
        <v>331</v>
      </c>
      <c r="BE17" s="756"/>
      <c r="BF17" s="756"/>
      <c r="BG17" s="756"/>
      <c r="BH17" s="756"/>
      <c r="BI17" s="756"/>
      <c r="BJ17" s="756"/>
      <c r="BK17" s="756"/>
      <c r="BL17" s="756"/>
      <c r="BM17" s="756"/>
      <c r="BN17" s="760"/>
      <c r="BO17" s="49"/>
      <c r="BP17" s="49"/>
      <c r="BQ17" s="49"/>
      <c r="BR17" s="49"/>
    </row>
    <row r="18" spans="4:70" ht="33.75" customHeight="1">
      <c r="D18" s="343"/>
      <c r="E18" s="619"/>
      <c r="F18" s="619"/>
      <c r="G18" s="1213"/>
      <c r="H18" s="1213"/>
      <c r="I18" s="1213"/>
      <c r="J18" s="1213"/>
      <c r="K18" s="1213"/>
      <c r="L18" s="1213"/>
      <c r="M18" s="1213"/>
      <c r="N18" s="1213"/>
      <c r="O18" s="1213"/>
      <c r="P18" s="1213"/>
      <c r="Q18" s="1213"/>
      <c r="R18" s="1213"/>
      <c r="S18" s="1214"/>
      <c r="T18" s="1280" t="s">
        <v>356</v>
      </c>
      <c r="U18" s="1281"/>
      <c r="V18" s="1281"/>
      <c r="W18" s="1281"/>
      <c r="X18" s="1281"/>
      <c r="Y18" s="1281"/>
      <c r="Z18" s="1281"/>
      <c r="AA18" s="1281"/>
      <c r="AB18" s="1281"/>
      <c r="AC18" s="1281"/>
      <c r="AD18" s="1281"/>
      <c r="AE18" s="1281"/>
      <c r="AF18" s="1281"/>
      <c r="AG18" s="1281"/>
      <c r="AH18" s="1281"/>
      <c r="AI18" s="1281"/>
      <c r="AJ18" s="1281"/>
      <c r="AK18" s="1281"/>
      <c r="AL18" s="1281"/>
      <c r="AM18" s="1281"/>
      <c r="AN18" s="1281"/>
      <c r="AO18" s="1281"/>
      <c r="AP18" s="1281"/>
      <c r="AQ18" s="1281"/>
      <c r="AR18" s="1281"/>
      <c r="AS18" s="1281"/>
      <c r="AT18" s="1281"/>
      <c r="AU18" s="1281"/>
      <c r="AV18" s="1281"/>
      <c r="AW18" s="1281"/>
      <c r="AX18" s="1281"/>
      <c r="AY18" s="1281"/>
      <c r="AZ18" s="1220"/>
      <c r="BA18" s="1221"/>
      <c r="BB18" s="1221"/>
      <c r="BC18" s="1222"/>
      <c r="BD18" s="744" t="s">
        <v>331</v>
      </c>
      <c r="BE18" s="744"/>
      <c r="BF18" s="744"/>
      <c r="BG18" s="744"/>
      <c r="BH18" s="744"/>
      <c r="BI18" s="744"/>
      <c r="BJ18" s="744"/>
      <c r="BK18" s="744"/>
      <c r="BL18" s="744"/>
      <c r="BM18" s="744"/>
      <c r="BN18" s="785"/>
      <c r="BO18" s="403"/>
      <c r="BP18" s="403"/>
      <c r="BQ18" s="403"/>
      <c r="BR18" s="403"/>
    </row>
    <row r="19" spans="4:70" s="243" customFormat="1" ht="24.75" customHeight="1">
      <c r="D19" s="266"/>
      <c r="E19" s="618">
        <v>48</v>
      </c>
      <c r="F19" s="618"/>
      <c r="G19" s="771" t="s">
        <v>96</v>
      </c>
      <c r="H19" s="771"/>
      <c r="I19" s="771"/>
      <c r="J19" s="771"/>
      <c r="K19" s="771"/>
      <c r="L19" s="771"/>
      <c r="M19" s="771"/>
      <c r="N19" s="771"/>
      <c r="O19" s="771"/>
      <c r="P19" s="771"/>
      <c r="Q19" s="771"/>
      <c r="R19" s="771"/>
      <c r="S19" s="1161"/>
      <c r="T19" s="398"/>
      <c r="U19" s="739" t="s">
        <v>97</v>
      </c>
      <c r="V19" s="739"/>
      <c r="W19" s="739"/>
      <c r="X19" s="739"/>
      <c r="Y19" s="739"/>
      <c r="Z19" s="739"/>
      <c r="AA19" s="739"/>
      <c r="AB19" s="739"/>
      <c r="AC19" s="739"/>
      <c r="AD19" s="739"/>
      <c r="AE19" s="739"/>
      <c r="AF19" s="739"/>
      <c r="AG19" s="739"/>
      <c r="AH19" s="739"/>
      <c r="AI19" s="739"/>
      <c r="AJ19" s="739"/>
      <c r="AK19" s="1218"/>
      <c r="AL19" s="1277"/>
      <c r="AM19" s="1166"/>
      <c r="AN19" s="1166"/>
      <c r="AO19" s="1167"/>
      <c r="AP19" s="702" t="s">
        <v>276</v>
      </c>
      <c r="AQ19" s="702"/>
      <c r="AR19" s="702"/>
      <c r="AS19" s="702"/>
      <c r="AT19" s="702"/>
      <c r="AU19" s="702"/>
      <c r="AV19" s="702"/>
      <c r="AW19" s="702"/>
      <c r="AX19" s="351"/>
      <c r="AY19" s="351"/>
      <c r="AZ19" s="351"/>
      <c r="BA19" s="356"/>
      <c r="BB19" s="356"/>
      <c r="BC19" s="356"/>
      <c r="BD19" s="356"/>
      <c r="BE19" s="356"/>
      <c r="BF19" s="356"/>
      <c r="BG19" s="356"/>
      <c r="BH19" s="356"/>
      <c r="BI19" s="356"/>
      <c r="BJ19" s="356"/>
      <c r="BK19" s="356"/>
      <c r="BL19" s="356"/>
      <c r="BM19" s="356"/>
      <c r="BN19" s="357"/>
    </row>
    <row r="20" spans="4:70" s="243" customFormat="1" ht="24.75" customHeight="1">
      <c r="D20" s="343"/>
      <c r="E20" s="660"/>
      <c r="F20" s="660"/>
      <c r="G20" s="737"/>
      <c r="H20" s="737"/>
      <c r="I20" s="737"/>
      <c r="J20" s="737"/>
      <c r="K20" s="737"/>
      <c r="L20" s="737"/>
      <c r="M20" s="737"/>
      <c r="N20" s="737"/>
      <c r="O20" s="737"/>
      <c r="P20" s="737"/>
      <c r="Q20" s="737"/>
      <c r="R20" s="737"/>
      <c r="S20" s="738"/>
      <c r="T20" s="399"/>
      <c r="U20" s="735" t="s">
        <v>98</v>
      </c>
      <c r="V20" s="735"/>
      <c r="W20" s="735"/>
      <c r="X20" s="735"/>
      <c r="Y20" s="735"/>
      <c r="Z20" s="735"/>
      <c r="AA20" s="735"/>
      <c r="AB20" s="735"/>
      <c r="AC20" s="735"/>
      <c r="AD20" s="735"/>
      <c r="AE20" s="735"/>
      <c r="AF20" s="735"/>
      <c r="AG20" s="735"/>
      <c r="AH20" s="735"/>
      <c r="AI20" s="735"/>
      <c r="AJ20" s="735"/>
      <c r="AK20" s="1219"/>
      <c r="AL20" s="1230"/>
      <c r="AM20" s="1171"/>
      <c r="AN20" s="1171"/>
      <c r="AO20" s="1172"/>
      <c r="AP20" s="756" t="s">
        <v>276</v>
      </c>
      <c r="AQ20" s="756"/>
      <c r="AR20" s="756"/>
      <c r="AS20" s="756"/>
      <c r="AT20" s="756"/>
      <c r="AU20" s="756"/>
      <c r="AV20" s="756"/>
      <c r="AW20" s="756"/>
      <c r="AX20" s="368"/>
      <c r="AY20" s="368"/>
      <c r="AZ20" s="368"/>
      <c r="BA20" s="281"/>
      <c r="BB20" s="281"/>
      <c r="BC20" s="281"/>
      <c r="BD20" s="281"/>
      <c r="BE20" s="281"/>
      <c r="BF20" s="281"/>
      <c r="BG20" s="281"/>
      <c r="BH20" s="281"/>
      <c r="BI20" s="281"/>
      <c r="BJ20" s="281"/>
      <c r="BK20" s="281"/>
      <c r="BL20" s="281"/>
      <c r="BM20" s="281"/>
      <c r="BN20" s="11"/>
    </row>
    <row r="21" spans="4:70" s="243" customFormat="1" ht="24.75" customHeight="1">
      <c r="D21" s="343"/>
      <c r="E21" s="660"/>
      <c r="F21" s="660"/>
      <c r="G21" s="737"/>
      <c r="H21" s="737"/>
      <c r="I21" s="737"/>
      <c r="J21" s="737"/>
      <c r="K21" s="737"/>
      <c r="L21" s="737"/>
      <c r="M21" s="737"/>
      <c r="N21" s="737"/>
      <c r="O21" s="737"/>
      <c r="P21" s="737"/>
      <c r="Q21" s="737"/>
      <c r="R21" s="737"/>
      <c r="S21" s="738"/>
      <c r="T21" s="399"/>
      <c r="U21" s="735" t="s">
        <v>99</v>
      </c>
      <c r="V21" s="735"/>
      <c r="W21" s="735"/>
      <c r="X21" s="735"/>
      <c r="Y21" s="735"/>
      <c r="Z21" s="735"/>
      <c r="AA21" s="735"/>
      <c r="AB21" s="735"/>
      <c r="AC21" s="735"/>
      <c r="AD21" s="735"/>
      <c r="AE21" s="735"/>
      <c r="AF21" s="735"/>
      <c r="AG21" s="735"/>
      <c r="AH21" s="735"/>
      <c r="AI21" s="735"/>
      <c r="AJ21" s="735"/>
      <c r="AK21" s="1219"/>
      <c r="AL21" s="1230"/>
      <c r="AM21" s="1171"/>
      <c r="AN21" s="1171"/>
      <c r="AO21" s="1172"/>
      <c r="AP21" s="756" t="s">
        <v>276</v>
      </c>
      <c r="AQ21" s="756"/>
      <c r="AR21" s="756"/>
      <c r="AS21" s="756"/>
      <c r="AT21" s="756"/>
      <c r="AU21" s="756"/>
      <c r="AV21" s="756"/>
      <c r="AW21" s="756"/>
      <c r="AX21" s="368"/>
      <c r="AY21" s="368"/>
      <c r="AZ21" s="368"/>
      <c r="BA21" s="281"/>
      <c r="BB21" s="281"/>
      <c r="BC21" s="281"/>
      <c r="BD21" s="281"/>
      <c r="BE21" s="281"/>
      <c r="BF21" s="281"/>
      <c r="BG21" s="281"/>
      <c r="BH21" s="281"/>
      <c r="BI21" s="281"/>
      <c r="BJ21" s="281"/>
      <c r="BK21" s="281"/>
      <c r="BL21" s="281"/>
      <c r="BM21" s="281"/>
      <c r="BN21" s="11"/>
    </row>
    <row r="22" spans="4:70" s="243" customFormat="1" ht="24.75" customHeight="1">
      <c r="D22" s="65"/>
      <c r="E22" s="619"/>
      <c r="F22" s="619"/>
      <c r="G22" s="1162"/>
      <c r="H22" s="1162"/>
      <c r="I22" s="1162"/>
      <c r="J22" s="1162"/>
      <c r="K22" s="1162"/>
      <c r="L22" s="1162"/>
      <c r="M22" s="1162"/>
      <c r="N22" s="1162"/>
      <c r="O22" s="1162"/>
      <c r="P22" s="1162"/>
      <c r="Q22" s="1162"/>
      <c r="R22" s="1162"/>
      <c r="S22" s="1163"/>
      <c r="T22" s="394"/>
      <c r="U22" s="745" t="s">
        <v>100</v>
      </c>
      <c r="V22" s="745"/>
      <c r="W22" s="745"/>
      <c r="X22" s="745"/>
      <c r="Y22" s="745"/>
      <c r="Z22" s="745"/>
      <c r="AA22" s="745"/>
      <c r="AB22" s="745"/>
      <c r="AC22" s="745"/>
      <c r="AD22" s="745"/>
      <c r="AE22" s="745"/>
      <c r="AF22" s="745"/>
      <c r="AG22" s="745"/>
      <c r="AH22" s="745"/>
      <c r="AI22" s="745"/>
      <c r="AJ22" s="745"/>
      <c r="AK22" s="1215"/>
      <c r="AL22" s="1220"/>
      <c r="AM22" s="1221"/>
      <c r="AN22" s="1221"/>
      <c r="AO22" s="1222"/>
      <c r="AP22" s="744" t="s">
        <v>276</v>
      </c>
      <c r="AQ22" s="744"/>
      <c r="AR22" s="744"/>
      <c r="AS22" s="744"/>
      <c r="AT22" s="744"/>
      <c r="AU22" s="744"/>
      <c r="AV22" s="744"/>
      <c r="AW22" s="744"/>
      <c r="AX22" s="354"/>
      <c r="AY22" s="354"/>
      <c r="AZ22" s="354"/>
      <c r="BA22" s="285"/>
      <c r="BB22" s="285"/>
      <c r="BC22" s="285"/>
      <c r="BD22" s="285"/>
      <c r="BE22" s="285"/>
      <c r="BF22" s="285"/>
      <c r="BG22" s="285"/>
      <c r="BH22" s="285"/>
      <c r="BI22" s="285"/>
      <c r="BJ22" s="285"/>
      <c r="BK22" s="285"/>
      <c r="BL22" s="285"/>
      <c r="BM22" s="285"/>
      <c r="BN22" s="13"/>
    </row>
    <row r="23" spans="4:70" s="243" customFormat="1" ht="29.25" customHeight="1">
      <c r="D23" s="52"/>
      <c r="E23" s="623">
        <v>49</v>
      </c>
      <c r="F23" s="623"/>
      <c r="G23" s="1216" t="s">
        <v>101</v>
      </c>
      <c r="H23" s="1216"/>
      <c r="I23" s="1216"/>
      <c r="J23" s="1216"/>
      <c r="K23" s="1216"/>
      <c r="L23" s="1216"/>
      <c r="M23" s="1216"/>
      <c r="N23" s="1216"/>
      <c r="O23" s="1216"/>
      <c r="P23" s="1216"/>
      <c r="Q23" s="1216"/>
      <c r="R23" s="1216"/>
      <c r="S23" s="1217"/>
      <c r="T23" s="620"/>
      <c r="U23" s="621"/>
      <c r="V23" s="621"/>
      <c r="W23" s="622"/>
      <c r="X23" s="623" t="s">
        <v>331</v>
      </c>
      <c r="Y23" s="623"/>
      <c r="Z23" s="623"/>
      <c r="AA23" s="623"/>
      <c r="AB23" s="623"/>
      <c r="AC23" s="623"/>
      <c r="AD23" s="623"/>
      <c r="AE23" s="623"/>
      <c r="AF23" s="623"/>
      <c r="AG23" s="623"/>
      <c r="AH23" s="625"/>
      <c r="AI23" s="31"/>
      <c r="AJ23" s="31"/>
      <c r="AK23" s="31"/>
      <c r="AL23" s="384"/>
      <c r="AM23" s="384"/>
      <c r="AN23" s="384"/>
      <c r="AO23" s="384"/>
      <c r="AP23" s="384"/>
      <c r="AQ23" s="384"/>
      <c r="AR23" s="384"/>
      <c r="AS23" s="384"/>
      <c r="AT23" s="384"/>
      <c r="AU23" s="384"/>
      <c r="AV23" s="384"/>
      <c r="AW23" s="384"/>
      <c r="AX23" s="384"/>
      <c r="AY23" s="384"/>
      <c r="AZ23" s="384"/>
      <c r="BA23" s="384"/>
      <c r="BB23" s="384"/>
      <c r="BC23" s="384"/>
      <c r="BD23" s="384"/>
      <c r="BE23" s="384"/>
      <c r="BF23" s="384"/>
      <c r="BG23" s="384"/>
      <c r="BH23" s="384"/>
      <c r="BI23" s="31"/>
      <c r="BJ23" s="31"/>
      <c r="BK23" s="31"/>
      <c r="BL23" s="31"/>
      <c r="BM23" s="31"/>
      <c r="BN23" s="32"/>
    </row>
    <row r="24" spans="4:70" s="243" customFormat="1" ht="24" customHeight="1">
      <c r="D24" s="266"/>
      <c r="E24" s="771">
        <v>50</v>
      </c>
      <c r="F24" s="1161"/>
      <c r="G24" s="1206" t="s">
        <v>418</v>
      </c>
      <c r="H24" s="1207"/>
      <c r="I24" s="1207"/>
      <c r="J24" s="1207"/>
      <c r="K24" s="1207"/>
      <c r="L24" s="1207"/>
      <c r="M24" s="1207"/>
      <c r="N24" s="1207"/>
      <c r="O24" s="1207"/>
      <c r="P24" s="1207"/>
      <c r="Q24" s="1207"/>
      <c r="R24" s="1207"/>
      <c r="S24" s="1208"/>
      <c r="T24" s="652" t="s">
        <v>417</v>
      </c>
      <c r="U24" s="623"/>
      <c r="V24" s="623"/>
      <c r="W24" s="623"/>
      <c r="X24" s="623"/>
      <c r="Y24" s="843"/>
      <c r="Z24" s="624"/>
      <c r="AA24" s="623"/>
      <c r="AB24" s="623"/>
      <c r="AC24" s="623"/>
      <c r="AD24" s="623"/>
      <c r="AE24" s="623"/>
      <c r="AF24" s="623"/>
      <c r="AG24" s="623"/>
      <c r="AH24" s="623"/>
      <c r="AI24" s="623"/>
      <c r="AJ24" s="623"/>
      <c r="AK24" s="623"/>
      <c r="AL24" s="623"/>
      <c r="AM24" s="623"/>
      <c r="AN24" s="623"/>
      <c r="AO24" s="623"/>
      <c r="AP24" s="623"/>
      <c r="AQ24" s="623"/>
      <c r="AR24" s="623"/>
      <c r="AS24" s="653"/>
      <c r="AT24" s="1024" t="s">
        <v>419</v>
      </c>
      <c r="AU24" s="1025"/>
      <c r="AV24" s="1025"/>
      <c r="AW24" s="1165"/>
      <c r="AX24" s="623"/>
      <c r="AY24" s="623"/>
      <c r="AZ24" s="623"/>
      <c r="BA24" s="623"/>
      <c r="BB24" s="623"/>
      <c r="BC24" s="623"/>
      <c r="BD24" s="623"/>
      <c r="BE24" s="623"/>
      <c r="BF24" s="623"/>
      <c r="BG24" s="623"/>
      <c r="BH24" s="623"/>
      <c r="BI24" s="623"/>
      <c r="BJ24" s="623"/>
      <c r="BK24" s="623"/>
      <c r="BL24" s="623"/>
      <c r="BM24" s="623"/>
      <c r="BN24" s="653"/>
    </row>
    <row r="25" spans="4:70" s="243" customFormat="1" ht="24" customHeight="1">
      <c r="D25" s="343"/>
      <c r="E25" s="836" t="s">
        <v>189</v>
      </c>
      <c r="F25" s="837"/>
      <c r="G25" s="1206" t="s">
        <v>420</v>
      </c>
      <c r="H25" s="1207"/>
      <c r="I25" s="1207"/>
      <c r="J25" s="1207"/>
      <c r="K25" s="1207"/>
      <c r="L25" s="1207"/>
      <c r="M25" s="1207"/>
      <c r="N25" s="1207"/>
      <c r="O25" s="1207"/>
      <c r="P25" s="1207"/>
      <c r="Q25" s="1207"/>
      <c r="R25" s="1207"/>
      <c r="S25" s="1208"/>
      <c r="T25" s="652" t="s">
        <v>417</v>
      </c>
      <c r="U25" s="623"/>
      <c r="V25" s="623"/>
      <c r="W25" s="623"/>
      <c r="X25" s="623"/>
      <c r="Y25" s="843"/>
      <c r="Z25" s="624"/>
      <c r="AA25" s="623"/>
      <c r="AB25" s="623"/>
      <c r="AC25" s="623"/>
      <c r="AD25" s="623"/>
      <c r="AE25" s="623"/>
      <c r="AF25" s="623"/>
      <c r="AG25" s="623"/>
      <c r="AH25" s="623"/>
      <c r="AI25" s="623"/>
      <c r="AJ25" s="623"/>
      <c r="AK25" s="623"/>
      <c r="AL25" s="623"/>
      <c r="AM25" s="623"/>
      <c r="AN25" s="623"/>
      <c r="AO25" s="623"/>
      <c r="AP25" s="623"/>
      <c r="AQ25" s="623"/>
      <c r="AR25" s="623"/>
      <c r="AS25" s="653"/>
      <c r="AT25" s="1024" t="s">
        <v>419</v>
      </c>
      <c r="AU25" s="1025"/>
      <c r="AV25" s="1025"/>
      <c r="AW25" s="1165"/>
      <c r="AX25" s="623"/>
      <c r="AY25" s="623"/>
      <c r="AZ25" s="623"/>
      <c r="BA25" s="623"/>
      <c r="BB25" s="623"/>
      <c r="BC25" s="623"/>
      <c r="BD25" s="623"/>
      <c r="BE25" s="623"/>
      <c r="BF25" s="623"/>
      <c r="BG25" s="623"/>
      <c r="BH25" s="623"/>
      <c r="BI25" s="623"/>
      <c r="BJ25" s="623"/>
      <c r="BK25" s="623"/>
      <c r="BL25" s="623"/>
      <c r="BM25" s="623"/>
      <c r="BN25" s="653"/>
    </row>
    <row r="26" spans="4:70" s="243" customFormat="1" ht="24" customHeight="1">
      <c r="D26" s="343"/>
      <c r="E26" s="836"/>
      <c r="F26" s="837"/>
      <c r="G26" s="1206" t="s">
        <v>421</v>
      </c>
      <c r="H26" s="1207"/>
      <c r="I26" s="1207"/>
      <c r="J26" s="1207"/>
      <c r="K26" s="1207"/>
      <c r="L26" s="1207"/>
      <c r="M26" s="1207"/>
      <c r="N26" s="1207"/>
      <c r="O26" s="1207"/>
      <c r="P26" s="1207"/>
      <c r="Q26" s="1207"/>
      <c r="R26" s="1207"/>
      <c r="S26" s="1208"/>
      <c r="T26" s="652" t="s">
        <v>417</v>
      </c>
      <c r="U26" s="623"/>
      <c r="V26" s="623"/>
      <c r="W26" s="623"/>
      <c r="X26" s="623"/>
      <c r="Y26" s="843"/>
      <c r="Z26" s="624"/>
      <c r="AA26" s="623"/>
      <c r="AB26" s="623"/>
      <c r="AC26" s="623"/>
      <c r="AD26" s="623"/>
      <c r="AE26" s="623"/>
      <c r="AF26" s="623"/>
      <c r="AG26" s="623"/>
      <c r="AH26" s="623"/>
      <c r="AI26" s="623"/>
      <c r="AJ26" s="623"/>
      <c r="AK26" s="623"/>
      <c r="AL26" s="623"/>
      <c r="AM26" s="623"/>
      <c r="AN26" s="623"/>
      <c r="AO26" s="623"/>
      <c r="AP26" s="623"/>
      <c r="AQ26" s="623"/>
      <c r="AR26" s="623"/>
      <c r="AS26" s="653"/>
      <c r="AT26" s="1024" t="s">
        <v>419</v>
      </c>
      <c r="AU26" s="1025"/>
      <c r="AV26" s="1025"/>
      <c r="AW26" s="1165"/>
      <c r="AX26" s="623"/>
      <c r="AY26" s="623"/>
      <c r="AZ26" s="623"/>
      <c r="BA26" s="623"/>
      <c r="BB26" s="623"/>
      <c r="BC26" s="623"/>
      <c r="BD26" s="623"/>
      <c r="BE26" s="623"/>
      <c r="BF26" s="623"/>
      <c r="BG26" s="623"/>
      <c r="BH26" s="623"/>
      <c r="BI26" s="623"/>
      <c r="BJ26" s="623"/>
      <c r="BK26" s="623"/>
      <c r="BL26" s="623"/>
      <c r="BM26" s="623"/>
      <c r="BN26" s="653"/>
    </row>
    <row r="27" spans="4:70" s="243" customFormat="1" ht="24" customHeight="1">
      <c r="D27" s="343"/>
      <c r="E27" s="836"/>
      <c r="F27" s="837"/>
      <c r="G27" s="1206" t="s">
        <v>422</v>
      </c>
      <c r="H27" s="1207"/>
      <c r="I27" s="1207"/>
      <c r="J27" s="1207"/>
      <c r="K27" s="1207"/>
      <c r="L27" s="1207"/>
      <c r="M27" s="1207"/>
      <c r="N27" s="1207"/>
      <c r="O27" s="1207"/>
      <c r="P27" s="1207"/>
      <c r="Q27" s="1207"/>
      <c r="R27" s="1207"/>
      <c r="S27" s="1208"/>
      <c r="T27" s="652" t="s">
        <v>423</v>
      </c>
      <c r="U27" s="623"/>
      <c r="V27" s="623"/>
      <c r="W27" s="623"/>
      <c r="X27" s="623"/>
      <c r="Y27" s="843"/>
      <c r="Z27" s="624"/>
      <c r="AA27" s="623"/>
      <c r="AB27" s="623"/>
      <c r="AC27" s="623"/>
      <c r="AD27" s="623"/>
      <c r="AE27" s="623"/>
      <c r="AF27" s="623"/>
      <c r="AG27" s="623"/>
      <c r="AH27" s="623"/>
      <c r="AI27" s="623"/>
      <c r="AJ27" s="623"/>
      <c r="AK27" s="623"/>
      <c r="AL27" s="623"/>
      <c r="AM27" s="623"/>
      <c r="AN27" s="623"/>
      <c r="AO27" s="623"/>
      <c r="AP27" s="623"/>
      <c r="AQ27" s="623"/>
      <c r="AR27" s="1024" t="s">
        <v>424</v>
      </c>
      <c r="AS27" s="1025"/>
      <c r="AT27" s="1025"/>
      <c r="AU27" s="1025"/>
      <c r="AV27" s="1025"/>
      <c r="AW27" s="1165"/>
      <c r="AX27" s="623"/>
      <c r="AY27" s="623"/>
      <c r="AZ27" s="623"/>
      <c r="BA27" s="623"/>
      <c r="BB27" s="623"/>
      <c r="BC27" s="623"/>
      <c r="BD27" s="623"/>
      <c r="BE27" s="623"/>
      <c r="BF27" s="623"/>
      <c r="BG27" s="623"/>
      <c r="BH27" s="623"/>
      <c r="BI27" s="623"/>
      <c r="BJ27" s="623"/>
      <c r="BK27" s="623"/>
      <c r="BL27" s="623"/>
      <c r="BM27" s="623"/>
      <c r="BN27" s="653"/>
    </row>
    <row r="28" spans="4:70" s="289" customFormat="1" ht="24" customHeight="1">
      <c r="D28" s="343"/>
      <c r="E28" s="737"/>
      <c r="F28" s="738"/>
      <c r="G28" s="1206" t="s">
        <v>425</v>
      </c>
      <c r="H28" s="1207"/>
      <c r="I28" s="1207"/>
      <c r="J28" s="1207"/>
      <c r="K28" s="1207"/>
      <c r="L28" s="1207"/>
      <c r="M28" s="1207"/>
      <c r="N28" s="1207"/>
      <c r="O28" s="1207"/>
      <c r="P28" s="1207"/>
      <c r="Q28" s="1207"/>
      <c r="R28" s="1207"/>
      <c r="S28" s="1208"/>
      <c r="T28" s="652" t="s">
        <v>423</v>
      </c>
      <c r="U28" s="623"/>
      <c r="V28" s="623"/>
      <c r="W28" s="623"/>
      <c r="X28" s="623"/>
      <c r="Y28" s="843"/>
      <c r="Z28" s="624"/>
      <c r="AA28" s="623"/>
      <c r="AB28" s="623"/>
      <c r="AC28" s="623"/>
      <c r="AD28" s="623"/>
      <c r="AE28" s="623"/>
      <c r="AF28" s="623"/>
      <c r="AG28" s="623"/>
      <c r="AH28" s="623"/>
      <c r="AI28" s="623"/>
      <c r="AJ28" s="623"/>
      <c r="AK28" s="623"/>
      <c r="AL28" s="623"/>
      <c r="AM28" s="623"/>
      <c r="AN28" s="623"/>
      <c r="AO28" s="623"/>
      <c r="AP28" s="623"/>
      <c r="AQ28" s="623"/>
      <c r="AR28" s="1024" t="s">
        <v>424</v>
      </c>
      <c r="AS28" s="1025"/>
      <c r="AT28" s="1025"/>
      <c r="AU28" s="1025"/>
      <c r="AV28" s="1025"/>
      <c r="AW28" s="1165"/>
      <c r="AX28" s="623"/>
      <c r="AY28" s="623"/>
      <c r="AZ28" s="623"/>
      <c r="BA28" s="623"/>
      <c r="BB28" s="623"/>
      <c r="BC28" s="623"/>
      <c r="BD28" s="623"/>
      <c r="BE28" s="623"/>
      <c r="BF28" s="623"/>
      <c r="BG28" s="623"/>
      <c r="BH28" s="623"/>
      <c r="BI28" s="623"/>
      <c r="BJ28" s="623"/>
      <c r="BK28" s="623"/>
      <c r="BL28" s="623"/>
      <c r="BM28" s="623"/>
      <c r="BN28" s="653"/>
    </row>
    <row r="29" spans="4:70" s="289" customFormat="1" ht="24" customHeight="1">
      <c r="D29" s="343"/>
      <c r="E29" s="836"/>
      <c r="F29" s="837"/>
      <c r="G29" s="1206" t="s">
        <v>428</v>
      </c>
      <c r="H29" s="1207"/>
      <c r="I29" s="1207"/>
      <c r="J29" s="1207"/>
      <c r="K29" s="1207"/>
      <c r="L29" s="1207"/>
      <c r="M29" s="1207"/>
      <c r="N29" s="1207"/>
      <c r="O29" s="1207"/>
      <c r="P29" s="1207"/>
      <c r="Q29" s="1207"/>
      <c r="R29" s="1207"/>
      <c r="S29" s="1208"/>
      <c r="T29" s="652" t="s">
        <v>426</v>
      </c>
      <c r="U29" s="623"/>
      <c r="V29" s="623"/>
      <c r="W29" s="623"/>
      <c r="X29" s="623"/>
      <c r="Y29" s="843"/>
      <c r="Z29" s="624"/>
      <c r="AA29" s="623"/>
      <c r="AB29" s="623"/>
      <c r="AC29" s="623"/>
      <c r="AD29" s="623"/>
      <c r="AE29" s="623"/>
      <c r="AF29" s="623"/>
      <c r="AG29" s="623"/>
      <c r="AH29" s="623"/>
      <c r="AI29" s="623"/>
      <c r="AJ29" s="623"/>
      <c r="AK29" s="623"/>
      <c r="AL29" s="623"/>
      <c r="AM29" s="623"/>
      <c r="AN29" s="623"/>
      <c r="AO29" s="623"/>
      <c r="AP29" s="623"/>
      <c r="AQ29" s="623"/>
      <c r="AR29" s="1024" t="s">
        <v>423</v>
      </c>
      <c r="AS29" s="1025"/>
      <c r="AT29" s="1025"/>
      <c r="AU29" s="1025"/>
      <c r="AV29" s="1025"/>
      <c r="AW29" s="1165"/>
      <c r="AX29" s="623"/>
      <c r="AY29" s="623"/>
      <c r="AZ29" s="623"/>
      <c r="BA29" s="623"/>
      <c r="BB29" s="623"/>
      <c r="BC29" s="623"/>
      <c r="BD29" s="623"/>
      <c r="BE29" s="623"/>
      <c r="BF29" s="623"/>
      <c r="BG29" s="623"/>
      <c r="BH29" s="623"/>
      <c r="BI29" s="623"/>
      <c r="BJ29" s="623"/>
      <c r="BK29" s="623"/>
      <c r="BL29" s="623"/>
      <c r="BM29" s="623"/>
      <c r="BN29" s="653"/>
    </row>
    <row r="30" spans="4:70" s="289" customFormat="1" ht="24" customHeight="1">
      <c r="D30" s="343"/>
      <c r="E30" s="836"/>
      <c r="F30" s="837"/>
      <c r="G30" s="1206" t="s">
        <v>429</v>
      </c>
      <c r="H30" s="1207"/>
      <c r="I30" s="1207"/>
      <c r="J30" s="1207"/>
      <c r="K30" s="1207"/>
      <c r="L30" s="1207"/>
      <c r="M30" s="1207"/>
      <c r="N30" s="1207"/>
      <c r="O30" s="1207"/>
      <c r="P30" s="1207"/>
      <c r="Q30" s="1207"/>
      <c r="R30" s="1207"/>
      <c r="S30" s="1208"/>
      <c r="T30" s="652" t="s">
        <v>427</v>
      </c>
      <c r="U30" s="623"/>
      <c r="V30" s="623"/>
      <c r="W30" s="623"/>
      <c r="X30" s="623"/>
      <c r="Y30" s="843"/>
      <c r="Z30" s="624"/>
      <c r="AA30" s="623"/>
      <c r="AB30" s="623"/>
      <c r="AC30" s="623"/>
      <c r="AD30" s="623"/>
      <c r="AE30" s="623"/>
      <c r="AF30" s="623"/>
      <c r="AG30" s="623"/>
      <c r="AH30" s="623"/>
      <c r="AI30" s="623"/>
      <c r="AJ30" s="623"/>
      <c r="AK30" s="623"/>
      <c r="AL30" s="623"/>
      <c r="AM30" s="623"/>
      <c r="AN30" s="623"/>
      <c r="AO30" s="623"/>
      <c r="AP30" s="623"/>
      <c r="AQ30" s="623"/>
      <c r="AR30" s="1024" t="s">
        <v>423</v>
      </c>
      <c r="AS30" s="1025"/>
      <c r="AT30" s="1025"/>
      <c r="AU30" s="1025"/>
      <c r="AV30" s="1025"/>
      <c r="AW30" s="1165"/>
      <c r="AX30" s="623"/>
      <c r="AY30" s="623"/>
      <c r="AZ30" s="623"/>
      <c r="BA30" s="623"/>
      <c r="BB30" s="623"/>
      <c r="BC30" s="623"/>
      <c r="BD30" s="623"/>
      <c r="BE30" s="623"/>
      <c r="BF30" s="623"/>
      <c r="BG30" s="623"/>
      <c r="BH30" s="623"/>
      <c r="BI30" s="623"/>
      <c r="BJ30" s="623"/>
      <c r="BK30" s="623"/>
      <c r="BL30" s="623"/>
      <c r="BM30" s="623"/>
      <c r="BN30" s="653"/>
    </row>
    <row r="31" spans="4:70" s="289" customFormat="1" ht="24" customHeight="1">
      <c r="D31" s="65"/>
      <c r="E31" s="838"/>
      <c r="F31" s="839"/>
      <c r="G31" s="1206" t="s">
        <v>430</v>
      </c>
      <c r="H31" s="1207"/>
      <c r="I31" s="1207"/>
      <c r="J31" s="1207"/>
      <c r="K31" s="1207"/>
      <c r="L31" s="1207"/>
      <c r="M31" s="1207"/>
      <c r="N31" s="1207"/>
      <c r="O31" s="1207"/>
      <c r="P31" s="1207"/>
      <c r="Q31" s="1207"/>
      <c r="R31" s="1207"/>
      <c r="S31" s="1208"/>
      <c r="T31" s="652" t="s">
        <v>417</v>
      </c>
      <c r="U31" s="623"/>
      <c r="V31" s="623"/>
      <c r="W31" s="623"/>
      <c r="X31" s="623"/>
      <c r="Y31" s="843"/>
      <c r="Z31" s="624"/>
      <c r="AA31" s="623"/>
      <c r="AB31" s="623"/>
      <c r="AC31" s="623"/>
      <c r="AD31" s="623"/>
      <c r="AE31" s="623"/>
      <c r="AF31" s="623"/>
      <c r="AG31" s="623"/>
      <c r="AH31" s="623"/>
      <c r="AI31" s="623"/>
      <c r="AJ31" s="623"/>
      <c r="AK31" s="623"/>
      <c r="AL31" s="623"/>
      <c r="AM31" s="623"/>
      <c r="AN31" s="623"/>
      <c r="AO31" s="623"/>
      <c r="AP31" s="623"/>
      <c r="AQ31" s="623"/>
      <c r="AR31" s="1024" t="s">
        <v>423</v>
      </c>
      <c r="AS31" s="1025"/>
      <c r="AT31" s="1025"/>
      <c r="AU31" s="1025"/>
      <c r="AV31" s="1025"/>
      <c r="AW31" s="1165"/>
      <c r="AX31" s="623"/>
      <c r="AY31" s="623"/>
      <c r="AZ31" s="623"/>
      <c r="BA31" s="623"/>
      <c r="BB31" s="623"/>
      <c r="BC31" s="623"/>
      <c r="BD31" s="623"/>
      <c r="BE31" s="623"/>
      <c r="BF31" s="623"/>
      <c r="BG31" s="623"/>
      <c r="BH31" s="623"/>
      <c r="BI31" s="623"/>
      <c r="BJ31" s="623"/>
      <c r="BK31" s="623"/>
      <c r="BL31" s="623"/>
      <c r="BM31" s="623"/>
      <c r="BN31" s="653"/>
    </row>
    <row r="32" spans="4:70" s="243" customFormat="1" ht="9.9499999999999993" customHeight="1">
      <c r="D32" s="380"/>
      <c r="E32" s="126"/>
      <c r="F32" s="126"/>
      <c r="G32" s="125"/>
      <c r="H32" s="125"/>
      <c r="I32" s="125"/>
      <c r="J32" s="125"/>
      <c r="K32" s="125"/>
      <c r="L32" s="125"/>
      <c r="M32" s="125"/>
      <c r="N32" s="125"/>
      <c r="O32" s="125"/>
      <c r="P32" s="125"/>
      <c r="Q32" s="125"/>
      <c r="R32" s="125"/>
      <c r="S32" s="125"/>
      <c r="T32" s="320"/>
      <c r="U32" s="320"/>
      <c r="V32" s="320"/>
      <c r="W32" s="320"/>
      <c r="X32" s="320"/>
      <c r="Y32" s="320"/>
      <c r="Z32" s="320"/>
      <c r="AA32" s="320"/>
      <c r="AB32" s="320"/>
      <c r="AC32" s="320"/>
      <c r="AD32" s="320"/>
      <c r="AE32" s="320"/>
      <c r="AF32" s="320"/>
      <c r="AG32" s="320"/>
      <c r="AH32" s="320"/>
      <c r="AI32" s="320"/>
      <c r="AJ32" s="320"/>
      <c r="AK32" s="125"/>
      <c r="AL32" s="125"/>
      <c r="AM32" s="125"/>
      <c r="AN32" s="125"/>
      <c r="AO32" s="125"/>
      <c r="AP32" s="125"/>
      <c r="AQ32" s="125"/>
      <c r="AR32" s="125"/>
      <c r="AS32" s="125"/>
      <c r="AT32" s="125"/>
      <c r="AU32" s="125"/>
      <c r="AV32" s="125"/>
      <c r="AW32" s="125"/>
      <c r="AX32" s="320"/>
      <c r="AY32" s="320"/>
      <c r="AZ32" s="320"/>
      <c r="BA32" s="320"/>
      <c r="BB32" s="320"/>
      <c r="BC32" s="320"/>
      <c r="BD32" s="320"/>
      <c r="BE32" s="320"/>
      <c r="BF32" s="320"/>
      <c r="BG32" s="320"/>
      <c r="BH32" s="320"/>
      <c r="BI32" s="320"/>
      <c r="BJ32" s="320"/>
      <c r="BK32" s="320"/>
      <c r="BL32" s="320"/>
      <c r="BM32" s="320"/>
      <c r="BN32" s="320"/>
    </row>
    <row r="33" spans="1:107" s="243" customFormat="1" ht="9.9499999999999993" customHeight="1">
      <c r="D33" s="382"/>
      <c r="E33" s="367"/>
      <c r="F33" s="367"/>
      <c r="G33" s="127"/>
      <c r="H33" s="127"/>
      <c r="I33" s="127"/>
      <c r="J33" s="127"/>
      <c r="K33" s="127"/>
      <c r="L33" s="127"/>
      <c r="M33" s="127"/>
      <c r="N33" s="127"/>
      <c r="O33" s="127"/>
      <c r="P33" s="127"/>
      <c r="Q33" s="127"/>
      <c r="R33" s="127"/>
      <c r="S33" s="127"/>
      <c r="T33" s="317"/>
      <c r="U33" s="317"/>
      <c r="V33" s="317"/>
      <c r="W33" s="317"/>
      <c r="X33" s="317"/>
      <c r="Y33" s="317"/>
      <c r="Z33" s="317"/>
      <c r="AA33" s="317"/>
      <c r="AB33" s="317"/>
      <c r="AC33" s="317"/>
      <c r="AD33" s="317"/>
      <c r="AE33" s="317"/>
      <c r="AF33" s="317"/>
      <c r="AG33" s="317"/>
      <c r="AH33" s="317"/>
      <c r="AI33" s="317"/>
      <c r="AJ33" s="317"/>
      <c r="AK33" s="127"/>
      <c r="AL33" s="127"/>
      <c r="AM33" s="127"/>
      <c r="AN33" s="127"/>
      <c r="AO33" s="127"/>
      <c r="AP33" s="127"/>
      <c r="AQ33" s="127"/>
      <c r="AR33" s="127"/>
      <c r="AS33" s="127"/>
      <c r="AT33" s="127"/>
      <c r="AU33" s="127"/>
      <c r="AV33" s="127"/>
      <c r="AW33" s="127"/>
      <c r="AX33" s="317"/>
      <c r="AY33" s="317"/>
      <c r="AZ33" s="317"/>
      <c r="BA33" s="317"/>
      <c r="BB33" s="317"/>
      <c r="BC33" s="317"/>
      <c r="BD33" s="317"/>
      <c r="BE33" s="317"/>
      <c r="BF33" s="317"/>
      <c r="BG33" s="317"/>
      <c r="BH33" s="317"/>
      <c r="BI33" s="317"/>
      <c r="BJ33" s="317"/>
      <c r="BK33" s="317"/>
      <c r="BL33" s="317"/>
      <c r="BM33" s="317"/>
      <c r="BN33" s="317"/>
    </row>
    <row r="34" spans="1:107" s="243" customFormat="1" ht="24" customHeight="1">
      <c r="D34" s="266"/>
      <c r="E34" s="58"/>
      <c r="F34" s="59"/>
      <c r="G34" s="1287" t="s">
        <v>357</v>
      </c>
      <c r="H34" s="1288"/>
      <c r="I34" s="1288"/>
      <c r="J34" s="1288"/>
      <c r="K34" s="1288"/>
      <c r="L34" s="1288"/>
      <c r="M34" s="1288"/>
      <c r="N34" s="1288"/>
      <c r="O34" s="1288"/>
      <c r="P34" s="1288"/>
      <c r="Q34" s="1288"/>
      <c r="R34" s="1288"/>
      <c r="S34" s="1289"/>
      <c r="T34" s="1282" t="s">
        <v>134</v>
      </c>
      <c r="U34" s="1283"/>
      <c r="V34" s="1283"/>
      <c r="W34" s="1296"/>
      <c r="X34" s="1166"/>
      <c r="Y34" s="1166"/>
      <c r="Z34" s="1166"/>
      <c r="AA34" s="1167"/>
      <c r="AB34" s="1273" t="s">
        <v>359</v>
      </c>
      <c r="AC34" s="678"/>
      <c r="AD34" s="678"/>
      <c r="AE34" s="678"/>
      <c r="AF34" s="678"/>
      <c r="AG34" s="678"/>
      <c r="AH34" s="678"/>
      <c r="AI34" s="678"/>
      <c r="AJ34" s="678"/>
      <c r="AK34" s="678"/>
      <c r="AL34" s="682" t="s">
        <v>358</v>
      </c>
      <c r="AM34" s="682"/>
      <c r="AN34" s="682"/>
      <c r="AO34" s="682"/>
      <c r="AP34" s="682"/>
      <c r="AQ34" s="682"/>
      <c r="AR34" s="682"/>
      <c r="AS34" s="682"/>
      <c r="AT34" s="682"/>
      <c r="AU34" s="682"/>
      <c r="AV34" s="682"/>
      <c r="AW34" s="682"/>
      <c r="AX34" s="404"/>
      <c r="AY34" s="404"/>
      <c r="AZ34" s="380"/>
      <c r="BA34" s="380"/>
      <c r="BB34" s="380"/>
      <c r="BC34" s="380"/>
      <c r="BD34" s="380"/>
      <c r="BE34" s="50"/>
      <c r="BF34" s="50"/>
      <c r="BG34" s="380"/>
      <c r="BH34" s="380"/>
      <c r="BI34" s="380"/>
      <c r="BJ34" s="380"/>
      <c r="BK34" s="380"/>
      <c r="BL34" s="380"/>
      <c r="BM34" s="380"/>
      <c r="BN34" s="381"/>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row>
    <row r="35" spans="1:107" s="243" customFormat="1" ht="24" customHeight="1">
      <c r="D35" s="343"/>
      <c r="E35" s="737">
        <v>51</v>
      </c>
      <c r="F35" s="738"/>
      <c r="G35" s="1290"/>
      <c r="H35" s="1291"/>
      <c r="I35" s="1291"/>
      <c r="J35" s="1291"/>
      <c r="K35" s="1291"/>
      <c r="L35" s="1291"/>
      <c r="M35" s="1291"/>
      <c r="N35" s="1291"/>
      <c r="O35" s="1291"/>
      <c r="P35" s="1291"/>
      <c r="Q35" s="1291"/>
      <c r="R35" s="1291"/>
      <c r="S35" s="1292"/>
      <c r="T35" s="1191" t="s">
        <v>135</v>
      </c>
      <c r="U35" s="1192"/>
      <c r="V35" s="1192"/>
      <c r="W35" s="1193"/>
      <c r="X35" s="1171"/>
      <c r="Y35" s="1171"/>
      <c r="Z35" s="1171"/>
      <c r="AA35" s="1172"/>
      <c r="AB35" s="1274"/>
      <c r="AC35" s="662"/>
      <c r="AD35" s="662"/>
      <c r="AE35" s="662"/>
      <c r="AF35" s="662"/>
      <c r="AG35" s="662"/>
      <c r="AH35" s="662"/>
      <c r="AI35" s="662"/>
      <c r="AJ35" s="662"/>
      <c r="AK35" s="662"/>
      <c r="AL35" s="684"/>
      <c r="AM35" s="684"/>
      <c r="AN35" s="684"/>
      <c r="AO35" s="684"/>
      <c r="AP35" s="684"/>
      <c r="AQ35" s="684"/>
      <c r="AR35" s="684"/>
      <c r="AS35" s="684"/>
      <c r="AT35" s="684"/>
      <c r="AU35" s="684"/>
      <c r="AV35" s="684"/>
      <c r="AW35" s="684"/>
      <c r="AX35" s="235"/>
      <c r="AY35" s="235"/>
      <c r="AZ35" s="344"/>
      <c r="BA35" s="344"/>
      <c r="BB35" s="344"/>
      <c r="BC35" s="344"/>
      <c r="BD35" s="344"/>
      <c r="BE35" s="49"/>
      <c r="BF35" s="49"/>
      <c r="BG35" s="344"/>
      <c r="BH35" s="344"/>
      <c r="BI35" s="344"/>
      <c r="BJ35" s="344"/>
      <c r="BK35" s="344"/>
      <c r="BL35" s="344"/>
      <c r="BM35" s="344"/>
      <c r="BN35" s="345"/>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row>
    <row r="36" spans="1:107" s="243" customFormat="1" ht="24" customHeight="1">
      <c r="D36" s="343"/>
      <c r="E36" s="836" t="s">
        <v>190</v>
      </c>
      <c r="F36" s="837"/>
      <c r="G36" s="1293"/>
      <c r="H36" s="1294"/>
      <c r="I36" s="1294"/>
      <c r="J36" s="1294"/>
      <c r="K36" s="1294"/>
      <c r="L36" s="1294"/>
      <c r="M36" s="1294"/>
      <c r="N36" s="1294"/>
      <c r="O36" s="1294"/>
      <c r="P36" s="1294"/>
      <c r="Q36" s="1294"/>
      <c r="R36" s="1294"/>
      <c r="S36" s="1295"/>
      <c r="T36" s="1194" t="s">
        <v>136</v>
      </c>
      <c r="U36" s="1195"/>
      <c r="V36" s="1195"/>
      <c r="W36" s="1196"/>
      <c r="X36" s="1221"/>
      <c r="Y36" s="1221"/>
      <c r="Z36" s="1221"/>
      <c r="AA36" s="1222"/>
      <c r="AB36" s="1275"/>
      <c r="AC36" s="1080"/>
      <c r="AD36" s="1080"/>
      <c r="AE36" s="1080"/>
      <c r="AF36" s="1080"/>
      <c r="AG36" s="1080"/>
      <c r="AH36" s="1080"/>
      <c r="AI36" s="1080"/>
      <c r="AJ36" s="1080"/>
      <c r="AK36" s="1080"/>
      <c r="AL36" s="946"/>
      <c r="AM36" s="946"/>
      <c r="AN36" s="946"/>
      <c r="AO36" s="946"/>
      <c r="AP36" s="946"/>
      <c r="AQ36" s="946"/>
      <c r="AR36" s="946"/>
      <c r="AS36" s="946"/>
      <c r="AT36" s="946"/>
      <c r="AU36" s="946"/>
      <c r="AV36" s="946"/>
      <c r="AW36" s="946"/>
      <c r="AX36" s="405"/>
      <c r="AY36" s="405"/>
      <c r="AZ36" s="382"/>
      <c r="BA36" s="382"/>
      <c r="BB36" s="382"/>
      <c r="BC36" s="382"/>
      <c r="BD36" s="382"/>
      <c r="BE36" s="51"/>
      <c r="BF36" s="51"/>
      <c r="BG36" s="382"/>
      <c r="BH36" s="382"/>
      <c r="BI36" s="382"/>
      <c r="BJ36" s="382"/>
      <c r="BK36" s="382"/>
      <c r="BL36" s="382"/>
      <c r="BM36" s="382"/>
      <c r="BN36" s="383"/>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row>
    <row r="37" spans="1:107" s="243" customFormat="1" ht="24" customHeight="1">
      <c r="D37" s="343"/>
      <c r="E37" s="836"/>
      <c r="F37" s="837"/>
      <c r="G37" s="1197" t="s">
        <v>102</v>
      </c>
      <c r="H37" s="1198"/>
      <c r="I37" s="1198"/>
      <c r="J37" s="1198"/>
      <c r="K37" s="1198"/>
      <c r="L37" s="1198"/>
      <c r="M37" s="1198"/>
      <c r="N37" s="1198"/>
      <c r="O37" s="1198"/>
      <c r="P37" s="1198"/>
      <c r="Q37" s="1198"/>
      <c r="R37" s="1198"/>
      <c r="S37" s="1199"/>
      <c r="T37" s="1282" t="s">
        <v>134</v>
      </c>
      <c r="U37" s="1283"/>
      <c r="V37" s="1283"/>
      <c r="W37" s="1283"/>
      <c r="X37" s="1284"/>
      <c r="Y37" s="1166"/>
      <c r="Z37" s="1166"/>
      <c r="AA37" s="1166"/>
      <c r="AB37" s="701" t="s">
        <v>276</v>
      </c>
      <c r="AC37" s="702"/>
      <c r="AD37" s="702"/>
      <c r="AE37" s="702"/>
      <c r="AF37" s="702"/>
      <c r="AG37" s="702"/>
      <c r="AH37" s="702"/>
      <c r="AI37" s="1231"/>
      <c r="AJ37" s="1233" t="s">
        <v>299</v>
      </c>
      <c r="AK37" s="702"/>
      <c r="AL37" s="702"/>
      <c r="AM37" s="702"/>
      <c r="AN37" s="702"/>
      <c r="AO37" s="702"/>
      <c r="AP37" s="702"/>
      <c r="AQ37" s="702"/>
      <c r="AR37" s="703"/>
      <c r="AS37" s="701"/>
      <c r="AT37" s="702"/>
      <c r="AU37" s="699" t="s">
        <v>360</v>
      </c>
      <c r="AV37" s="699"/>
      <c r="AW37" s="699"/>
      <c r="AX37" s="699"/>
      <c r="AY37" s="699"/>
      <c r="AZ37" s="700"/>
      <c r="BA37" s="380"/>
      <c r="BB37" s="380"/>
      <c r="BC37" s="380"/>
      <c r="BD37" s="380"/>
      <c r="BE37" s="380"/>
      <c r="BF37" s="380"/>
      <c r="BG37" s="380"/>
      <c r="BH37" s="380"/>
      <c r="BI37" s="380"/>
      <c r="BJ37" s="380"/>
      <c r="BK37" s="380"/>
      <c r="BL37" s="389"/>
      <c r="BM37" s="389"/>
      <c r="BN37" s="3"/>
    </row>
    <row r="38" spans="1:107" s="289" customFormat="1" ht="24" customHeight="1">
      <c r="D38" s="343"/>
      <c r="E38" s="836"/>
      <c r="F38" s="837"/>
      <c r="G38" s="1200"/>
      <c r="H38" s="1201"/>
      <c r="I38" s="1201"/>
      <c r="J38" s="1201"/>
      <c r="K38" s="1201"/>
      <c r="L38" s="1201"/>
      <c r="M38" s="1201"/>
      <c r="N38" s="1201"/>
      <c r="O38" s="1201"/>
      <c r="P38" s="1201"/>
      <c r="Q38" s="1201"/>
      <c r="R38" s="1201"/>
      <c r="S38" s="1202"/>
      <c r="T38" s="1191" t="s">
        <v>135</v>
      </c>
      <c r="U38" s="1192"/>
      <c r="V38" s="1192"/>
      <c r="W38" s="1192"/>
      <c r="X38" s="1285"/>
      <c r="Y38" s="1171"/>
      <c r="Z38" s="1171"/>
      <c r="AA38" s="1171"/>
      <c r="AB38" s="755" t="s">
        <v>276</v>
      </c>
      <c r="AC38" s="756"/>
      <c r="AD38" s="756"/>
      <c r="AE38" s="756"/>
      <c r="AF38" s="756"/>
      <c r="AG38" s="756"/>
      <c r="AH38" s="756"/>
      <c r="AI38" s="1297"/>
      <c r="AJ38" s="761" t="s">
        <v>299</v>
      </c>
      <c r="AK38" s="756"/>
      <c r="AL38" s="756"/>
      <c r="AM38" s="756"/>
      <c r="AN38" s="756"/>
      <c r="AO38" s="756"/>
      <c r="AP38" s="756"/>
      <c r="AQ38" s="756"/>
      <c r="AR38" s="757"/>
      <c r="AS38" s="1298"/>
      <c r="AT38" s="638"/>
      <c r="AU38" s="1299" t="s">
        <v>360</v>
      </c>
      <c r="AV38" s="1299"/>
      <c r="AW38" s="1299"/>
      <c r="AX38" s="1299"/>
      <c r="AY38" s="1299"/>
      <c r="AZ38" s="1300"/>
      <c r="BA38" s="344"/>
      <c r="BB38" s="344"/>
      <c r="BC38" s="344"/>
      <c r="BD38" s="344"/>
      <c r="BE38" s="344"/>
      <c r="BF38" s="344"/>
      <c r="BG38" s="344"/>
      <c r="BH38" s="344"/>
      <c r="BI38" s="344"/>
      <c r="BJ38" s="344"/>
      <c r="BK38" s="344"/>
      <c r="BL38" s="390"/>
      <c r="BM38" s="390"/>
      <c r="BN38" s="7"/>
    </row>
    <row r="39" spans="1:107" s="243" customFormat="1" ht="24" customHeight="1">
      <c r="D39" s="343"/>
      <c r="E39" s="836"/>
      <c r="F39" s="837"/>
      <c r="G39" s="1203"/>
      <c r="H39" s="1204"/>
      <c r="I39" s="1204"/>
      <c r="J39" s="1204"/>
      <c r="K39" s="1204"/>
      <c r="L39" s="1204"/>
      <c r="M39" s="1204"/>
      <c r="N39" s="1204"/>
      <c r="O39" s="1204"/>
      <c r="P39" s="1204"/>
      <c r="Q39" s="1204"/>
      <c r="R39" s="1204"/>
      <c r="S39" s="1205"/>
      <c r="T39" s="1194" t="s">
        <v>136</v>
      </c>
      <c r="U39" s="1195"/>
      <c r="V39" s="1195"/>
      <c r="W39" s="1195"/>
      <c r="X39" s="1286"/>
      <c r="Y39" s="1221"/>
      <c r="Z39" s="1221"/>
      <c r="AA39" s="1221"/>
      <c r="AB39" s="781" t="s">
        <v>276</v>
      </c>
      <c r="AC39" s="744"/>
      <c r="AD39" s="744"/>
      <c r="AE39" s="744"/>
      <c r="AF39" s="744"/>
      <c r="AG39" s="744"/>
      <c r="AH39" s="744"/>
      <c r="AI39" s="1234"/>
      <c r="AJ39" s="815" t="s">
        <v>299</v>
      </c>
      <c r="AK39" s="744"/>
      <c r="AL39" s="744"/>
      <c r="AM39" s="744"/>
      <c r="AN39" s="744"/>
      <c r="AO39" s="744"/>
      <c r="AP39" s="744"/>
      <c r="AQ39" s="744"/>
      <c r="AR39" s="782"/>
      <c r="AS39" s="1301"/>
      <c r="AT39" s="619"/>
      <c r="AU39" s="1162" t="s">
        <v>360</v>
      </c>
      <c r="AV39" s="1162"/>
      <c r="AW39" s="1162"/>
      <c r="AX39" s="1162"/>
      <c r="AY39" s="1162"/>
      <c r="AZ39" s="1302"/>
      <c r="BA39" s="382"/>
      <c r="BB39" s="382"/>
      <c r="BC39" s="382"/>
      <c r="BD39" s="382"/>
      <c r="BE39" s="382"/>
      <c r="BF39" s="382"/>
      <c r="BG39" s="382"/>
      <c r="BH39" s="382"/>
      <c r="BI39" s="382"/>
      <c r="BJ39" s="382"/>
      <c r="BK39" s="382"/>
      <c r="BL39" s="392"/>
      <c r="BM39" s="392"/>
      <c r="BN39" s="9"/>
    </row>
    <row r="40" spans="1:107" s="243" customFormat="1" ht="24" customHeight="1">
      <c r="D40" s="343"/>
      <c r="E40" s="836"/>
      <c r="F40" s="837"/>
      <c r="G40" s="1197" t="s">
        <v>103</v>
      </c>
      <c r="H40" s="1198"/>
      <c r="I40" s="1198"/>
      <c r="J40" s="1198"/>
      <c r="K40" s="1198"/>
      <c r="L40" s="1198"/>
      <c r="M40" s="1198"/>
      <c r="N40" s="1198"/>
      <c r="O40" s="1198"/>
      <c r="P40" s="1198"/>
      <c r="Q40" s="1198"/>
      <c r="R40" s="1198"/>
      <c r="S40" s="1199"/>
      <c r="T40" s="1277"/>
      <c r="U40" s="1166"/>
      <c r="V40" s="1166"/>
      <c r="W40" s="1167"/>
      <c r="X40" s="702" t="s">
        <v>276</v>
      </c>
      <c r="Y40" s="702"/>
      <c r="Z40" s="702"/>
      <c r="AA40" s="702"/>
      <c r="AB40" s="702"/>
      <c r="AC40" s="702"/>
      <c r="AD40" s="702"/>
      <c r="AE40" s="702"/>
      <c r="AF40" s="1233"/>
      <c r="AG40" s="702"/>
      <c r="AH40" s="702"/>
      <c r="AI40" s="702"/>
      <c r="AJ40" s="702"/>
      <c r="AK40" s="702"/>
      <c r="AL40" s="702"/>
      <c r="AM40" s="702"/>
      <c r="AN40" s="702"/>
      <c r="AO40" s="702"/>
      <c r="AP40" s="702"/>
      <c r="AQ40" s="429"/>
      <c r="AR40" s="429"/>
      <c r="AS40" s="429"/>
      <c r="AT40" s="429"/>
      <c r="AU40" s="429"/>
      <c r="AV40" s="429"/>
      <c r="AW40" s="429"/>
      <c r="AX40" s="429"/>
      <c r="AY40" s="429"/>
      <c r="AZ40" s="429"/>
      <c r="BA40" s="429"/>
      <c r="BB40" s="429"/>
      <c r="BC40" s="429"/>
      <c r="BD40" s="429"/>
      <c r="BE40" s="429"/>
      <c r="BF40" s="429"/>
      <c r="BG40" s="429"/>
      <c r="BH40" s="429"/>
      <c r="BI40" s="429"/>
      <c r="BJ40" s="429"/>
      <c r="BK40" s="429"/>
      <c r="BL40" s="427"/>
      <c r="BM40" s="427"/>
      <c r="BN40" s="428"/>
    </row>
    <row r="41" spans="1:107" s="289" customFormat="1" ht="24" customHeight="1">
      <c r="D41" s="343"/>
      <c r="E41" s="836"/>
      <c r="F41" s="837"/>
      <c r="G41" s="1203"/>
      <c r="H41" s="1204"/>
      <c r="I41" s="1204"/>
      <c r="J41" s="1204"/>
      <c r="K41" s="1204"/>
      <c r="L41" s="1204"/>
      <c r="M41" s="1204"/>
      <c r="N41" s="1204"/>
      <c r="O41" s="1204"/>
      <c r="P41" s="1204"/>
      <c r="Q41" s="1204"/>
      <c r="R41" s="1204"/>
      <c r="S41" s="1205"/>
      <c r="T41" s="778" t="s">
        <v>299</v>
      </c>
      <c r="U41" s="744"/>
      <c r="V41" s="744"/>
      <c r="W41" s="744"/>
      <c r="X41" s="744"/>
      <c r="Y41" s="744"/>
      <c r="Z41" s="744"/>
      <c r="AA41" s="744"/>
      <c r="AB41" s="744"/>
      <c r="AC41" s="781"/>
      <c r="AD41" s="744"/>
      <c r="AE41" s="847" t="s">
        <v>368</v>
      </c>
      <c r="AF41" s="847"/>
      <c r="AG41" s="847"/>
      <c r="AH41" s="847"/>
      <c r="AI41" s="847"/>
      <c r="AJ41" s="847"/>
      <c r="AK41" s="848"/>
      <c r="AL41" s="744"/>
      <c r="AM41" s="744"/>
      <c r="AN41" s="847" t="s">
        <v>369</v>
      </c>
      <c r="AO41" s="847"/>
      <c r="AP41" s="847"/>
      <c r="AQ41" s="847"/>
      <c r="AR41" s="847"/>
      <c r="AS41" s="847"/>
      <c r="AT41" s="847"/>
      <c r="AU41" s="847"/>
      <c r="AV41" s="781"/>
      <c r="AW41" s="744"/>
      <c r="AX41" s="847" t="s">
        <v>370</v>
      </c>
      <c r="AY41" s="847"/>
      <c r="AZ41" s="847"/>
      <c r="BA41" s="847"/>
      <c r="BB41" s="847"/>
      <c r="BC41" s="847"/>
      <c r="BD41" s="848"/>
      <c r="BE41" s="744"/>
      <c r="BF41" s="744"/>
      <c r="BG41" s="847" t="s">
        <v>371</v>
      </c>
      <c r="BH41" s="847"/>
      <c r="BI41" s="847"/>
      <c r="BJ41" s="847"/>
      <c r="BK41" s="847"/>
      <c r="BL41" s="285"/>
      <c r="BM41" s="285"/>
      <c r="BN41" s="13"/>
    </row>
    <row r="42" spans="1:107" s="243" customFormat="1" ht="24" customHeight="1">
      <c r="A42" s="289"/>
      <c r="D42" s="65"/>
      <c r="E42" s="838"/>
      <c r="F42" s="839"/>
      <c r="G42" s="1206" t="s">
        <v>374</v>
      </c>
      <c r="H42" s="1207"/>
      <c r="I42" s="1207"/>
      <c r="J42" s="1207"/>
      <c r="K42" s="1207"/>
      <c r="L42" s="1207"/>
      <c r="M42" s="1207"/>
      <c r="N42" s="1207"/>
      <c r="O42" s="1207"/>
      <c r="P42" s="1207"/>
      <c r="Q42" s="1207"/>
      <c r="R42" s="1207"/>
      <c r="S42" s="1208"/>
      <c r="T42" s="652"/>
      <c r="U42" s="623"/>
      <c r="V42" s="650" t="s">
        <v>375</v>
      </c>
      <c r="W42" s="650"/>
      <c r="X42" s="650"/>
      <c r="Y42" s="650"/>
      <c r="Z42" s="651"/>
      <c r="AA42" s="624"/>
      <c r="AB42" s="623"/>
      <c r="AC42" s="650" t="s">
        <v>371</v>
      </c>
      <c r="AD42" s="650"/>
      <c r="AE42" s="650"/>
      <c r="AF42" s="650"/>
      <c r="AG42" s="650"/>
      <c r="AH42" s="384" t="s">
        <v>335</v>
      </c>
      <c r="AI42" s="623"/>
      <c r="AJ42" s="623"/>
      <c r="AK42" s="623"/>
      <c r="AL42" s="623"/>
      <c r="AM42" s="623"/>
      <c r="AN42" s="623"/>
      <c r="AO42" s="623"/>
      <c r="AP42" s="623"/>
      <c r="AQ42" s="623"/>
      <c r="AR42" s="623"/>
      <c r="AS42" s="623"/>
      <c r="AT42" s="623"/>
      <c r="AU42" s="623"/>
      <c r="AV42" s="411" t="s">
        <v>336</v>
      </c>
      <c r="AW42" s="384"/>
      <c r="AX42" s="384"/>
      <c r="AY42" s="384"/>
      <c r="AZ42" s="384"/>
      <c r="BA42" s="384"/>
      <c r="BB42" s="384"/>
      <c r="BC42" s="384"/>
      <c r="BD42" s="384"/>
      <c r="BE42" s="384"/>
      <c r="BF42" s="384"/>
      <c r="BG42" s="384"/>
      <c r="BH42" s="384"/>
      <c r="BI42" s="384"/>
      <c r="BJ42" s="384"/>
      <c r="BK42" s="384"/>
      <c r="BL42" s="384"/>
      <c r="BM42" s="384"/>
      <c r="BN42" s="385"/>
    </row>
    <row r="43" spans="1:107" ht="20.100000000000001" customHeight="1">
      <c r="V43" s="241"/>
      <c r="W43" s="241"/>
      <c r="X43" s="241"/>
      <c r="BL43" s="107"/>
      <c r="BM43" s="107"/>
      <c r="BN43" s="107"/>
      <c r="BO43" s="107"/>
      <c r="BP43" s="107"/>
      <c r="BQ43" s="107"/>
      <c r="BR43" s="107"/>
      <c r="BS43" s="107"/>
    </row>
    <row r="44" spans="1:107" ht="20.100000000000001" customHeight="1">
      <c r="BL44" s="107"/>
      <c r="BM44" s="107"/>
      <c r="BN44" s="107"/>
      <c r="BO44" s="107"/>
      <c r="BP44" s="107"/>
      <c r="BQ44" s="107"/>
      <c r="BR44" s="107"/>
      <c r="BS44" s="107"/>
      <c r="BT44" s="107"/>
      <c r="BU44" s="107"/>
      <c r="BV44" s="107"/>
      <c r="BW44" s="107"/>
    </row>
    <row r="45" spans="1:107" ht="20.100000000000001" customHeight="1">
      <c r="Z45" s="29"/>
      <c r="AA45" s="29"/>
      <c r="AB45" s="29"/>
      <c r="AC45" s="29"/>
      <c r="AD45" s="29"/>
      <c r="AE45" s="29"/>
      <c r="AF45" s="29"/>
      <c r="AM45" s="29"/>
      <c r="AN45" s="29"/>
      <c r="AO45" s="29"/>
      <c r="AP45" s="29"/>
      <c r="AQ45" s="29"/>
      <c r="AR45" s="29"/>
      <c r="AS45" s="29"/>
      <c r="BL45" s="107"/>
      <c r="BM45" s="107"/>
      <c r="BN45" s="107"/>
      <c r="BO45" s="107"/>
      <c r="BP45" s="107"/>
      <c r="BQ45" s="107"/>
      <c r="BR45" s="107"/>
      <c r="BS45" s="107"/>
      <c r="BT45" s="107"/>
      <c r="BU45" s="107"/>
      <c r="BV45" s="107"/>
      <c r="BW45" s="107"/>
    </row>
    <row r="46" spans="1:107" ht="20.100000000000001" customHeight="1">
      <c r="AM46" s="29"/>
      <c r="AN46" s="29"/>
      <c r="AO46" s="29"/>
      <c r="AP46" s="29"/>
      <c r="AQ46" s="29"/>
      <c r="AR46" s="29"/>
      <c r="AS46" s="29"/>
      <c r="BL46" s="107"/>
      <c r="BM46" s="107"/>
      <c r="BN46" s="107"/>
      <c r="BO46" s="107"/>
      <c r="BP46" s="107"/>
      <c r="BQ46" s="107"/>
      <c r="BR46" s="107"/>
      <c r="BS46" s="107"/>
      <c r="BT46" s="107"/>
      <c r="BU46" s="107"/>
      <c r="BV46" s="107"/>
      <c r="BW46" s="107"/>
    </row>
    <row r="47" spans="1:107" ht="20.100000000000001" customHeight="1"/>
    <row r="48" spans="1:107" ht="20.100000000000001" customHeight="1"/>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row>
    <row r="55" spans="5:80" ht="20.100000000000001" customHeight="1">
      <c r="G55" s="241"/>
    </row>
    <row r="56" spans="5:80" ht="20.100000000000001" customHeight="1">
      <c r="F56" s="243"/>
      <c r="G56" s="243"/>
      <c r="H56" s="243"/>
      <c r="I56" s="243"/>
      <c r="J56" s="243"/>
      <c r="K56" s="243"/>
      <c r="L56" s="243"/>
      <c r="M56" s="243"/>
      <c r="N56" s="243"/>
      <c r="O56" s="243"/>
      <c r="P56" s="243"/>
      <c r="Q56" s="243"/>
      <c r="S56" s="243"/>
      <c r="T56" s="243"/>
      <c r="U56" s="243"/>
      <c r="V56" s="243"/>
      <c r="W56" s="243"/>
      <c r="X56" s="243"/>
      <c r="Y56" s="243"/>
      <c r="Z56" s="243"/>
      <c r="AA56" s="243"/>
      <c r="AB56" s="243"/>
      <c r="AC56" s="243"/>
      <c r="AD56" s="243"/>
      <c r="AE56" s="243"/>
      <c r="AF56" s="243"/>
      <c r="AG56" s="243"/>
      <c r="AH56" s="243"/>
      <c r="AI56" s="243"/>
      <c r="AK56" s="243"/>
      <c r="AL56" s="243"/>
      <c r="AM56" s="243"/>
      <c r="AN56" s="243"/>
      <c r="AO56" s="243"/>
      <c r="AP56" s="243"/>
    </row>
    <row r="57" spans="5:80" ht="20.100000000000001" customHeight="1"/>
    <row r="58" spans="5:80" ht="20.100000000000001" customHeight="1">
      <c r="E58" s="241"/>
    </row>
    <row r="59" spans="5:80" ht="20.100000000000001" customHeight="1">
      <c r="F59" s="243"/>
      <c r="G59" s="243"/>
      <c r="H59" s="243"/>
      <c r="I59" s="243"/>
      <c r="J59" s="243"/>
      <c r="K59" s="243"/>
      <c r="L59" s="243"/>
      <c r="M59" s="243"/>
      <c r="N59" s="243"/>
      <c r="O59" s="243"/>
      <c r="P59" s="243"/>
      <c r="Q59" s="243"/>
      <c r="S59" s="243"/>
      <c r="T59" s="243"/>
      <c r="U59" s="243"/>
      <c r="V59" s="243"/>
      <c r="W59" s="243"/>
      <c r="X59" s="243"/>
      <c r="Y59" s="243"/>
      <c r="Z59" s="243"/>
      <c r="AA59" s="243"/>
      <c r="AB59" s="243"/>
      <c r="AC59" s="243"/>
      <c r="AD59" s="243"/>
      <c r="AE59" s="243"/>
      <c r="AF59" s="243"/>
      <c r="AG59" s="243"/>
      <c r="AH59" s="243"/>
      <c r="AI59" s="243"/>
      <c r="AK59" s="243"/>
      <c r="AL59" s="243"/>
      <c r="AM59" s="243"/>
      <c r="AN59" s="243"/>
      <c r="AO59" s="243"/>
      <c r="AP59" s="243"/>
    </row>
    <row r="60" spans="5:80" ht="20.100000000000001" customHeight="1">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5:80" ht="20.100000000000001" customHeight="1">
      <c r="AT61" s="128"/>
      <c r="AU61" s="128"/>
      <c r="AV61" s="128"/>
      <c r="AW61" s="128"/>
      <c r="AX61" s="128"/>
      <c r="AY61" s="128"/>
      <c r="BA61" s="128"/>
      <c r="BB61" s="128"/>
      <c r="BC61" s="128"/>
      <c r="BD61" s="128"/>
      <c r="BL61" s="20"/>
      <c r="BM61" s="20"/>
      <c r="BN61" s="20"/>
      <c r="BO61" s="20"/>
      <c r="BP61" s="20"/>
      <c r="BQ61" s="20"/>
      <c r="BR61" s="20"/>
      <c r="BS61" s="20"/>
      <c r="BT61" s="20"/>
      <c r="BU61" s="20"/>
      <c r="BV61" s="20"/>
      <c r="BW61" s="20"/>
    </row>
    <row r="62" spans="5:80" ht="20.100000000000001" customHeight="1"/>
    <row r="63" spans="5:80" ht="20.100000000000001" customHeight="1"/>
  </sheetData>
  <mergeCells count="213">
    <mergeCell ref="AY4:BD4"/>
    <mergeCell ref="BE4:BF4"/>
    <mergeCell ref="BG4:BL4"/>
    <mergeCell ref="T4:U4"/>
    <mergeCell ref="V4:X4"/>
    <mergeCell ref="Y4:Z4"/>
    <mergeCell ref="AA4:AC4"/>
    <mergeCell ref="AD4:AE4"/>
    <mergeCell ref="AF4:AH4"/>
    <mergeCell ref="AI4:AJ4"/>
    <mergeCell ref="AK4:AV4"/>
    <mergeCell ref="AW4:AX4"/>
    <mergeCell ref="AT26:AW26"/>
    <mergeCell ref="T27:Y27"/>
    <mergeCell ref="E28:F28"/>
    <mergeCell ref="G28:S28"/>
    <mergeCell ref="G26:S26"/>
    <mergeCell ref="G27:S27"/>
    <mergeCell ref="Z27:AQ27"/>
    <mergeCell ref="AR27:AW27"/>
    <mergeCell ref="Z28:AQ28"/>
    <mergeCell ref="AR28:AW28"/>
    <mergeCell ref="E29:F31"/>
    <mergeCell ref="G29:S29"/>
    <mergeCell ref="AX29:BN29"/>
    <mergeCell ref="G30:S30"/>
    <mergeCell ref="AX30:BN30"/>
    <mergeCell ref="G31:S31"/>
    <mergeCell ref="AX31:BN31"/>
    <mergeCell ref="T28:Y28"/>
    <mergeCell ref="T29:Y29"/>
    <mergeCell ref="T30:Y30"/>
    <mergeCell ref="T31:Y31"/>
    <mergeCell ref="Z29:AQ29"/>
    <mergeCell ref="AR29:AW29"/>
    <mergeCell ref="Z30:AQ30"/>
    <mergeCell ref="AR30:AW30"/>
    <mergeCell ref="Z31:AQ31"/>
    <mergeCell ref="AR31:AW31"/>
    <mergeCell ref="AX41:BD41"/>
    <mergeCell ref="BE41:BF41"/>
    <mergeCell ref="BG41:BK41"/>
    <mergeCell ref="G40:S41"/>
    <mergeCell ref="T42:U42"/>
    <mergeCell ref="V42:Z42"/>
    <mergeCell ref="AA42:AB42"/>
    <mergeCell ref="AC42:AG42"/>
    <mergeCell ref="AI42:AU42"/>
    <mergeCell ref="G42:S42"/>
    <mergeCell ref="T40:W40"/>
    <mergeCell ref="X40:AE40"/>
    <mergeCell ref="AF40:AN40"/>
    <mergeCell ref="AO40:AP40"/>
    <mergeCell ref="T41:AB41"/>
    <mergeCell ref="AC41:AD41"/>
    <mergeCell ref="AE41:AK41"/>
    <mergeCell ref="AL41:AM41"/>
    <mergeCell ref="AN41:AU41"/>
    <mergeCell ref="AV41:AW41"/>
    <mergeCell ref="T37:W37"/>
    <mergeCell ref="X37:AA37"/>
    <mergeCell ref="T38:W38"/>
    <mergeCell ref="X38:AA38"/>
    <mergeCell ref="T39:W39"/>
    <mergeCell ref="X39:AA39"/>
    <mergeCell ref="G34:S36"/>
    <mergeCell ref="AB37:AI37"/>
    <mergeCell ref="AL34:AW36"/>
    <mergeCell ref="T34:W34"/>
    <mergeCell ref="AJ37:AR37"/>
    <mergeCell ref="AB38:AI38"/>
    <mergeCell ref="AJ38:AR38"/>
    <mergeCell ref="AB39:AI39"/>
    <mergeCell ref="AJ39:AR39"/>
    <mergeCell ref="AS37:AT37"/>
    <mergeCell ref="AU37:AZ37"/>
    <mergeCell ref="AS38:AT38"/>
    <mergeCell ref="AU38:AZ38"/>
    <mergeCell ref="AS39:AT39"/>
    <mergeCell ref="AU39:AZ39"/>
    <mergeCell ref="X34:AA34"/>
    <mergeCell ref="X35:AA35"/>
    <mergeCell ref="X36:AA36"/>
    <mergeCell ref="AB34:AK36"/>
    <mergeCell ref="BH16:BJ16"/>
    <mergeCell ref="BK16:BN16"/>
    <mergeCell ref="AL19:AO19"/>
    <mergeCell ref="AP19:AW19"/>
    <mergeCell ref="AL20:AO20"/>
    <mergeCell ref="AP20:AW20"/>
    <mergeCell ref="AL21:AO21"/>
    <mergeCell ref="AP21:AW21"/>
    <mergeCell ref="AZ18:BC18"/>
    <mergeCell ref="BD18:BN18"/>
    <mergeCell ref="AZ17:BC17"/>
    <mergeCell ref="BD17:BN17"/>
    <mergeCell ref="T17:AY17"/>
    <mergeCell ref="T18:AY18"/>
    <mergeCell ref="AZ16:BG16"/>
    <mergeCell ref="AX26:BN26"/>
    <mergeCell ref="AX27:BN27"/>
    <mergeCell ref="AX28:BN28"/>
    <mergeCell ref="T25:Y25"/>
    <mergeCell ref="Z25:AS25"/>
    <mergeCell ref="AT25:AW25"/>
    <mergeCell ref="T26:Y26"/>
    <mergeCell ref="Z26:AS26"/>
    <mergeCell ref="T12:U14"/>
    <mergeCell ref="V12:AE12"/>
    <mergeCell ref="V13:AE13"/>
    <mergeCell ref="V14:AE14"/>
    <mergeCell ref="BH12:BI14"/>
    <mergeCell ref="BJ12:BL12"/>
    <mergeCell ref="BM12:BN12"/>
    <mergeCell ref="BM13:BN13"/>
    <mergeCell ref="BM14:BN14"/>
    <mergeCell ref="BJ13:BL13"/>
    <mergeCell ref="BJ14:BL14"/>
    <mergeCell ref="AH12:BG12"/>
    <mergeCell ref="AH13:BG13"/>
    <mergeCell ref="AH14:BG14"/>
    <mergeCell ref="AF12:AG14"/>
    <mergeCell ref="CG12:CH12"/>
    <mergeCell ref="CK12:CL12"/>
    <mergeCell ref="CO12:DA12"/>
    <mergeCell ref="DH12:DI12"/>
    <mergeCell ref="DN12:DP14"/>
    <mergeCell ref="CG13:CH13"/>
    <mergeCell ref="CK13:CL13"/>
    <mergeCell ref="CO13:DA13"/>
    <mergeCell ref="DH13:DI13"/>
    <mergeCell ref="CG14:CH14"/>
    <mergeCell ref="CK14:CL14"/>
    <mergeCell ref="CO14:DA14"/>
    <mergeCell ref="DH14:DI14"/>
    <mergeCell ref="BB8:BI8"/>
    <mergeCell ref="T9:W9"/>
    <mergeCell ref="BC9:BF9"/>
    <mergeCell ref="AT9:AY9"/>
    <mergeCell ref="AZ9:BB9"/>
    <mergeCell ref="X9:AH9"/>
    <mergeCell ref="E10:F11"/>
    <mergeCell ref="G10:R11"/>
    <mergeCell ref="AI10:AJ10"/>
    <mergeCell ref="AK10:AM10"/>
    <mergeCell ref="AN10:AO10"/>
    <mergeCell ref="AP10:AR10"/>
    <mergeCell ref="AS10:AT10"/>
    <mergeCell ref="AU10:AW10"/>
    <mergeCell ref="AI11:AJ11"/>
    <mergeCell ref="AK11:AM11"/>
    <mergeCell ref="AO11:AV11"/>
    <mergeCell ref="AX5:BA5"/>
    <mergeCell ref="BB5:BI5"/>
    <mergeCell ref="BI6:BJ6"/>
    <mergeCell ref="BK6:BL6"/>
    <mergeCell ref="BM6:BN6"/>
    <mergeCell ref="AX6:BF6"/>
    <mergeCell ref="AX7:BA7"/>
    <mergeCell ref="BB7:BI7"/>
    <mergeCell ref="E15:F15"/>
    <mergeCell ref="E12:F14"/>
    <mergeCell ref="G12:S14"/>
    <mergeCell ref="V10:X10"/>
    <mergeCell ref="Z10:AG10"/>
    <mergeCell ref="T10:U10"/>
    <mergeCell ref="T11:U11"/>
    <mergeCell ref="Z11:AG11"/>
    <mergeCell ref="V11:X11"/>
    <mergeCell ref="E5:F8"/>
    <mergeCell ref="G5:R8"/>
    <mergeCell ref="E9:F9"/>
    <mergeCell ref="T7:AW7"/>
    <mergeCell ref="T8:AW8"/>
    <mergeCell ref="T5:AW6"/>
    <mergeCell ref="AX8:BA8"/>
    <mergeCell ref="BC15:BF15"/>
    <mergeCell ref="U22:AK22"/>
    <mergeCell ref="E23:F23"/>
    <mergeCell ref="G23:S23"/>
    <mergeCell ref="E19:F22"/>
    <mergeCell ref="G19:S22"/>
    <mergeCell ref="U19:AK19"/>
    <mergeCell ref="U20:AK20"/>
    <mergeCell ref="U21:AK21"/>
    <mergeCell ref="AL22:AO22"/>
    <mergeCell ref="AP22:AW22"/>
    <mergeCell ref="T23:W23"/>
    <mergeCell ref="X23:AH23"/>
    <mergeCell ref="E35:F35"/>
    <mergeCell ref="T35:W35"/>
    <mergeCell ref="E36:F42"/>
    <mergeCell ref="T36:W36"/>
    <mergeCell ref="G37:S39"/>
    <mergeCell ref="AU2:BA2"/>
    <mergeCell ref="BB2:BT2"/>
    <mergeCell ref="E4:F4"/>
    <mergeCell ref="G4:S4"/>
    <mergeCell ref="E24:F24"/>
    <mergeCell ref="G24:S24"/>
    <mergeCell ref="AX24:BN24"/>
    <mergeCell ref="E25:F27"/>
    <mergeCell ref="G25:S25"/>
    <mergeCell ref="AX25:BN25"/>
    <mergeCell ref="T24:Y24"/>
    <mergeCell ref="AT24:AW24"/>
    <mergeCell ref="Z24:AS24"/>
    <mergeCell ref="E16:F18"/>
    <mergeCell ref="G16:S18"/>
    <mergeCell ref="T15:W15"/>
    <mergeCell ref="X15:AH15"/>
    <mergeCell ref="AT15:AY15"/>
    <mergeCell ref="AZ15:BB15"/>
  </mergeCells>
  <phoneticPr fontId="1"/>
  <conditionalFormatting sqref="BE34:BF36">
    <cfRule type="expression" dxfId="1" priority="2">
      <formula>$X34=1</formula>
    </cfRule>
    <cfRule type="expression" dxfId="0" priority="4">
      <formula>$X34=2</formula>
    </cfRule>
  </conditionalFormatting>
  <dataValidations count="3">
    <dataValidation type="list" allowBlank="1" showInputMessage="1" showErrorMessage="1" sqref="AX5:BA5 AX7:BA8 T9:W9 T15:W15 AL19:AO22 AZ17:BC18 T23:W23 X37:AA39 T40:W40">
      <formula1>"1,2"</formula1>
    </dataValidation>
    <dataValidation type="list" allowBlank="1" showInputMessage="1" showErrorMessage="1" sqref="BE34:BF36">
      <formula1>"1,2,3"</formula1>
    </dataValidation>
    <dataValidation type="list" allowBlank="1" showInputMessage="1" showErrorMessage="1" sqref="X34:AA36">
      <formula1>"1,2,3,4,5,6,7"</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4</xdr:row>
                    <xdr:rowOff>0</xdr:rowOff>
                  </from>
                  <to>
                    <xdr:col>61</xdr:col>
                    <xdr:colOff>9525</xdr:colOff>
                    <xdr:row>5</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6</xdr:row>
                    <xdr:rowOff>0</xdr:rowOff>
                  </from>
                  <to>
                    <xdr:col>61</xdr:col>
                    <xdr:colOff>9525</xdr:colOff>
                    <xdr:row>7</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7</xdr:row>
                    <xdr:rowOff>0</xdr:rowOff>
                  </from>
                  <to>
                    <xdr:col>61</xdr:col>
                    <xdr:colOff>9525</xdr:colOff>
                    <xdr:row>8</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9525</xdr:colOff>
                    <xdr:row>9</xdr:row>
                    <xdr:rowOff>0</xdr:rowOff>
                  </from>
                  <to>
                    <xdr:col>20</xdr:col>
                    <xdr:colOff>104775</xdr:colOff>
                    <xdr:row>10</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9525</xdr:colOff>
                    <xdr:row>10</xdr:row>
                    <xdr:rowOff>0</xdr:rowOff>
                  </from>
                  <to>
                    <xdr:col>20</xdr:col>
                    <xdr:colOff>104775</xdr:colOff>
                    <xdr:row>11</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9525</xdr:colOff>
                    <xdr:row>9</xdr:row>
                    <xdr:rowOff>0</xdr:rowOff>
                  </from>
                  <to>
                    <xdr:col>35</xdr:col>
                    <xdr:colOff>104775</xdr:colOff>
                    <xdr:row>10</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9525</xdr:colOff>
                    <xdr:row>9</xdr:row>
                    <xdr:rowOff>0</xdr:rowOff>
                  </from>
                  <to>
                    <xdr:col>40</xdr:col>
                    <xdr:colOff>104775</xdr:colOff>
                    <xdr:row>10</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9525</xdr:colOff>
                    <xdr:row>9</xdr:row>
                    <xdr:rowOff>0</xdr:rowOff>
                  </from>
                  <to>
                    <xdr:col>45</xdr:col>
                    <xdr:colOff>104775</xdr:colOff>
                    <xdr:row>10</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9525</xdr:colOff>
                    <xdr:row>10</xdr:row>
                    <xdr:rowOff>0</xdr:rowOff>
                  </from>
                  <to>
                    <xdr:col>35</xdr:col>
                    <xdr:colOff>104775</xdr:colOff>
                    <xdr:row>11</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14</xdr:row>
                    <xdr:rowOff>0</xdr:rowOff>
                  </from>
                  <to>
                    <xdr:col>51</xdr:col>
                    <xdr:colOff>9525</xdr:colOff>
                    <xdr:row>14</xdr:row>
                    <xdr:rowOff>285750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18</xdr:row>
                    <xdr:rowOff>0</xdr:rowOff>
                  </from>
                  <to>
                    <xdr:col>49</xdr:col>
                    <xdr:colOff>9525</xdr:colOff>
                    <xdr:row>18</xdr:row>
                    <xdr:rowOff>285750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19</xdr:row>
                    <xdr:rowOff>0</xdr:rowOff>
                  </from>
                  <to>
                    <xdr:col>49</xdr:col>
                    <xdr:colOff>9525</xdr:colOff>
                    <xdr:row>19</xdr:row>
                    <xdr:rowOff>285750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20</xdr:row>
                    <xdr:rowOff>0</xdr:rowOff>
                  </from>
                  <to>
                    <xdr:col>49</xdr:col>
                    <xdr:colOff>9525</xdr:colOff>
                    <xdr:row>20</xdr:row>
                    <xdr:rowOff>285750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21</xdr:row>
                    <xdr:rowOff>0</xdr:rowOff>
                  </from>
                  <to>
                    <xdr:col>49</xdr:col>
                    <xdr:colOff>9525</xdr:colOff>
                    <xdr:row>21</xdr:row>
                    <xdr:rowOff>285750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17</xdr:row>
                    <xdr:rowOff>0</xdr:rowOff>
                  </from>
                  <to>
                    <xdr:col>63</xdr:col>
                    <xdr:colOff>19050</xdr:colOff>
                    <xdr:row>17</xdr:row>
                    <xdr:rowOff>285750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16</xdr:row>
                    <xdr:rowOff>0</xdr:rowOff>
                  </from>
                  <to>
                    <xdr:col>63</xdr:col>
                    <xdr:colOff>19050</xdr:colOff>
                    <xdr:row>16</xdr:row>
                    <xdr:rowOff>285750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22</xdr:row>
                    <xdr:rowOff>0</xdr:rowOff>
                  </from>
                  <to>
                    <xdr:col>31</xdr:col>
                    <xdr:colOff>9525</xdr:colOff>
                    <xdr:row>22</xdr:row>
                    <xdr:rowOff>285750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33</xdr:row>
                    <xdr:rowOff>0</xdr:rowOff>
                  </from>
                  <to>
                    <xdr:col>35</xdr:col>
                    <xdr:colOff>9525</xdr:colOff>
                    <xdr:row>33</xdr:row>
                    <xdr:rowOff>285750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36</xdr:row>
                    <xdr:rowOff>0</xdr:rowOff>
                  </from>
                  <to>
                    <xdr:col>35</xdr:col>
                    <xdr:colOff>9525</xdr:colOff>
                    <xdr:row>36</xdr:row>
                    <xdr:rowOff>285750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37</xdr:row>
                    <xdr:rowOff>0</xdr:rowOff>
                  </from>
                  <to>
                    <xdr:col>35</xdr:col>
                    <xdr:colOff>9525</xdr:colOff>
                    <xdr:row>37</xdr:row>
                    <xdr:rowOff>285750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38</xdr:row>
                    <xdr:rowOff>0</xdr:rowOff>
                  </from>
                  <to>
                    <xdr:col>35</xdr:col>
                    <xdr:colOff>9525</xdr:colOff>
                    <xdr:row>38</xdr:row>
                    <xdr:rowOff>285750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39</xdr:row>
                    <xdr:rowOff>0</xdr:rowOff>
                  </from>
                  <to>
                    <xdr:col>31</xdr:col>
                    <xdr:colOff>9525</xdr:colOff>
                    <xdr:row>39</xdr:row>
                    <xdr:rowOff>285750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19050</xdr:colOff>
                    <xdr:row>40</xdr:row>
                    <xdr:rowOff>28575</xdr:rowOff>
                  </from>
                  <to>
                    <xdr:col>30</xdr:col>
                    <xdr:colOff>9525</xdr:colOff>
                    <xdr:row>40</xdr:row>
                    <xdr:rowOff>276225</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19050</xdr:colOff>
                    <xdr:row>40</xdr:row>
                    <xdr:rowOff>28575</xdr:rowOff>
                  </from>
                  <to>
                    <xdr:col>39</xdr:col>
                    <xdr:colOff>9525</xdr:colOff>
                    <xdr:row>40</xdr:row>
                    <xdr:rowOff>276225</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19050</xdr:colOff>
                    <xdr:row>40</xdr:row>
                    <xdr:rowOff>28575</xdr:rowOff>
                  </from>
                  <to>
                    <xdr:col>49</xdr:col>
                    <xdr:colOff>9525</xdr:colOff>
                    <xdr:row>40</xdr:row>
                    <xdr:rowOff>276225</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19050</xdr:colOff>
                    <xdr:row>40</xdr:row>
                    <xdr:rowOff>28575</xdr:rowOff>
                  </from>
                  <to>
                    <xdr:col>58</xdr:col>
                    <xdr:colOff>9525</xdr:colOff>
                    <xdr:row>40</xdr:row>
                    <xdr:rowOff>276225</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19050</xdr:colOff>
                    <xdr:row>41</xdr:row>
                    <xdr:rowOff>28575</xdr:rowOff>
                  </from>
                  <to>
                    <xdr:col>21</xdr:col>
                    <xdr:colOff>9525</xdr:colOff>
                    <xdr:row>41</xdr:row>
                    <xdr:rowOff>276225</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19050</xdr:colOff>
                    <xdr:row>41</xdr:row>
                    <xdr:rowOff>28575</xdr:rowOff>
                  </from>
                  <to>
                    <xdr:col>28</xdr:col>
                    <xdr:colOff>9525</xdr:colOff>
                    <xdr:row>41</xdr:row>
                    <xdr:rowOff>276225</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42</xdr:row>
                    <xdr:rowOff>0</xdr:rowOff>
                  </from>
                  <to>
                    <xdr:col>31</xdr:col>
                    <xdr:colOff>9525</xdr:colOff>
                    <xdr:row>43</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42</xdr:row>
                    <xdr:rowOff>0</xdr:rowOff>
                  </from>
                  <to>
                    <xdr:col>63</xdr:col>
                    <xdr:colOff>9525</xdr:colOff>
                    <xdr:row>43</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42</xdr:row>
                    <xdr:rowOff>0</xdr:rowOff>
                  </from>
                  <to>
                    <xdr:col>63</xdr:col>
                    <xdr:colOff>9525</xdr:colOff>
                    <xdr:row>43</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42</xdr:row>
                    <xdr:rowOff>0</xdr:rowOff>
                  </from>
                  <to>
                    <xdr:col>59</xdr:col>
                    <xdr:colOff>9525</xdr:colOff>
                    <xdr:row>43</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42</xdr:row>
                    <xdr:rowOff>0</xdr:rowOff>
                  </from>
                  <to>
                    <xdr:col>59</xdr:col>
                    <xdr:colOff>9525</xdr:colOff>
                    <xdr:row>43</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42</xdr:row>
                    <xdr:rowOff>0</xdr:rowOff>
                  </from>
                  <to>
                    <xdr:col>59</xdr:col>
                    <xdr:colOff>9525</xdr:colOff>
                    <xdr:row>43</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42</xdr:row>
                    <xdr:rowOff>0</xdr:rowOff>
                  </from>
                  <to>
                    <xdr:col>59</xdr:col>
                    <xdr:colOff>9525</xdr:colOff>
                    <xdr:row>43</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9525</xdr:colOff>
                    <xdr:row>3</xdr:row>
                    <xdr:rowOff>47625</xdr:rowOff>
                  </from>
                  <to>
                    <xdr:col>20</xdr:col>
                    <xdr:colOff>104775</xdr:colOff>
                    <xdr:row>3</xdr:row>
                    <xdr:rowOff>295275</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9525</xdr:colOff>
                    <xdr:row>3</xdr:row>
                    <xdr:rowOff>47625</xdr:rowOff>
                  </from>
                  <to>
                    <xdr:col>25</xdr:col>
                    <xdr:colOff>104775</xdr:colOff>
                    <xdr:row>3</xdr:row>
                    <xdr:rowOff>295275</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9525</xdr:colOff>
                    <xdr:row>3</xdr:row>
                    <xdr:rowOff>47625</xdr:rowOff>
                  </from>
                  <to>
                    <xdr:col>30</xdr:col>
                    <xdr:colOff>104775</xdr:colOff>
                    <xdr:row>3</xdr:row>
                    <xdr:rowOff>295275</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9525</xdr:colOff>
                    <xdr:row>3</xdr:row>
                    <xdr:rowOff>47625</xdr:rowOff>
                  </from>
                  <to>
                    <xdr:col>35</xdr:col>
                    <xdr:colOff>104775</xdr:colOff>
                    <xdr:row>3</xdr:row>
                    <xdr:rowOff>295275</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9525</xdr:colOff>
                    <xdr:row>3</xdr:row>
                    <xdr:rowOff>47625</xdr:rowOff>
                  </from>
                  <to>
                    <xdr:col>49</xdr:col>
                    <xdr:colOff>104775</xdr:colOff>
                    <xdr:row>3</xdr:row>
                    <xdr:rowOff>295275</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9525</xdr:colOff>
                    <xdr:row>3</xdr:row>
                    <xdr:rowOff>47625</xdr:rowOff>
                  </from>
                  <to>
                    <xdr:col>57</xdr:col>
                    <xdr:colOff>104775</xdr:colOff>
                    <xdr:row>3</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B69"/>
  <sheetViews>
    <sheetView showGridLines="0" view="pageBreakPreview" zoomScaleNormal="100" zoomScaleSheetLayoutView="100" workbookViewId="0">
      <selection activeCell="A2" sqref="A2:XFD2"/>
    </sheetView>
  </sheetViews>
  <sheetFormatPr defaultColWidth="1.625" defaultRowHeight="13.5"/>
  <cols>
    <col min="1" max="5" width="1.625" style="298" customWidth="1"/>
    <col min="6" max="12" width="1.625" style="298"/>
    <col min="13" max="13" width="2.5" style="298" customWidth="1"/>
    <col min="14" max="33" width="1.625" style="298"/>
    <col min="34" max="34" width="1.625" style="298" customWidth="1"/>
    <col min="35" max="68" width="1.625" style="298"/>
    <col min="69" max="69" width="2.125" style="298" customWidth="1"/>
    <col min="70" max="76" width="1.625" style="298"/>
    <col min="77" max="77" width="1.375" style="298" customWidth="1"/>
    <col min="78" max="16384" width="1.625" style="298"/>
  </cols>
  <sheetData>
    <row r="2" spans="4:74" ht="43.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61" t="s">
        <v>252</v>
      </c>
      <c r="AV2" s="861"/>
      <c r="AW2" s="861"/>
      <c r="AX2" s="861"/>
      <c r="AY2" s="861"/>
      <c r="AZ2" s="861"/>
      <c r="BA2" s="861"/>
      <c r="BB2" s="869">
        <f>①施設基本情報!T6</f>
        <v>0</v>
      </c>
      <c r="BC2" s="869"/>
      <c r="BD2" s="869"/>
      <c r="BE2" s="869"/>
      <c r="BF2" s="869"/>
      <c r="BG2" s="869"/>
      <c r="BH2" s="869"/>
      <c r="BI2" s="869"/>
      <c r="BJ2" s="869"/>
      <c r="BK2" s="869"/>
      <c r="BL2" s="869"/>
      <c r="BM2" s="869"/>
      <c r="BN2" s="869"/>
      <c r="BO2" s="869"/>
      <c r="BP2" s="869"/>
      <c r="BQ2" s="869"/>
      <c r="BR2" s="869"/>
      <c r="BS2" s="869"/>
      <c r="BT2" s="869"/>
    </row>
    <row r="3" spans="4:74" ht="12" customHeight="1">
      <c r="D3" s="296"/>
      <c r="H3" s="296"/>
      <c r="I3" s="296"/>
      <c r="J3" s="296"/>
      <c r="K3" s="296"/>
      <c r="L3" s="296"/>
      <c r="M3" s="296"/>
      <c r="N3" s="296"/>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8"/>
      <c r="AV3" s="288"/>
      <c r="AW3" s="288"/>
      <c r="AX3" s="288"/>
      <c r="AY3" s="288"/>
      <c r="AZ3" s="288"/>
      <c r="BA3" s="288"/>
      <c r="BB3" s="288"/>
      <c r="BC3" s="288"/>
      <c r="BD3" s="288"/>
      <c r="BE3" s="288"/>
      <c r="BF3" s="288"/>
      <c r="BG3" s="288"/>
      <c r="BH3" s="288"/>
      <c r="BI3" s="288"/>
      <c r="BJ3" s="288"/>
      <c r="BK3" s="288"/>
      <c r="BL3" s="288"/>
      <c r="BM3" s="288"/>
      <c r="BN3" s="288"/>
    </row>
    <row r="4" spans="4:74" s="289" customFormat="1" ht="24" customHeight="1">
      <c r="D4" s="979"/>
      <c r="E4" s="618">
        <v>52</v>
      </c>
      <c r="F4" s="618"/>
      <c r="G4" s="1310" t="s">
        <v>104</v>
      </c>
      <c r="H4" s="1310"/>
      <c r="I4" s="1310"/>
      <c r="J4" s="1310"/>
      <c r="K4" s="1310"/>
      <c r="L4" s="1310"/>
      <c r="M4" s="1310"/>
      <c r="N4" s="1310"/>
      <c r="O4" s="1310"/>
      <c r="P4" s="1310"/>
      <c r="Q4" s="1310"/>
      <c r="R4" s="1310"/>
      <c r="S4" s="1311"/>
      <c r="T4" s="1277"/>
      <c r="U4" s="1166"/>
      <c r="V4" s="1166"/>
      <c r="W4" s="1167"/>
      <c r="X4" s="702" t="s">
        <v>276</v>
      </c>
      <c r="Y4" s="702"/>
      <c r="Z4" s="702"/>
      <c r="AA4" s="702"/>
      <c r="AB4" s="702"/>
      <c r="AC4" s="702"/>
      <c r="AD4" s="702"/>
      <c r="AE4" s="702"/>
      <c r="AF4" s="426"/>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8"/>
    </row>
    <row r="5" spans="4:74" s="289" customFormat="1" ht="24" customHeight="1">
      <c r="D5" s="983"/>
      <c r="E5" s="619"/>
      <c r="F5" s="619"/>
      <c r="G5" s="1312"/>
      <c r="H5" s="1312"/>
      <c r="I5" s="1312"/>
      <c r="J5" s="1312"/>
      <c r="K5" s="1312"/>
      <c r="L5" s="1312"/>
      <c r="M5" s="1312"/>
      <c r="N5" s="1312"/>
      <c r="O5" s="1312"/>
      <c r="P5" s="1312"/>
      <c r="Q5" s="1312"/>
      <c r="R5" s="1312"/>
      <c r="S5" s="1313"/>
      <c r="T5" s="778" t="s">
        <v>381</v>
      </c>
      <c r="U5" s="744"/>
      <c r="V5" s="744"/>
      <c r="W5" s="744"/>
      <c r="X5" s="744"/>
      <c r="Y5" s="785"/>
      <c r="Z5" s="1221"/>
      <c r="AA5" s="1221"/>
      <c r="AB5" s="744" t="s">
        <v>376</v>
      </c>
      <c r="AC5" s="744"/>
      <c r="AD5" s="744"/>
      <c r="AE5" s="781"/>
      <c r="AF5" s="744"/>
      <c r="AG5" s="744" t="s">
        <v>377</v>
      </c>
      <c r="AH5" s="744"/>
      <c r="AI5" s="782"/>
      <c r="AJ5" s="781"/>
      <c r="AK5" s="744"/>
      <c r="AL5" s="744" t="s">
        <v>378</v>
      </c>
      <c r="AM5" s="744"/>
      <c r="AN5" s="782"/>
      <c r="AO5" s="781"/>
      <c r="AP5" s="744"/>
      <c r="AQ5" s="744" t="s">
        <v>379</v>
      </c>
      <c r="AR5" s="744"/>
      <c r="AS5" s="782"/>
      <c r="AT5" s="781"/>
      <c r="AU5" s="744"/>
      <c r="AV5" s="744" t="s">
        <v>380</v>
      </c>
      <c r="AW5" s="744"/>
      <c r="AX5" s="744"/>
      <c r="AY5" s="744"/>
      <c r="AZ5" s="781"/>
      <c r="BA5" s="744"/>
      <c r="BB5" s="744" t="s">
        <v>371</v>
      </c>
      <c r="BC5" s="744"/>
      <c r="BD5" s="744"/>
      <c r="BE5" s="744"/>
      <c r="BF5" s="423" t="s">
        <v>335</v>
      </c>
      <c r="BG5" s="847"/>
      <c r="BH5" s="847"/>
      <c r="BI5" s="847"/>
      <c r="BJ5" s="847"/>
      <c r="BK5" s="847"/>
      <c r="BL5" s="847"/>
      <c r="BM5" s="847"/>
      <c r="BN5" s="13" t="s">
        <v>336</v>
      </c>
    </row>
    <row r="6" spans="4:74" s="289" customFormat="1" ht="24" customHeight="1">
      <c r="D6" s="979"/>
      <c r="E6" s="618">
        <v>53</v>
      </c>
      <c r="F6" s="618"/>
      <c r="G6" s="1310" t="s">
        <v>105</v>
      </c>
      <c r="H6" s="1310"/>
      <c r="I6" s="1310"/>
      <c r="J6" s="1310"/>
      <c r="K6" s="1310"/>
      <c r="L6" s="1310"/>
      <c r="M6" s="1310"/>
      <c r="N6" s="1310"/>
      <c r="O6" s="1310"/>
      <c r="P6" s="1310"/>
      <c r="Q6" s="1310"/>
      <c r="R6" s="1310"/>
      <c r="S6" s="1311"/>
      <c r="T6" s="1277"/>
      <c r="U6" s="1166"/>
      <c r="V6" s="1166"/>
      <c r="W6" s="1167"/>
      <c r="X6" s="702" t="s">
        <v>276</v>
      </c>
      <c r="Y6" s="702"/>
      <c r="Z6" s="702"/>
      <c r="AA6" s="702"/>
      <c r="AB6" s="702"/>
      <c r="AC6" s="702"/>
      <c r="AD6" s="702"/>
      <c r="AE6" s="704"/>
      <c r="AF6" s="421"/>
      <c r="AG6" s="421"/>
      <c r="AH6" s="421"/>
      <c r="AI6" s="429"/>
      <c r="AJ6" s="429"/>
      <c r="AK6" s="429"/>
      <c r="AL6" s="429"/>
      <c r="AM6" s="429"/>
      <c r="AN6" s="429"/>
      <c r="AO6" s="429"/>
      <c r="AP6" s="429"/>
      <c r="AQ6" s="429"/>
      <c r="AR6" s="429"/>
      <c r="AS6" s="429"/>
      <c r="AT6" s="434"/>
      <c r="AU6" s="434"/>
      <c r="AV6" s="434"/>
      <c r="AW6" s="434"/>
      <c r="AX6" s="434"/>
      <c r="AY6" s="434"/>
      <c r="AZ6" s="434"/>
      <c r="BA6" s="434"/>
      <c r="BB6" s="421"/>
      <c r="BC6" s="421"/>
      <c r="BD6" s="421"/>
      <c r="BE6" s="421"/>
      <c r="BF6" s="421"/>
      <c r="BG6" s="421"/>
      <c r="BH6" s="427"/>
      <c r="BI6" s="427"/>
      <c r="BJ6" s="427"/>
      <c r="BK6" s="427"/>
      <c r="BL6" s="427"/>
      <c r="BM6" s="427"/>
      <c r="BN6" s="428"/>
      <c r="BV6" s="390"/>
    </row>
    <row r="7" spans="4:74" s="289" customFormat="1" ht="24" customHeight="1">
      <c r="D7" s="983"/>
      <c r="E7" s="619"/>
      <c r="F7" s="619"/>
      <c r="G7" s="1312"/>
      <c r="H7" s="1312"/>
      <c r="I7" s="1312"/>
      <c r="J7" s="1312"/>
      <c r="K7" s="1312"/>
      <c r="L7" s="1312"/>
      <c r="M7" s="1312"/>
      <c r="N7" s="1312"/>
      <c r="O7" s="1312"/>
      <c r="P7" s="1312"/>
      <c r="Q7" s="1312"/>
      <c r="R7" s="1312"/>
      <c r="S7" s="1313"/>
      <c r="T7" s="778" t="s">
        <v>382</v>
      </c>
      <c r="U7" s="744"/>
      <c r="V7" s="744"/>
      <c r="W7" s="744"/>
      <c r="X7" s="744"/>
      <c r="Y7" s="785"/>
      <c r="Z7" s="1221"/>
      <c r="AA7" s="1221"/>
      <c r="AB7" s="744" t="s">
        <v>383</v>
      </c>
      <c r="AC7" s="744"/>
      <c r="AD7" s="744"/>
      <c r="AE7" s="781"/>
      <c r="AF7" s="744"/>
      <c r="AG7" s="744" t="s">
        <v>384</v>
      </c>
      <c r="AH7" s="744"/>
      <c r="AI7" s="782"/>
      <c r="AJ7" s="781"/>
      <c r="AK7" s="744"/>
      <c r="AL7" s="744" t="s">
        <v>385</v>
      </c>
      <c r="AM7" s="744"/>
      <c r="AN7" s="782"/>
      <c r="AO7" s="781"/>
      <c r="AP7" s="744"/>
      <c r="AQ7" s="744" t="s">
        <v>371</v>
      </c>
      <c r="AR7" s="744"/>
      <c r="AS7" s="744"/>
      <c r="AT7" s="744"/>
      <c r="AU7" s="423" t="s">
        <v>335</v>
      </c>
      <c r="AV7" s="847"/>
      <c r="AW7" s="847"/>
      <c r="AX7" s="847"/>
      <c r="AY7" s="847"/>
      <c r="AZ7" s="847"/>
      <c r="BA7" s="847"/>
      <c r="BB7" s="847"/>
      <c r="BC7" s="285" t="s">
        <v>336</v>
      </c>
      <c r="BD7" s="423"/>
      <c r="BE7" s="423"/>
      <c r="BF7" s="423"/>
      <c r="BG7" s="423"/>
      <c r="BH7" s="285"/>
      <c r="BI7" s="285"/>
      <c r="BJ7" s="285"/>
      <c r="BK7" s="285"/>
      <c r="BL7" s="423"/>
      <c r="BM7" s="423"/>
      <c r="BN7" s="424"/>
    </row>
    <row r="8" spans="4:74" s="289" customFormat="1" ht="24" customHeight="1">
      <c r="D8" s="979"/>
      <c r="E8" s="618">
        <v>54</v>
      </c>
      <c r="F8" s="618"/>
      <c r="G8" s="1310" t="s">
        <v>110</v>
      </c>
      <c r="H8" s="1310"/>
      <c r="I8" s="1310"/>
      <c r="J8" s="1310"/>
      <c r="K8" s="1310"/>
      <c r="L8" s="1310"/>
      <c r="M8" s="1310"/>
      <c r="N8" s="1310"/>
      <c r="O8" s="1310"/>
      <c r="P8" s="1310"/>
      <c r="Q8" s="1310"/>
      <c r="R8" s="1310"/>
      <c r="S8" s="1311"/>
      <c r="T8" s="1277"/>
      <c r="U8" s="1166"/>
      <c r="V8" s="1166"/>
      <c r="W8" s="1167"/>
      <c r="X8" s="702" t="s">
        <v>331</v>
      </c>
      <c r="Y8" s="702"/>
      <c r="Z8" s="702"/>
      <c r="AA8" s="702"/>
      <c r="AB8" s="702"/>
      <c r="AC8" s="702"/>
      <c r="AD8" s="702"/>
      <c r="AE8" s="702"/>
      <c r="AF8" s="702"/>
      <c r="AG8" s="702"/>
      <c r="AH8" s="1231"/>
      <c r="AI8" s="429"/>
      <c r="AJ8" s="429"/>
      <c r="AK8" s="429"/>
      <c r="AL8" s="429"/>
      <c r="AM8" s="429"/>
      <c r="AN8" s="429"/>
      <c r="AO8" s="429"/>
      <c r="AP8" s="429"/>
      <c r="AQ8" s="429"/>
      <c r="AR8" s="429"/>
      <c r="AS8" s="429"/>
      <c r="AT8" s="429"/>
      <c r="AU8" s="429"/>
      <c r="AV8" s="429"/>
      <c r="AW8" s="429"/>
      <c r="AX8" s="429"/>
      <c r="AY8" s="429"/>
      <c r="AZ8" s="429"/>
      <c r="BA8" s="429"/>
      <c r="BB8" s="429"/>
      <c r="BC8" s="429"/>
      <c r="BD8" s="429"/>
      <c r="BE8" s="429"/>
      <c r="BF8" s="429"/>
      <c r="BG8" s="429"/>
      <c r="BH8" s="429"/>
      <c r="BI8" s="427"/>
      <c r="BJ8" s="427"/>
      <c r="BK8" s="427"/>
      <c r="BL8" s="427"/>
      <c r="BM8" s="427"/>
      <c r="BN8" s="428"/>
    </row>
    <row r="9" spans="4:74" s="289" customFormat="1" ht="24" customHeight="1">
      <c r="D9" s="983"/>
      <c r="E9" s="619"/>
      <c r="F9" s="619"/>
      <c r="G9" s="1312"/>
      <c r="H9" s="1312"/>
      <c r="I9" s="1312"/>
      <c r="J9" s="1312"/>
      <c r="K9" s="1312"/>
      <c r="L9" s="1312"/>
      <c r="M9" s="1312"/>
      <c r="N9" s="1312"/>
      <c r="O9" s="1312"/>
      <c r="P9" s="1312"/>
      <c r="Q9" s="1312"/>
      <c r="R9" s="1312"/>
      <c r="S9" s="1313"/>
      <c r="T9" s="778" t="s">
        <v>386</v>
      </c>
      <c r="U9" s="744"/>
      <c r="V9" s="744"/>
      <c r="W9" s="744"/>
      <c r="X9" s="744"/>
      <c r="Y9" s="785"/>
      <c r="Z9" s="744"/>
      <c r="AA9" s="744"/>
      <c r="AB9" s="847" t="s">
        <v>387</v>
      </c>
      <c r="AC9" s="847"/>
      <c r="AD9" s="847"/>
      <c r="AE9" s="847"/>
      <c r="AF9" s="847"/>
      <c r="AG9" s="847"/>
      <c r="AH9" s="781"/>
      <c r="AI9" s="744"/>
      <c r="AJ9" s="847" t="s">
        <v>388</v>
      </c>
      <c r="AK9" s="847"/>
      <c r="AL9" s="847"/>
      <c r="AM9" s="847"/>
      <c r="AN9" s="847"/>
      <c r="AO9" s="847"/>
      <c r="AP9" s="781"/>
      <c r="AQ9" s="744"/>
      <c r="AR9" s="744" t="s">
        <v>371</v>
      </c>
      <c r="AS9" s="744"/>
      <c r="AT9" s="744"/>
      <c r="AU9" s="744"/>
      <c r="AV9" s="423" t="s">
        <v>335</v>
      </c>
      <c r="AW9" s="847"/>
      <c r="AX9" s="847"/>
      <c r="AY9" s="847"/>
      <c r="AZ9" s="847"/>
      <c r="BA9" s="847"/>
      <c r="BB9" s="847"/>
      <c r="BC9" s="847"/>
      <c r="BD9" s="285" t="s">
        <v>336</v>
      </c>
      <c r="BE9" s="425"/>
      <c r="BF9" s="425"/>
      <c r="BG9" s="425"/>
      <c r="BH9" s="425"/>
      <c r="BI9" s="423"/>
      <c r="BJ9" s="423"/>
      <c r="BK9" s="423"/>
      <c r="BL9" s="423"/>
      <c r="BM9" s="423"/>
      <c r="BN9" s="424"/>
    </row>
    <row r="10" spans="4:74" s="289" customFormat="1" ht="24" customHeight="1">
      <c r="D10" s="291"/>
      <c r="E10" s="618">
        <v>55</v>
      </c>
      <c r="F10" s="618"/>
      <c r="G10" s="682" t="s">
        <v>108</v>
      </c>
      <c r="H10" s="682"/>
      <c r="I10" s="682"/>
      <c r="J10" s="682"/>
      <c r="K10" s="682"/>
      <c r="L10" s="682"/>
      <c r="M10" s="682"/>
      <c r="N10" s="1233" t="s">
        <v>106</v>
      </c>
      <c r="O10" s="702"/>
      <c r="P10" s="702"/>
      <c r="Q10" s="702"/>
      <c r="R10" s="702"/>
      <c r="S10" s="704"/>
      <c r="T10" s="1089"/>
      <c r="U10" s="1090"/>
      <c r="V10" s="1090"/>
      <c r="W10" s="1316"/>
      <c r="X10" s="618" t="s">
        <v>331</v>
      </c>
      <c r="Y10" s="618"/>
      <c r="Z10" s="618"/>
      <c r="AA10" s="618"/>
      <c r="AB10" s="618"/>
      <c r="AC10" s="618"/>
      <c r="AD10" s="618"/>
      <c r="AE10" s="618"/>
      <c r="AF10" s="618"/>
      <c r="AG10" s="618"/>
      <c r="AH10" s="1317"/>
      <c r="AI10" s="1318" t="s">
        <v>392</v>
      </c>
      <c r="AJ10" s="618"/>
      <c r="AK10" s="618"/>
      <c r="AL10" s="1317"/>
      <c r="AM10" s="1314"/>
      <c r="AN10" s="618"/>
      <c r="AO10" s="771" t="s">
        <v>389</v>
      </c>
      <c r="AP10" s="771"/>
      <c r="AQ10" s="771"/>
      <c r="AR10" s="771"/>
      <c r="AS10" s="771"/>
      <c r="AT10" s="771"/>
      <c r="AU10" s="1315"/>
      <c r="AV10" s="1276"/>
      <c r="AW10" s="618"/>
      <c r="AX10" s="771" t="s">
        <v>390</v>
      </c>
      <c r="AY10" s="771"/>
      <c r="AZ10" s="771"/>
      <c r="BA10" s="771"/>
      <c r="BB10" s="771"/>
      <c r="BC10" s="771"/>
      <c r="BD10" s="1315"/>
      <c r="BE10" s="1276"/>
      <c r="BF10" s="618"/>
      <c r="BG10" s="618" t="s">
        <v>391</v>
      </c>
      <c r="BH10" s="618"/>
      <c r="BI10" s="618"/>
      <c r="BJ10" s="618"/>
      <c r="BK10" s="618"/>
      <c r="BL10" s="618"/>
      <c r="BM10" s="618"/>
      <c r="BN10" s="634"/>
      <c r="BP10" s="298"/>
      <c r="BQ10" s="298"/>
    </row>
    <row r="11" spans="4:74" s="289" customFormat="1" ht="24" customHeight="1">
      <c r="D11" s="290"/>
      <c r="E11" s="660"/>
      <c r="F11" s="660"/>
      <c r="G11" s="684"/>
      <c r="H11" s="684"/>
      <c r="I11" s="684"/>
      <c r="J11" s="684"/>
      <c r="K11" s="684"/>
      <c r="L11" s="684"/>
      <c r="M11" s="684"/>
      <c r="N11" s="761" t="s">
        <v>107</v>
      </c>
      <c r="O11" s="756"/>
      <c r="P11" s="756"/>
      <c r="Q11" s="756"/>
      <c r="R11" s="756"/>
      <c r="S11" s="760"/>
      <c r="T11" s="1220"/>
      <c r="U11" s="1221"/>
      <c r="V11" s="1221"/>
      <c r="W11" s="1222"/>
      <c r="X11" s="744" t="s">
        <v>331</v>
      </c>
      <c r="Y11" s="744"/>
      <c r="Z11" s="744"/>
      <c r="AA11" s="744"/>
      <c r="AB11" s="744"/>
      <c r="AC11" s="744"/>
      <c r="AD11" s="744"/>
      <c r="AE11" s="744"/>
      <c r="AF11" s="744"/>
      <c r="AG11" s="744"/>
      <c r="AH11" s="1234"/>
      <c r="AI11" s="1319"/>
      <c r="AJ11" s="619"/>
      <c r="AK11" s="619"/>
      <c r="AL11" s="1320"/>
      <c r="AM11" s="815"/>
      <c r="AN11" s="744"/>
      <c r="AO11" s="847" t="s">
        <v>389</v>
      </c>
      <c r="AP11" s="847"/>
      <c r="AQ11" s="847"/>
      <c r="AR11" s="847"/>
      <c r="AS11" s="847"/>
      <c r="AT11" s="847"/>
      <c r="AU11" s="848"/>
      <c r="AV11" s="781"/>
      <c r="AW11" s="744"/>
      <c r="AX11" s="847" t="s">
        <v>390</v>
      </c>
      <c r="AY11" s="847"/>
      <c r="AZ11" s="847"/>
      <c r="BA11" s="847"/>
      <c r="BB11" s="847"/>
      <c r="BC11" s="847"/>
      <c r="BD11" s="848"/>
      <c r="BE11" s="781"/>
      <c r="BF11" s="744"/>
      <c r="BG11" s="744" t="s">
        <v>391</v>
      </c>
      <c r="BH11" s="744"/>
      <c r="BI11" s="744"/>
      <c r="BJ11" s="744"/>
      <c r="BK11" s="744"/>
      <c r="BL11" s="744"/>
      <c r="BM11" s="744"/>
      <c r="BN11" s="785"/>
    </row>
    <row r="12" spans="4:74" s="289" customFormat="1" ht="24" customHeight="1">
      <c r="D12" s="65"/>
      <c r="E12" s="619"/>
      <c r="F12" s="619"/>
      <c r="G12" s="946"/>
      <c r="H12" s="946"/>
      <c r="I12" s="946"/>
      <c r="J12" s="946"/>
      <c r="K12" s="946"/>
      <c r="L12" s="946"/>
      <c r="M12" s="946"/>
      <c r="N12" s="815"/>
      <c r="O12" s="744"/>
      <c r="P12" s="744"/>
      <c r="Q12" s="744"/>
      <c r="R12" s="744"/>
      <c r="S12" s="785"/>
      <c r="T12" s="652" t="s">
        <v>333</v>
      </c>
      <c r="U12" s="623"/>
      <c r="V12" s="623"/>
      <c r="W12" s="623"/>
      <c r="X12" s="623"/>
      <c r="Y12" s="843"/>
      <c r="Z12" s="624"/>
      <c r="AA12" s="623"/>
      <c r="AB12" s="843"/>
      <c r="AC12" s="618" t="s">
        <v>349</v>
      </c>
      <c r="AD12" s="618"/>
      <c r="AE12" s="618"/>
      <c r="AF12" s="618"/>
      <c r="AG12" s="1321" t="s">
        <v>395</v>
      </c>
      <c r="AH12" s="623"/>
      <c r="AI12" s="623"/>
      <c r="AJ12" s="843"/>
      <c r="AK12" s="624" t="s">
        <v>393</v>
      </c>
      <c r="AL12" s="623"/>
      <c r="AM12" s="623"/>
      <c r="AN12" s="623"/>
      <c r="AO12" s="623"/>
      <c r="AP12" s="843"/>
      <c r="AQ12" s="623"/>
      <c r="AR12" s="623"/>
      <c r="AS12" s="623"/>
      <c r="AT12" s="623" t="s">
        <v>394</v>
      </c>
      <c r="AU12" s="623"/>
      <c r="AV12" s="624"/>
      <c r="AW12" s="623"/>
      <c r="AX12" s="623"/>
      <c r="AY12" s="623" t="s">
        <v>394</v>
      </c>
      <c r="AZ12" s="843"/>
      <c r="BA12" s="382"/>
      <c r="BB12" s="382"/>
      <c r="BC12" s="382"/>
      <c r="BD12" s="382"/>
      <c r="BE12" s="382"/>
      <c r="BF12" s="382"/>
      <c r="BG12" s="382"/>
      <c r="BH12" s="382"/>
      <c r="BI12" s="392"/>
      <c r="BJ12" s="392"/>
      <c r="BK12" s="392"/>
      <c r="BL12" s="392"/>
      <c r="BM12" s="392"/>
      <c r="BN12" s="9"/>
    </row>
    <row r="13" spans="4:74" s="289" customFormat="1" ht="24" customHeight="1">
      <c r="D13" s="52"/>
      <c r="E13" s="623">
        <v>56</v>
      </c>
      <c r="F13" s="623"/>
      <c r="G13" s="844" t="s">
        <v>109</v>
      </c>
      <c r="H13" s="844"/>
      <c r="I13" s="844"/>
      <c r="J13" s="844"/>
      <c r="K13" s="844"/>
      <c r="L13" s="844"/>
      <c r="M13" s="844"/>
      <c r="N13" s="844"/>
      <c r="O13" s="844"/>
      <c r="P13" s="844"/>
      <c r="Q13" s="844"/>
      <c r="R13" s="844"/>
      <c r="S13" s="845"/>
      <c r="T13" s="621"/>
      <c r="U13" s="621"/>
      <c r="V13" s="623" t="s">
        <v>396</v>
      </c>
      <c r="W13" s="623"/>
      <c r="X13" s="623"/>
      <c r="Y13" s="623"/>
      <c r="Z13" s="623"/>
      <c r="AA13" s="623"/>
      <c r="AB13" s="623"/>
      <c r="AC13" s="623"/>
      <c r="AD13" s="623"/>
      <c r="AE13" s="624"/>
      <c r="AF13" s="623"/>
      <c r="AG13" s="623" t="s">
        <v>397</v>
      </c>
      <c r="AH13" s="623"/>
      <c r="AI13" s="623"/>
      <c r="AJ13" s="623"/>
      <c r="AK13" s="623"/>
      <c r="AL13" s="623"/>
      <c r="AM13" s="623"/>
      <c r="AN13" s="623"/>
      <c r="AO13" s="623"/>
      <c r="AP13" s="623"/>
      <c r="AQ13" s="623"/>
      <c r="AR13" s="624"/>
      <c r="AS13" s="623"/>
      <c r="AT13" s="623" t="s">
        <v>371</v>
      </c>
      <c r="AU13" s="623"/>
      <c r="AV13" s="623"/>
      <c r="AW13" s="623"/>
      <c r="AX13" s="370" t="s">
        <v>335</v>
      </c>
      <c r="AY13" s="623"/>
      <c r="AZ13" s="623"/>
      <c r="BA13" s="623"/>
      <c r="BB13" s="623"/>
      <c r="BC13" s="623"/>
      <c r="BD13" s="623"/>
      <c r="BE13" s="623"/>
      <c r="BF13" s="623"/>
      <c r="BG13" s="623"/>
      <c r="BH13" s="623"/>
      <c r="BI13" s="623"/>
      <c r="BJ13" s="623"/>
      <c r="BK13" s="623"/>
      <c r="BL13" s="623"/>
      <c r="BM13" s="623"/>
      <c r="BN13" s="32" t="s">
        <v>336</v>
      </c>
    </row>
    <row r="14" spans="4:74" s="289" customFormat="1" ht="24" customHeight="1">
      <c r="D14" s="291"/>
      <c r="E14" s="618">
        <v>57</v>
      </c>
      <c r="F14" s="618"/>
      <c r="G14" s="682" t="s">
        <v>111</v>
      </c>
      <c r="H14" s="682"/>
      <c r="I14" s="682"/>
      <c r="J14" s="682"/>
      <c r="K14" s="682"/>
      <c r="L14" s="682"/>
      <c r="M14" s="682"/>
      <c r="N14" s="701" t="s">
        <v>112</v>
      </c>
      <c r="O14" s="702"/>
      <c r="P14" s="702"/>
      <c r="Q14" s="702"/>
      <c r="R14" s="702"/>
      <c r="S14" s="704"/>
      <c r="T14" s="1277"/>
      <c r="U14" s="1166"/>
      <c r="V14" s="1166"/>
      <c r="W14" s="1167"/>
      <c r="X14" s="702" t="s">
        <v>331</v>
      </c>
      <c r="Y14" s="702"/>
      <c r="Z14" s="702"/>
      <c r="AA14" s="702"/>
      <c r="AB14" s="702"/>
      <c r="AC14" s="702"/>
      <c r="AD14" s="702"/>
      <c r="AE14" s="702"/>
      <c r="AF14" s="702"/>
      <c r="AG14" s="702"/>
      <c r="AH14" s="1231"/>
      <c r="AI14" s="1318" t="s">
        <v>392</v>
      </c>
      <c r="AJ14" s="618"/>
      <c r="AK14" s="618"/>
      <c r="AL14" s="1317"/>
      <c r="AM14" s="1314"/>
      <c r="AN14" s="618"/>
      <c r="AO14" s="771" t="s">
        <v>389</v>
      </c>
      <c r="AP14" s="771"/>
      <c r="AQ14" s="771"/>
      <c r="AR14" s="771"/>
      <c r="AS14" s="771"/>
      <c r="AT14" s="771"/>
      <c r="AU14" s="1315"/>
      <c r="AV14" s="1276"/>
      <c r="AW14" s="618"/>
      <c r="AX14" s="771" t="s">
        <v>390</v>
      </c>
      <c r="AY14" s="771"/>
      <c r="AZ14" s="771"/>
      <c r="BA14" s="771"/>
      <c r="BB14" s="771"/>
      <c r="BC14" s="771"/>
      <c r="BD14" s="1315"/>
      <c r="BE14" s="1276"/>
      <c r="BF14" s="618"/>
      <c r="BG14" s="771" t="s">
        <v>371</v>
      </c>
      <c r="BH14" s="771"/>
      <c r="BI14" s="771"/>
      <c r="BJ14" s="771"/>
      <c r="BK14" s="771"/>
      <c r="BL14" s="771"/>
      <c r="BM14" s="771"/>
      <c r="BN14" s="1161"/>
    </row>
    <row r="15" spans="4:74" s="289" customFormat="1" ht="24" customHeight="1">
      <c r="D15" s="65"/>
      <c r="E15" s="619"/>
      <c r="F15" s="619"/>
      <c r="G15" s="946"/>
      <c r="H15" s="946"/>
      <c r="I15" s="946"/>
      <c r="J15" s="946"/>
      <c r="K15" s="946"/>
      <c r="L15" s="946"/>
      <c r="M15" s="946"/>
      <c r="N15" s="781" t="s">
        <v>113</v>
      </c>
      <c r="O15" s="744"/>
      <c r="P15" s="744"/>
      <c r="Q15" s="744"/>
      <c r="R15" s="744"/>
      <c r="S15" s="785"/>
      <c r="T15" s="1220"/>
      <c r="U15" s="1221"/>
      <c r="V15" s="1221"/>
      <c r="W15" s="1222"/>
      <c r="X15" s="744" t="s">
        <v>331</v>
      </c>
      <c r="Y15" s="744"/>
      <c r="Z15" s="744"/>
      <c r="AA15" s="744"/>
      <c r="AB15" s="744"/>
      <c r="AC15" s="744"/>
      <c r="AD15" s="744"/>
      <c r="AE15" s="744"/>
      <c r="AF15" s="744"/>
      <c r="AG15" s="744"/>
      <c r="AH15" s="1234"/>
      <c r="AI15" s="1319"/>
      <c r="AJ15" s="619"/>
      <c r="AK15" s="619"/>
      <c r="AL15" s="1320"/>
      <c r="AM15" s="815"/>
      <c r="AN15" s="744"/>
      <c r="AO15" s="847" t="s">
        <v>389</v>
      </c>
      <c r="AP15" s="847"/>
      <c r="AQ15" s="847"/>
      <c r="AR15" s="847"/>
      <c r="AS15" s="847"/>
      <c r="AT15" s="847"/>
      <c r="AU15" s="848"/>
      <c r="AV15" s="781"/>
      <c r="AW15" s="744"/>
      <c r="AX15" s="847" t="s">
        <v>390</v>
      </c>
      <c r="AY15" s="847"/>
      <c r="AZ15" s="847"/>
      <c r="BA15" s="847"/>
      <c r="BB15" s="847"/>
      <c r="BC15" s="847"/>
      <c r="BD15" s="848"/>
      <c r="BE15" s="781"/>
      <c r="BF15" s="744"/>
      <c r="BG15" s="847" t="s">
        <v>371</v>
      </c>
      <c r="BH15" s="847"/>
      <c r="BI15" s="847"/>
      <c r="BJ15" s="847"/>
      <c r="BK15" s="847"/>
      <c r="BL15" s="847"/>
      <c r="BM15" s="847"/>
      <c r="BN15" s="1322"/>
    </row>
    <row r="16" spans="4:74" s="289" customFormat="1" ht="24" customHeight="1">
      <c r="D16" s="52"/>
      <c r="E16" s="623">
        <v>58</v>
      </c>
      <c r="F16" s="623"/>
      <c r="G16" s="844" t="s">
        <v>114</v>
      </c>
      <c r="H16" s="844"/>
      <c r="I16" s="844"/>
      <c r="J16" s="844"/>
      <c r="K16" s="844"/>
      <c r="L16" s="844"/>
      <c r="M16" s="844"/>
      <c r="N16" s="844"/>
      <c r="O16" s="844"/>
      <c r="P16" s="844"/>
      <c r="Q16" s="844"/>
      <c r="R16" s="844"/>
      <c r="S16" s="845"/>
      <c r="T16" s="1220"/>
      <c r="U16" s="1221"/>
      <c r="V16" s="1221"/>
      <c r="W16" s="1222"/>
      <c r="X16" s="744" t="s">
        <v>331</v>
      </c>
      <c r="Y16" s="744"/>
      <c r="Z16" s="744"/>
      <c r="AA16" s="744"/>
      <c r="AB16" s="744"/>
      <c r="AC16" s="744"/>
      <c r="AD16" s="744"/>
      <c r="AE16" s="744"/>
      <c r="AF16" s="744"/>
      <c r="AG16" s="744"/>
      <c r="AH16" s="744"/>
      <c r="AI16" s="1321" t="s">
        <v>333</v>
      </c>
      <c r="AJ16" s="623"/>
      <c r="AK16" s="623"/>
      <c r="AL16" s="623"/>
      <c r="AM16" s="623"/>
      <c r="AN16" s="843"/>
      <c r="AO16" s="624"/>
      <c r="AP16" s="623"/>
      <c r="AQ16" s="843"/>
      <c r="AR16" s="618" t="s">
        <v>349</v>
      </c>
      <c r="AS16" s="618"/>
      <c r="AT16" s="618"/>
      <c r="AU16" s="618"/>
      <c r="AV16" s="384"/>
      <c r="AW16" s="384"/>
      <c r="AX16" s="384"/>
      <c r="AY16" s="384"/>
      <c r="AZ16" s="384"/>
      <c r="BA16" s="384"/>
      <c r="BB16" s="384"/>
      <c r="BC16" s="384"/>
      <c r="BD16" s="384"/>
      <c r="BE16" s="384"/>
      <c r="BF16" s="384"/>
      <c r="BG16" s="384"/>
      <c r="BH16" s="384"/>
      <c r="BI16" s="31"/>
      <c r="BJ16" s="31"/>
      <c r="BK16" s="31"/>
      <c r="BL16" s="31"/>
      <c r="BM16" s="31"/>
      <c r="BN16" s="32"/>
    </row>
    <row r="17" spans="4:66" s="289" customFormat="1" ht="24" customHeight="1">
      <c r="D17" s="52"/>
      <c r="E17" s="623">
        <v>59</v>
      </c>
      <c r="F17" s="623"/>
      <c r="G17" s="844" t="s">
        <v>115</v>
      </c>
      <c r="H17" s="844"/>
      <c r="I17" s="844"/>
      <c r="J17" s="844"/>
      <c r="K17" s="844"/>
      <c r="L17" s="844"/>
      <c r="M17" s="844"/>
      <c r="N17" s="844"/>
      <c r="O17" s="844"/>
      <c r="P17" s="844"/>
      <c r="Q17" s="844"/>
      <c r="R17" s="844"/>
      <c r="S17" s="845"/>
      <c r="T17" s="624"/>
      <c r="U17" s="623"/>
      <c r="V17" s="623" t="s">
        <v>398</v>
      </c>
      <c r="W17" s="623"/>
      <c r="X17" s="623"/>
      <c r="Y17" s="623"/>
      <c r="Z17" s="624"/>
      <c r="AA17" s="623"/>
      <c r="AB17" s="650" t="s">
        <v>399</v>
      </c>
      <c r="AC17" s="650"/>
      <c r="AD17" s="650"/>
      <c r="AE17" s="650"/>
      <c r="AF17" s="650"/>
      <c r="AG17" s="650"/>
      <c r="AH17" s="651"/>
      <c r="AI17" s="1276"/>
      <c r="AJ17" s="618"/>
      <c r="AK17" s="623" t="s">
        <v>400</v>
      </c>
      <c r="AL17" s="623"/>
      <c r="AM17" s="623"/>
      <c r="AN17" s="623"/>
      <c r="AO17" s="623"/>
      <c r="AP17" s="623"/>
      <c r="AQ17" s="623"/>
      <c r="AR17" s="843"/>
      <c r="AS17" s="623"/>
      <c r="AT17" s="623"/>
      <c r="AU17" s="650" t="s">
        <v>401</v>
      </c>
      <c r="AV17" s="650"/>
      <c r="AW17" s="650"/>
      <c r="AX17" s="650"/>
      <c r="AY17" s="650"/>
      <c r="AZ17" s="650"/>
      <c r="BA17" s="624"/>
      <c r="BB17" s="623"/>
      <c r="BC17" s="623" t="s">
        <v>402</v>
      </c>
      <c r="BD17" s="623"/>
      <c r="BE17" s="31" t="s">
        <v>335</v>
      </c>
      <c r="BF17" s="31"/>
      <c r="BG17" s="324"/>
      <c r="BH17" s="324"/>
      <c r="BI17" s="384"/>
      <c r="BJ17" s="384"/>
      <c r="BK17" s="384"/>
      <c r="BL17" s="31"/>
      <c r="BM17" s="31"/>
      <c r="BN17" s="32" t="s">
        <v>336</v>
      </c>
    </row>
    <row r="18" spans="4:66" s="289" customFormat="1" ht="24" customHeight="1">
      <c r="D18" s="291"/>
      <c r="E18" s="618">
        <v>60</v>
      </c>
      <c r="F18" s="618"/>
      <c r="G18" s="1310" t="s">
        <v>116</v>
      </c>
      <c r="H18" s="1310"/>
      <c r="I18" s="1310"/>
      <c r="J18" s="1310"/>
      <c r="K18" s="1310"/>
      <c r="L18" s="1310"/>
      <c r="M18" s="1310"/>
      <c r="N18" s="1310"/>
      <c r="O18" s="1310"/>
      <c r="P18" s="14" t="s">
        <v>404</v>
      </c>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1277"/>
      <c r="BA18" s="1166"/>
      <c r="BB18" s="1166"/>
      <c r="BC18" s="1167"/>
      <c r="BD18" s="702" t="s">
        <v>331</v>
      </c>
      <c r="BE18" s="702"/>
      <c r="BF18" s="702"/>
      <c r="BG18" s="702"/>
      <c r="BH18" s="702"/>
      <c r="BI18" s="702"/>
      <c r="BJ18" s="702"/>
      <c r="BK18" s="702"/>
      <c r="BL18" s="702"/>
      <c r="BM18" s="702"/>
      <c r="BN18" s="704"/>
    </row>
    <row r="19" spans="4:66" s="289" customFormat="1" ht="24" customHeight="1">
      <c r="D19" s="292"/>
      <c r="E19" s="619"/>
      <c r="F19" s="619"/>
      <c r="G19" s="1312"/>
      <c r="H19" s="1312"/>
      <c r="I19" s="1312"/>
      <c r="J19" s="1312"/>
      <c r="K19" s="1312"/>
      <c r="L19" s="1312"/>
      <c r="M19" s="1312"/>
      <c r="N19" s="1312"/>
      <c r="O19" s="1312"/>
      <c r="P19" s="12" t="s">
        <v>405</v>
      </c>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1220"/>
      <c r="BA19" s="1221"/>
      <c r="BB19" s="1221"/>
      <c r="BC19" s="1222"/>
      <c r="BD19" s="744" t="s">
        <v>331</v>
      </c>
      <c r="BE19" s="744"/>
      <c r="BF19" s="744"/>
      <c r="BG19" s="744"/>
      <c r="BH19" s="744"/>
      <c r="BI19" s="744"/>
      <c r="BJ19" s="744"/>
      <c r="BK19" s="744"/>
      <c r="BL19" s="744"/>
      <c r="BM19" s="744"/>
      <c r="BN19" s="785"/>
    </row>
    <row r="20" spans="4:66" s="289" customFormat="1" ht="24" customHeight="1">
      <c r="D20" s="266"/>
      <c r="E20" s="618">
        <v>61</v>
      </c>
      <c r="F20" s="618"/>
      <c r="G20" s="682" t="s">
        <v>191</v>
      </c>
      <c r="H20" s="682"/>
      <c r="I20" s="682"/>
      <c r="J20" s="682"/>
      <c r="K20" s="682"/>
      <c r="L20" s="682"/>
      <c r="M20" s="682"/>
      <c r="N20" s="682"/>
      <c r="O20" s="682"/>
      <c r="P20" s="682"/>
      <c r="Q20" s="682"/>
      <c r="R20" s="682"/>
      <c r="S20" s="683"/>
      <c r="T20" s="266"/>
      <c r="U20" s="1325" t="s">
        <v>117</v>
      </c>
      <c r="V20" s="1325"/>
      <c r="W20" s="1325"/>
      <c r="X20" s="1325"/>
      <c r="Y20" s="1325"/>
      <c r="Z20" s="1325"/>
      <c r="AA20" s="1325"/>
      <c r="AB20" s="1325"/>
      <c r="AC20" s="1325"/>
      <c r="AD20" s="1325"/>
      <c r="AE20" s="1325"/>
      <c r="AF20" s="1325"/>
      <c r="AG20" s="1325"/>
      <c r="AH20" s="1325"/>
      <c r="AI20" s="1325"/>
      <c r="AJ20" s="1325"/>
      <c r="AK20" s="1325"/>
      <c r="AL20" s="1325"/>
      <c r="AM20" s="1325"/>
      <c r="AN20" s="1325"/>
      <c r="AO20" s="1325"/>
      <c r="AP20" s="1325"/>
      <c r="AQ20" s="1325"/>
      <c r="AR20" s="1325"/>
      <c r="AS20" s="1325"/>
      <c r="AT20" s="1325"/>
      <c r="AU20" s="1325"/>
      <c r="AV20" s="389"/>
      <c r="AW20" s="389"/>
      <c r="AX20" s="389"/>
      <c r="AY20" s="3"/>
      <c r="AZ20" s="1277"/>
      <c r="BA20" s="1166"/>
      <c r="BB20" s="1166"/>
      <c r="BC20" s="1167"/>
      <c r="BD20" s="702" t="s">
        <v>331</v>
      </c>
      <c r="BE20" s="702"/>
      <c r="BF20" s="702"/>
      <c r="BG20" s="702"/>
      <c r="BH20" s="702"/>
      <c r="BI20" s="702"/>
      <c r="BJ20" s="702"/>
      <c r="BK20" s="702"/>
      <c r="BL20" s="702"/>
      <c r="BM20" s="702"/>
      <c r="BN20" s="704"/>
    </row>
    <row r="21" spans="4:66" s="289" customFormat="1" ht="24" customHeight="1">
      <c r="D21" s="290"/>
      <c r="E21" s="660"/>
      <c r="F21" s="660"/>
      <c r="G21" s="684"/>
      <c r="H21" s="684"/>
      <c r="I21" s="684"/>
      <c r="J21" s="684"/>
      <c r="K21" s="684"/>
      <c r="L21" s="684"/>
      <c r="M21" s="684"/>
      <c r="N21" s="684"/>
      <c r="O21" s="684"/>
      <c r="P21" s="684"/>
      <c r="Q21" s="684"/>
      <c r="R21" s="684"/>
      <c r="S21" s="685"/>
      <c r="T21" s="343"/>
      <c r="U21" s="1326" t="s">
        <v>403</v>
      </c>
      <c r="V21" s="1326"/>
      <c r="W21" s="1326"/>
      <c r="X21" s="1326"/>
      <c r="Y21" s="1326"/>
      <c r="Z21" s="1326"/>
      <c r="AA21" s="1326"/>
      <c r="AB21" s="1326"/>
      <c r="AC21" s="1326"/>
      <c r="AD21" s="1326"/>
      <c r="AE21" s="1326"/>
      <c r="AF21" s="1326"/>
      <c r="AG21" s="1326"/>
      <c r="AH21" s="1326"/>
      <c r="AI21" s="1326"/>
      <c r="AJ21" s="1326"/>
      <c r="AK21" s="1326"/>
      <c r="AL21" s="1326"/>
      <c r="AM21" s="1326"/>
      <c r="AN21" s="1326"/>
      <c r="AO21" s="1326"/>
      <c r="AP21" s="1326"/>
      <c r="AQ21" s="1326"/>
      <c r="AR21" s="1326"/>
      <c r="AS21" s="1326"/>
      <c r="AT21" s="1326"/>
      <c r="AU21" s="1326"/>
      <c r="AV21" s="390"/>
      <c r="AW21" s="390"/>
      <c r="AX21" s="390"/>
      <c r="AY21" s="7"/>
      <c r="AZ21" s="1230"/>
      <c r="BA21" s="1171"/>
      <c r="BB21" s="1171"/>
      <c r="BC21" s="1172"/>
      <c r="BD21" s="756" t="s">
        <v>331</v>
      </c>
      <c r="BE21" s="756"/>
      <c r="BF21" s="756"/>
      <c r="BG21" s="756"/>
      <c r="BH21" s="756"/>
      <c r="BI21" s="756"/>
      <c r="BJ21" s="756"/>
      <c r="BK21" s="756"/>
      <c r="BL21" s="756"/>
      <c r="BM21" s="756"/>
      <c r="BN21" s="760"/>
    </row>
    <row r="22" spans="4:66" s="289" customFormat="1" ht="24" customHeight="1">
      <c r="D22" s="290"/>
      <c r="E22" s="660"/>
      <c r="F22" s="660"/>
      <c r="G22" s="684"/>
      <c r="H22" s="684"/>
      <c r="I22" s="684"/>
      <c r="J22" s="684"/>
      <c r="K22" s="684"/>
      <c r="L22" s="684"/>
      <c r="M22" s="684"/>
      <c r="N22" s="684"/>
      <c r="O22" s="684"/>
      <c r="P22" s="684"/>
      <c r="Q22" s="684"/>
      <c r="R22" s="684"/>
      <c r="S22" s="685"/>
      <c r="T22" s="343"/>
      <c r="U22" s="1326" t="s">
        <v>197</v>
      </c>
      <c r="V22" s="1326"/>
      <c r="W22" s="1326"/>
      <c r="X22" s="1326"/>
      <c r="Y22" s="1326"/>
      <c r="Z22" s="1326"/>
      <c r="AA22" s="1326"/>
      <c r="AB22" s="1326"/>
      <c r="AC22" s="1326"/>
      <c r="AD22" s="1326"/>
      <c r="AE22" s="1326"/>
      <c r="AF22" s="1326"/>
      <c r="AG22" s="1326"/>
      <c r="AH22" s="1326"/>
      <c r="AI22" s="1326"/>
      <c r="AJ22" s="1326"/>
      <c r="AK22" s="1326"/>
      <c r="AL22" s="1326"/>
      <c r="AM22" s="1326"/>
      <c r="AN22" s="1326"/>
      <c r="AO22" s="1326"/>
      <c r="AP22" s="1326"/>
      <c r="AQ22" s="1326"/>
      <c r="AR22" s="1326"/>
      <c r="AS22" s="1326"/>
      <c r="AT22" s="1326"/>
      <c r="AU22" s="1326"/>
      <c r="AV22" s="390"/>
      <c r="AW22" s="390"/>
      <c r="AX22" s="390"/>
      <c r="AY22" s="7"/>
      <c r="AZ22" s="1230"/>
      <c r="BA22" s="1171"/>
      <c r="BB22" s="1171"/>
      <c r="BC22" s="1172"/>
      <c r="BD22" s="756" t="s">
        <v>331</v>
      </c>
      <c r="BE22" s="756"/>
      <c r="BF22" s="756"/>
      <c r="BG22" s="756"/>
      <c r="BH22" s="756"/>
      <c r="BI22" s="756"/>
      <c r="BJ22" s="756"/>
      <c r="BK22" s="756"/>
      <c r="BL22" s="756"/>
      <c r="BM22" s="756"/>
      <c r="BN22" s="760"/>
    </row>
    <row r="23" spans="4:66" ht="24" customHeight="1">
      <c r="D23" s="65"/>
      <c r="E23" s="619"/>
      <c r="F23" s="619"/>
      <c r="G23" s="946"/>
      <c r="H23" s="946"/>
      <c r="I23" s="946"/>
      <c r="J23" s="946"/>
      <c r="K23" s="946"/>
      <c r="L23" s="946"/>
      <c r="M23" s="946"/>
      <c r="N23" s="946"/>
      <c r="O23" s="946"/>
      <c r="P23" s="946"/>
      <c r="Q23" s="946"/>
      <c r="R23" s="946"/>
      <c r="S23" s="947"/>
      <c r="T23" s="65"/>
      <c r="U23" s="1323" t="s">
        <v>118</v>
      </c>
      <c r="V23" s="1323"/>
      <c r="W23" s="1323"/>
      <c r="X23" s="1323"/>
      <c r="Y23" s="1323"/>
      <c r="Z23" s="1323"/>
      <c r="AA23" s="1323"/>
      <c r="AB23" s="1323"/>
      <c r="AC23" s="1323"/>
      <c r="AD23" s="1323"/>
      <c r="AE23" s="1323"/>
      <c r="AF23" s="1323"/>
      <c r="AG23" s="1323"/>
      <c r="AH23" s="1323"/>
      <c r="AI23" s="1323"/>
      <c r="AJ23" s="1323"/>
      <c r="AK23" s="1323"/>
      <c r="AL23" s="1323"/>
      <c r="AM23" s="1323"/>
      <c r="AN23" s="1323"/>
      <c r="AO23" s="1323"/>
      <c r="AP23" s="1323"/>
      <c r="AQ23" s="1323"/>
      <c r="AR23" s="1323"/>
      <c r="AS23" s="1323"/>
      <c r="AT23" s="1323"/>
      <c r="AU23" s="1323"/>
      <c r="AV23" s="392"/>
      <c r="AW23" s="392"/>
      <c r="AX23" s="392"/>
      <c r="AY23" s="9"/>
      <c r="AZ23" s="1220"/>
      <c r="BA23" s="1221"/>
      <c r="BB23" s="1221"/>
      <c r="BC23" s="1222"/>
      <c r="BD23" s="744" t="s">
        <v>331</v>
      </c>
      <c r="BE23" s="744"/>
      <c r="BF23" s="744"/>
      <c r="BG23" s="744"/>
      <c r="BH23" s="744"/>
      <c r="BI23" s="744"/>
      <c r="BJ23" s="744"/>
      <c r="BK23" s="744"/>
      <c r="BL23" s="744"/>
      <c r="BM23" s="744"/>
      <c r="BN23" s="785"/>
    </row>
    <row r="24" spans="4:66" ht="20.25" customHeight="1">
      <c r="D24" s="266"/>
      <c r="E24" s="618"/>
      <c r="F24" s="634"/>
      <c r="G24" s="340"/>
      <c r="H24" s="326"/>
      <c r="I24" s="389" t="s">
        <v>119</v>
      </c>
      <c r="J24" s="389"/>
      <c r="K24" s="389"/>
      <c r="L24" s="389"/>
      <c r="M24" s="389"/>
      <c r="N24" s="389"/>
      <c r="O24" s="389"/>
      <c r="P24" s="389"/>
      <c r="Q24" s="389"/>
      <c r="R24" s="389"/>
      <c r="S24" s="389"/>
      <c r="T24" s="389"/>
      <c r="U24" s="389"/>
      <c r="V24" s="389"/>
      <c r="W24" s="389"/>
      <c r="X24" s="389"/>
      <c r="Y24" s="389"/>
      <c r="Z24" s="389"/>
      <c r="AA24" s="380"/>
      <c r="AB24" s="380"/>
      <c r="AC24" s="380"/>
      <c r="AD24" s="380"/>
      <c r="AE24" s="380"/>
      <c r="AF24" s="413"/>
      <c r="AG24" s="413"/>
      <c r="AH24" s="413"/>
      <c r="AI24" s="413"/>
      <c r="AJ24" s="413"/>
      <c r="AK24" s="413"/>
      <c r="AL24" s="389"/>
      <c r="AM24" s="380"/>
      <c r="AN24" s="380"/>
      <c r="AO24" s="380"/>
      <c r="AP24" s="380"/>
      <c r="AQ24" s="380"/>
      <c r="AR24" s="389"/>
      <c r="AS24" s="389"/>
      <c r="AT24" s="389"/>
      <c r="AU24" s="389"/>
      <c r="AV24" s="389"/>
      <c r="AW24" s="389"/>
      <c r="AX24" s="380"/>
      <c r="AY24" s="380"/>
      <c r="AZ24" s="1307"/>
      <c r="BA24" s="1308"/>
      <c r="BB24" s="1308"/>
      <c r="BC24" s="1309"/>
      <c r="BD24" s="1305" t="s">
        <v>325</v>
      </c>
      <c r="BE24" s="1305"/>
      <c r="BF24" s="1305"/>
      <c r="BG24" s="1305"/>
      <c r="BH24" s="1305"/>
      <c r="BI24" s="1305"/>
      <c r="BJ24" s="1305"/>
      <c r="BK24" s="1305"/>
      <c r="BL24" s="1305"/>
      <c r="BM24" s="1305"/>
      <c r="BN24" s="1306"/>
    </row>
    <row r="25" spans="4:66" ht="20.25" customHeight="1">
      <c r="D25" s="290"/>
      <c r="E25" s="737">
        <v>62</v>
      </c>
      <c r="F25" s="738"/>
      <c r="G25" s="55"/>
      <c r="H25" s="391"/>
      <c r="I25" s="391"/>
      <c r="J25" s="1324" t="s">
        <v>168</v>
      </c>
      <c r="K25" s="1324"/>
      <c r="L25" s="1324"/>
      <c r="M25" s="1324"/>
      <c r="N25" s="1324"/>
      <c r="O25" s="1324"/>
      <c r="P25" s="1324"/>
      <c r="Q25" s="1324"/>
      <c r="R25" s="1324"/>
      <c r="S25" s="1324"/>
      <c r="T25" s="1324"/>
      <c r="U25" s="1324"/>
      <c r="V25" s="1324"/>
      <c r="W25" s="1324"/>
      <c r="X25" s="1324"/>
      <c r="Y25" s="1324"/>
      <c r="Z25" s="1324"/>
      <c r="AA25" s="1324"/>
      <c r="AB25" s="1324"/>
      <c r="AC25" s="1324"/>
      <c r="AD25" s="1324"/>
      <c r="AE25" s="1324"/>
      <c r="AF25" s="1324"/>
      <c r="AG25" s="1324"/>
      <c r="AH25" s="1324"/>
      <c r="AI25" s="1324"/>
      <c r="AJ25" s="1324"/>
      <c r="AK25" s="1324"/>
      <c r="AL25" s="1324"/>
      <c r="AM25" s="1324"/>
      <c r="AN25" s="1324"/>
      <c r="AO25" s="1324"/>
      <c r="AP25" s="1324"/>
      <c r="AQ25" s="1324"/>
      <c r="AR25" s="1324"/>
      <c r="AS25" s="1324"/>
      <c r="AT25" s="1324"/>
      <c r="AU25" s="1324"/>
      <c r="AV25" s="1324"/>
      <c r="AW25" s="1324"/>
      <c r="AX25" s="1324"/>
      <c r="AY25" s="1324"/>
      <c r="AZ25" s="684"/>
      <c r="BA25" s="684"/>
      <c r="BB25" s="684"/>
      <c r="BC25" s="684"/>
      <c r="BD25" s="684"/>
      <c r="BE25" s="684"/>
      <c r="BF25" s="684"/>
      <c r="BG25" s="684"/>
      <c r="BH25" s="684"/>
      <c r="BI25" s="684"/>
      <c r="BJ25" s="684"/>
      <c r="BK25" s="684"/>
      <c r="BL25" s="684"/>
      <c r="BM25" s="684"/>
      <c r="BN25" s="371"/>
    </row>
    <row r="26" spans="4:66" ht="20.25" customHeight="1">
      <c r="D26" s="290"/>
      <c r="E26" s="737"/>
      <c r="F26" s="738"/>
      <c r="G26" s="372"/>
      <c r="H26" s="330"/>
      <c r="I26" s="330"/>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4"/>
      <c r="AJ26" s="684"/>
      <c r="AK26" s="684"/>
      <c r="AL26" s="684"/>
      <c r="AM26" s="684"/>
      <c r="AN26" s="684"/>
      <c r="AO26" s="684"/>
      <c r="AP26" s="684"/>
      <c r="AQ26" s="684"/>
      <c r="AR26" s="684"/>
      <c r="AS26" s="684"/>
      <c r="AT26" s="684"/>
      <c r="AU26" s="684"/>
      <c r="AV26" s="684"/>
      <c r="AW26" s="684"/>
      <c r="AX26" s="684"/>
      <c r="AY26" s="684"/>
      <c r="AZ26" s="684"/>
      <c r="BA26" s="684"/>
      <c r="BB26" s="684"/>
      <c r="BC26" s="684"/>
      <c r="BD26" s="684"/>
      <c r="BE26" s="684"/>
      <c r="BF26" s="684"/>
      <c r="BG26" s="684"/>
      <c r="BH26" s="684"/>
      <c r="BI26" s="684"/>
      <c r="BJ26" s="684"/>
      <c r="BK26" s="684"/>
      <c r="BL26" s="684"/>
      <c r="BM26" s="684"/>
      <c r="BN26" s="371"/>
    </row>
    <row r="27" spans="4:66" ht="20.25" customHeight="1">
      <c r="D27" s="290"/>
      <c r="E27" s="836" t="s">
        <v>121</v>
      </c>
      <c r="F27" s="837"/>
      <c r="G27" s="373"/>
      <c r="H27" s="327"/>
      <c r="I27" s="327"/>
      <c r="J27" s="842" t="s">
        <v>633</v>
      </c>
      <c r="K27" s="842"/>
      <c r="L27" s="842"/>
      <c r="M27" s="842"/>
      <c r="N27" s="842"/>
      <c r="O27" s="842"/>
      <c r="P27" s="842"/>
      <c r="Q27" s="842"/>
      <c r="R27" s="842"/>
      <c r="S27" s="842"/>
      <c r="T27" s="842"/>
      <c r="U27" s="842"/>
      <c r="V27" s="842"/>
      <c r="W27" s="842"/>
      <c r="X27" s="842"/>
      <c r="Y27" s="842"/>
      <c r="Z27" s="842"/>
      <c r="AA27" s="842"/>
      <c r="AB27" s="842"/>
      <c r="AC27" s="842"/>
      <c r="AD27" s="842"/>
      <c r="AE27" s="842"/>
      <c r="AF27" s="842"/>
      <c r="AG27" s="842"/>
      <c r="AH27" s="842"/>
      <c r="AI27" s="842"/>
      <c r="AJ27" s="842"/>
      <c r="AK27" s="842"/>
      <c r="AL27" s="842"/>
      <c r="AM27" s="842"/>
      <c r="AN27" s="842"/>
      <c r="AO27" s="842"/>
      <c r="AP27" s="842"/>
      <c r="AQ27" s="842"/>
      <c r="AR27" s="842"/>
      <c r="AS27" s="842"/>
      <c r="AT27" s="842"/>
      <c r="AU27" s="842"/>
      <c r="AV27" s="842"/>
      <c r="AW27" s="842"/>
      <c r="AX27" s="842"/>
      <c r="AY27" s="842"/>
      <c r="AZ27" s="842"/>
      <c r="BA27" s="842"/>
      <c r="BB27" s="842"/>
      <c r="BC27" s="842"/>
      <c r="BD27" s="842"/>
      <c r="BE27" s="842"/>
      <c r="BF27" s="842"/>
      <c r="BG27" s="842"/>
      <c r="BH27" s="842"/>
      <c r="BI27" s="842"/>
      <c r="BJ27" s="842"/>
      <c r="BK27" s="842"/>
      <c r="BL27" s="842"/>
      <c r="BM27" s="842"/>
      <c r="BN27" s="329"/>
    </row>
    <row r="28" spans="4:66" ht="20.25" customHeight="1">
      <c r="D28" s="290"/>
      <c r="E28" s="836"/>
      <c r="F28" s="837"/>
      <c r="G28" s="340"/>
      <c r="H28" s="326"/>
      <c r="I28" s="389" t="s">
        <v>120</v>
      </c>
      <c r="J28" s="389"/>
      <c r="K28" s="389"/>
      <c r="L28" s="389"/>
      <c r="M28" s="389"/>
      <c r="N28" s="389"/>
      <c r="O28" s="389"/>
      <c r="P28" s="389"/>
      <c r="Q28" s="389"/>
      <c r="R28" s="389"/>
      <c r="S28" s="389"/>
      <c r="T28" s="389"/>
      <c r="U28" s="389"/>
      <c r="V28" s="389"/>
      <c r="W28" s="389"/>
      <c r="X28" s="389"/>
      <c r="Y28" s="389"/>
      <c r="Z28" s="389"/>
      <c r="AA28" s="380"/>
      <c r="AB28" s="380"/>
      <c r="AC28" s="380"/>
      <c r="AD28" s="380"/>
      <c r="AE28" s="380"/>
      <c r="AF28" s="413"/>
      <c r="AG28" s="413"/>
      <c r="AH28" s="413"/>
      <c r="AI28" s="413"/>
      <c r="AJ28" s="413"/>
      <c r="AK28" s="413"/>
      <c r="AL28" s="389"/>
      <c r="AM28" s="380"/>
      <c r="AN28" s="380"/>
      <c r="AO28" s="380"/>
      <c r="AP28" s="380"/>
      <c r="AQ28" s="380"/>
      <c r="AR28" s="389"/>
      <c r="AS28" s="389"/>
      <c r="AT28" s="389"/>
      <c r="AU28" s="389"/>
      <c r="AV28" s="389"/>
      <c r="AW28" s="389"/>
      <c r="AX28" s="380"/>
      <c r="AY28" s="380"/>
      <c r="AZ28" s="1307"/>
      <c r="BA28" s="1308"/>
      <c r="BB28" s="1308"/>
      <c r="BC28" s="1309"/>
      <c r="BD28" s="1305" t="s">
        <v>325</v>
      </c>
      <c r="BE28" s="1305"/>
      <c r="BF28" s="1305"/>
      <c r="BG28" s="1305"/>
      <c r="BH28" s="1305"/>
      <c r="BI28" s="1305"/>
      <c r="BJ28" s="1305"/>
      <c r="BK28" s="1305"/>
      <c r="BL28" s="1305"/>
      <c r="BM28" s="1305"/>
      <c r="BN28" s="1306"/>
    </row>
    <row r="29" spans="4:66" ht="20.25" customHeight="1">
      <c r="D29" s="290"/>
      <c r="E29" s="836"/>
      <c r="F29" s="837"/>
      <c r="G29" s="55"/>
      <c r="H29" s="391"/>
      <c r="I29" s="391"/>
      <c r="J29" s="1324" t="s">
        <v>406</v>
      </c>
      <c r="K29" s="1324"/>
      <c r="L29" s="1324"/>
      <c r="M29" s="1324"/>
      <c r="N29" s="1324"/>
      <c r="O29" s="1324"/>
      <c r="P29" s="1324"/>
      <c r="Q29" s="1324"/>
      <c r="R29" s="1324"/>
      <c r="S29" s="1324"/>
      <c r="T29" s="1324"/>
      <c r="U29" s="1324"/>
      <c r="V29" s="1324"/>
      <c r="W29" s="1324"/>
      <c r="X29" s="1324"/>
      <c r="Y29" s="1324"/>
      <c r="Z29" s="1324"/>
      <c r="AA29" s="1324"/>
      <c r="AB29" s="1324"/>
      <c r="AC29" s="1324"/>
      <c r="AD29" s="1324"/>
      <c r="AE29" s="1324"/>
      <c r="AF29" s="1324"/>
      <c r="AG29" s="1324"/>
      <c r="AH29" s="1324"/>
      <c r="AI29" s="1324"/>
      <c r="AJ29" s="1324"/>
      <c r="AK29" s="1324"/>
      <c r="AL29" s="1324"/>
      <c r="AM29" s="1324"/>
      <c r="AN29" s="1324"/>
      <c r="AO29" s="1324"/>
      <c r="AP29" s="1324"/>
      <c r="AQ29" s="1324"/>
      <c r="AR29" s="1324"/>
      <c r="AS29" s="1324"/>
      <c r="AT29" s="1324"/>
      <c r="AU29" s="1324"/>
      <c r="AV29" s="1324"/>
      <c r="AW29" s="1324"/>
      <c r="AX29" s="1324"/>
      <c r="AY29" s="1324"/>
      <c r="AZ29" s="1324"/>
      <c r="BA29" s="1324"/>
      <c r="BB29" s="1324"/>
      <c r="BC29" s="1324"/>
      <c r="BD29" s="1324"/>
      <c r="BE29" s="1324"/>
      <c r="BF29" s="1324"/>
      <c r="BG29" s="1324"/>
      <c r="BH29" s="1324"/>
      <c r="BI29" s="1324"/>
      <c r="BJ29" s="1324"/>
      <c r="BK29" s="1324"/>
      <c r="BL29" s="1324"/>
      <c r="BM29" s="1324"/>
      <c r="BN29" s="56"/>
    </row>
    <row r="30" spans="4:66" ht="20.25" customHeight="1">
      <c r="D30" s="290"/>
      <c r="E30" s="836"/>
      <c r="F30" s="837"/>
      <c r="G30" s="373"/>
      <c r="H30" s="327"/>
      <c r="I30" s="327"/>
      <c r="J30" s="946"/>
      <c r="K30" s="946"/>
      <c r="L30" s="946"/>
      <c r="M30" s="946"/>
      <c r="N30" s="946"/>
      <c r="O30" s="946"/>
      <c r="P30" s="946"/>
      <c r="Q30" s="946"/>
      <c r="R30" s="946"/>
      <c r="S30" s="946"/>
      <c r="T30" s="946"/>
      <c r="U30" s="946"/>
      <c r="V30" s="946"/>
      <c r="W30" s="946"/>
      <c r="X30" s="946"/>
      <c r="Y30" s="946"/>
      <c r="Z30" s="946"/>
      <c r="AA30" s="946"/>
      <c r="AB30" s="946"/>
      <c r="AC30" s="946"/>
      <c r="AD30" s="946"/>
      <c r="AE30" s="946"/>
      <c r="AF30" s="946"/>
      <c r="AG30" s="946"/>
      <c r="AH30" s="946"/>
      <c r="AI30" s="946"/>
      <c r="AJ30" s="946"/>
      <c r="AK30" s="946"/>
      <c r="AL30" s="946"/>
      <c r="AM30" s="946"/>
      <c r="AN30" s="946"/>
      <c r="AO30" s="946"/>
      <c r="AP30" s="946"/>
      <c r="AQ30" s="946"/>
      <c r="AR30" s="946"/>
      <c r="AS30" s="946"/>
      <c r="AT30" s="946"/>
      <c r="AU30" s="946"/>
      <c r="AV30" s="946"/>
      <c r="AW30" s="946"/>
      <c r="AX30" s="946"/>
      <c r="AY30" s="946"/>
      <c r="AZ30" s="946"/>
      <c r="BA30" s="946"/>
      <c r="BB30" s="946"/>
      <c r="BC30" s="946"/>
      <c r="BD30" s="946"/>
      <c r="BE30" s="946"/>
      <c r="BF30" s="946"/>
      <c r="BG30" s="946"/>
      <c r="BH30" s="946"/>
      <c r="BI30" s="946"/>
      <c r="BJ30" s="946"/>
      <c r="BK30" s="946"/>
      <c r="BL30" s="946"/>
      <c r="BM30" s="946"/>
      <c r="BN30" s="329"/>
    </row>
    <row r="31" spans="4:66" ht="20.25" customHeight="1">
      <c r="D31" s="290"/>
      <c r="E31" s="836"/>
      <c r="F31" s="837"/>
      <c r="G31" s="340"/>
      <c r="H31" s="326"/>
      <c r="I31" s="389" t="s">
        <v>77</v>
      </c>
      <c r="J31" s="389"/>
      <c r="K31" s="389"/>
      <c r="L31" s="389"/>
      <c r="M31" s="389"/>
      <c r="N31" s="389"/>
      <c r="O31" s="389"/>
      <c r="P31" s="389"/>
      <c r="Q31" s="389"/>
      <c r="R31" s="389"/>
      <c r="S31" s="389"/>
      <c r="T31" s="389"/>
      <c r="U31" s="389"/>
      <c r="V31" s="389"/>
      <c r="W31" s="389"/>
      <c r="X31" s="389"/>
      <c r="Y31" s="389"/>
      <c r="Z31" s="389"/>
      <c r="AA31" s="380"/>
      <c r="AB31" s="380"/>
      <c r="AC31" s="380"/>
      <c r="AD31" s="380"/>
      <c r="AE31" s="380"/>
      <c r="AF31" s="413"/>
      <c r="AG31" s="413"/>
      <c r="AH31" s="413"/>
      <c r="AI31" s="413"/>
      <c r="AJ31" s="413"/>
      <c r="AK31" s="413"/>
      <c r="AL31" s="389"/>
      <c r="AM31" s="380"/>
      <c r="AN31" s="380"/>
      <c r="AO31" s="380"/>
      <c r="AP31" s="380"/>
      <c r="AQ31" s="380"/>
      <c r="AR31" s="389"/>
      <c r="AS31" s="389"/>
      <c r="AT31" s="389"/>
      <c r="AU31" s="389"/>
      <c r="AV31" s="389"/>
      <c r="AW31" s="389"/>
      <c r="AX31" s="380"/>
      <c r="AY31" s="380"/>
      <c r="AZ31" s="1307"/>
      <c r="BA31" s="1308"/>
      <c r="BB31" s="1308"/>
      <c r="BC31" s="1309"/>
      <c r="BD31" s="1305" t="s">
        <v>325</v>
      </c>
      <c r="BE31" s="1305"/>
      <c r="BF31" s="1305"/>
      <c r="BG31" s="1305"/>
      <c r="BH31" s="1305"/>
      <c r="BI31" s="1305"/>
      <c r="BJ31" s="1305"/>
      <c r="BK31" s="1305"/>
      <c r="BL31" s="1305"/>
      <c r="BM31" s="1305"/>
      <c r="BN31" s="1306"/>
    </row>
    <row r="32" spans="4:66" ht="20.25" customHeight="1">
      <c r="D32" s="290"/>
      <c r="E32" s="836"/>
      <c r="F32" s="837"/>
      <c r="G32" s="55"/>
      <c r="H32" s="391"/>
      <c r="I32" s="391"/>
      <c r="J32" s="1324" t="s">
        <v>407</v>
      </c>
      <c r="K32" s="1324"/>
      <c r="L32" s="1324"/>
      <c r="M32" s="1324"/>
      <c r="N32" s="1324"/>
      <c r="O32" s="1324"/>
      <c r="P32" s="1324"/>
      <c r="Q32" s="1324"/>
      <c r="R32" s="1324"/>
      <c r="S32" s="1324"/>
      <c r="T32" s="1324"/>
      <c r="U32" s="1324"/>
      <c r="V32" s="1324"/>
      <c r="W32" s="1324"/>
      <c r="X32" s="1324"/>
      <c r="Y32" s="1324"/>
      <c r="Z32" s="1324"/>
      <c r="AA32" s="1324"/>
      <c r="AB32" s="1324"/>
      <c r="AC32" s="1324"/>
      <c r="AD32" s="1324"/>
      <c r="AE32" s="1324"/>
      <c r="AF32" s="1324"/>
      <c r="AG32" s="1324"/>
      <c r="AH32" s="1324"/>
      <c r="AI32" s="1324"/>
      <c r="AJ32" s="1324"/>
      <c r="AK32" s="1324"/>
      <c r="AL32" s="1324"/>
      <c r="AM32" s="1324"/>
      <c r="AN32" s="1324"/>
      <c r="AO32" s="1324"/>
      <c r="AP32" s="1324"/>
      <c r="AQ32" s="1324"/>
      <c r="AR32" s="1324"/>
      <c r="AS32" s="1324"/>
      <c r="AT32" s="1324"/>
      <c r="AU32" s="1324"/>
      <c r="AV32" s="1324"/>
      <c r="AW32" s="1324"/>
      <c r="AX32" s="1324"/>
      <c r="AY32" s="1324"/>
      <c r="AZ32" s="1324"/>
      <c r="BA32" s="1324"/>
      <c r="BB32" s="1324"/>
      <c r="BC32" s="1324"/>
      <c r="BD32" s="1324"/>
      <c r="BE32" s="1324"/>
      <c r="BF32" s="1324"/>
      <c r="BG32" s="1324"/>
      <c r="BH32" s="1324"/>
      <c r="BI32" s="1324"/>
      <c r="BJ32" s="1324"/>
      <c r="BK32" s="1324"/>
      <c r="BL32" s="1324"/>
      <c r="BM32" s="1324"/>
      <c r="BN32" s="56"/>
    </row>
    <row r="33" spans="4:71" ht="20.25" customHeight="1">
      <c r="D33" s="290"/>
      <c r="E33" s="836"/>
      <c r="F33" s="837"/>
      <c r="G33" s="372"/>
      <c r="H33" s="330"/>
      <c r="I33" s="330"/>
      <c r="J33" s="684"/>
      <c r="K33" s="684"/>
      <c r="L33" s="684"/>
      <c r="M33" s="684"/>
      <c r="N33" s="684"/>
      <c r="O33" s="684"/>
      <c r="P33" s="684"/>
      <c r="Q33" s="684"/>
      <c r="R33" s="684"/>
      <c r="S33" s="684"/>
      <c r="T33" s="946"/>
      <c r="U33" s="946"/>
      <c r="V33" s="946"/>
      <c r="W33" s="946"/>
      <c r="X33" s="946"/>
      <c r="Y33" s="946"/>
      <c r="Z33" s="946"/>
      <c r="AA33" s="946"/>
      <c r="AB33" s="946"/>
      <c r="AC33" s="946"/>
      <c r="AD33" s="946"/>
      <c r="AE33" s="946"/>
      <c r="AF33" s="946"/>
      <c r="AG33" s="946"/>
      <c r="AH33" s="946"/>
      <c r="AI33" s="946"/>
      <c r="AJ33" s="946"/>
      <c r="AK33" s="946"/>
      <c r="AL33" s="946"/>
      <c r="AM33" s="946"/>
      <c r="AN33" s="946"/>
      <c r="AO33" s="946"/>
      <c r="AP33" s="946"/>
      <c r="AQ33" s="946"/>
      <c r="AR33" s="946"/>
      <c r="AS33" s="946"/>
      <c r="AT33" s="946"/>
      <c r="AU33" s="946"/>
      <c r="AV33" s="946"/>
      <c r="AW33" s="946"/>
      <c r="AX33" s="946"/>
      <c r="AY33" s="946"/>
      <c r="AZ33" s="946"/>
      <c r="BA33" s="946"/>
      <c r="BB33" s="946"/>
      <c r="BC33" s="946"/>
      <c r="BD33" s="946"/>
      <c r="BE33" s="946"/>
      <c r="BF33" s="946"/>
      <c r="BG33" s="946"/>
      <c r="BH33" s="946"/>
      <c r="BI33" s="946"/>
      <c r="BJ33" s="946"/>
      <c r="BK33" s="946"/>
      <c r="BL33" s="946"/>
      <c r="BM33" s="946"/>
      <c r="BN33" s="329"/>
    </row>
    <row r="34" spans="4:71" ht="20.25" customHeight="1">
      <c r="D34" s="290"/>
      <c r="E34" s="836"/>
      <c r="F34" s="837"/>
      <c r="G34" s="340"/>
      <c r="H34" s="326"/>
      <c r="I34" s="389" t="s">
        <v>409</v>
      </c>
      <c r="J34" s="389"/>
      <c r="K34" s="389"/>
      <c r="L34" s="389"/>
      <c r="M34" s="389"/>
      <c r="N34" s="389"/>
      <c r="O34" s="389"/>
      <c r="P34" s="389"/>
      <c r="Q34" s="389"/>
      <c r="R34" s="389"/>
      <c r="S34" s="389"/>
      <c r="T34" s="389"/>
      <c r="U34" s="389"/>
      <c r="V34" s="389"/>
      <c r="W34" s="389"/>
      <c r="X34" s="389"/>
      <c r="Y34" s="389"/>
      <c r="Z34" s="389"/>
      <c r="AA34" s="380"/>
      <c r="AB34" s="380"/>
      <c r="AC34" s="380"/>
      <c r="AD34" s="380"/>
      <c r="AE34" s="380"/>
      <c r="AF34" s="413"/>
      <c r="AG34" s="413"/>
      <c r="AH34" s="413"/>
      <c r="AI34" s="413"/>
      <c r="AJ34" s="413"/>
      <c r="AK34" s="413"/>
      <c r="AL34" s="389"/>
      <c r="AM34" s="380"/>
      <c r="AN34" s="380"/>
      <c r="AO34" s="389"/>
      <c r="AP34" s="1307"/>
      <c r="AQ34" s="1308"/>
      <c r="AR34" s="1308"/>
      <c r="AS34" s="1309"/>
      <c r="AT34" s="1305" t="s">
        <v>439</v>
      </c>
      <c r="AU34" s="1305"/>
      <c r="AV34" s="1305"/>
      <c r="AW34" s="1305"/>
      <c r="AX34" s="1305"/>
      <c r="AY34" s="1305"/>
      <c r="AZ34" s="1305"/>
      <c r="BA34" s="1305"/>
      <c r="BB34" s="1305"/>
      <c r="BC34" s="1305"/>
      <c r="BD34" s="1305"/>
      <c r="BE34" s="1305"/>
      <c r="BF34" s="1305"/>
      <c r="BG34" s="1305"/>
      <c r="BH34" s="1305"/>
      <c r="BI34" s="1305"/>
      <c r="BJ34" s="1305"/>
      <c r="BK34" s="1305"/>
      <c r="BL34" s="1305"/>
      <c r="BM34" s="1305"/>
      <c r="BN34" s="1306"/>
    </row>
    <row r="35" spans="4:71" ht="20.25" customHeight="1">
      <c r="D35" s="290"/>
      <c r="E35" s="836"/>
      <c r="F35" s="837"/>
      <c r="G35" s="55"/>
      <c r="H35" s="391"/>
      <c r="I35" s="391"/>
      <c r="J35" s="1324" t="s">
        <v>408</v>
      </c>
      <c r="K35" s="1324"/>
      <c r="L35" s="1324"/>
      <c r="M35" s="1324"/>
      <c r="N35" s="1324"/>
      <c r="O35" s="1324"/>
      <c r="P35" s="1324"/>
      <c r="Q35" s="1324"/>
      <c r="R35" s="1324"/>
      <c r="S35" s="1324"/>
      <c r="T35" s="1324"/>
      <c r="U35" s="1324"/>
      <c r="V35" s="1324"/>
      <c r="W35" s="1324"/>
      <c r="X35" s="1324"/>
      <c r="Y35" s="1324"/>
      <c r="Z35" s="1324"/>
      <c r="AA35" s="1324"/>
      <c r="AB35" s="1324"/>
      <c r="AC35" s="1324"/>
      <c r="AD35" s="1324"/>
      <c r="AE35" s="1324"/>
      <c r="AF35" s="1324"/>
      <c r="AG35" s="1324"/>
      <c r="AH35" s="1324"/>
      <c r="AI35" s="1324"/>
      <c r="AJ35" s="1324"/>
      <c r="AK35" s="1324"/>
      <c r="AL35" s="1324"/>
      <c r="AM35" s="1324"/>
      <c r="AN35" s="1324"/>
      <c r="AO35" s="1324"/>
      <c r="AP35" s="1324"/>
      <c r="AQ35" s="1324"/>
      <c r="AR35" s="1324"/>
      <c r="AS35" s="1324"/>
      <c r="AT35" s="1324"/>
      <c r="AU35" s="1324"/>
      <c r="AV35" s="1324"/>
      <c r="AW35" s="1324"/>
      <c r="AX35" s="1324"/>
      <c r="AY35" s="1324"/>
      <c r="AZ35" s="1324"/>
      <c r="BA35" s="1324"/>
      <c r="BB35" s="1324"/>
      <c r="BC35" s="1324"/>
      <c r="BD35" s="1324"/>
      <c r="BE35" s="1324"/>
      <c r="BF35" s="1324"/>
      <c r="BG35" s="1324"/>
      <c r="BH35" s="1324"/>
      <c r="BI35" s="1324"/>
      <c r="BJ35" s="1324"/>
      <c r="BK35" s="1324"/>
      <c r="BL35" s="1324"/>
      <c r="BM35" s="1324"/>
      <c r="BN35" s="56"/>
    </row>
    <row r="36" spans="4:71" ht="20.25" customHeight="1">
      <c r="D36" s="290"/>
      <c r="E36" s="836"/>
      <c r="F36" s="837"/>
      <c r="G36" s="372"/>
      <c r="H36" s="330"/>
      <c r="I36" s="330"/>
      <c r="J36" s="684"/>
      <c r="K36" s="684"/>
      <c r="L36" s="684"/>
      <c r="M36" s="684"/>
      <c r="N36" s="684"/>
      <c r="O36" s="684"/>
      <c r="P36" s="684"/>
      <c r="Q36" s="684"/>
      <c r="R36" s="684"/>
      <c r="S36" s="684"/>
      <c r="T36" s="946"/>
      <c r="U36" s="946"/>
      <c r="V36" s="946"/>
      <c r="W36" s="946"/>
      <c r="X36" s="946"/>
      <c r="Y36" s="946"/>
      <c r="Z36" s="946"/>
      <c r="AA36" s="946"/>
      <c r="AB36" s="946"/>
      <c r="AC36" s="946"/>
      <c r="AD36" s="946"/>
      <c r="AE36" s="946"/>
      <c r="AF36" s="946"/>
      <c r="AG36" s="946"/>
      <c r="AH36" s="946"/>
      <c r="AI36" s="946"/>
      <c r="AJ36" s="946"/>
      <c r="AK36" s="946"/>
      <c r="AL36" s="946"/>
      <c r="AM36" s="946"/>
      <c r="AN36" s="946"/>
      <c r="AO36" s="946"/>
      <c r="AP36" s="946"/>
      <c r="AQ36" s="946"/>
      <c r="AR36" s="946"/>
      <c r="AS36" s="946"/>
      <c r="AT36" s="946"/>
      <c r="AU36" s="946"/>
      <c r="AV36" s="946"/>
      <c r="AW36" s="946"/>
      <c r="AX36" s="946"/>
      <c r="AY36" s="946"/>
      <c r="AZ36" s="946"/>
      <c r="BA36" s="946"/>
      <c r="BB36" s="946"/>
      <c r="BC36" s="946"/>
      <c r="BD36" s="946"/>
      <c r="BE36" s="946"/>
      <c r="BF36" s="946"/>
      <c r="BG36" s="946"/>
      <c r="BH36" s="946"/>
      <c r="BI36" s="946"/>
      <c r="BJ36" s="946"/>
      <c r="BK36" s="946"/>
      <c r="BL36" s="946"/>
      <c r="BM36" s="946"/>
      <c r="BN36" s="329"/>
    </row>
    <row r="37" spans="4:71" ht="20.25" customHeight="1">
      <c r="D37" s="290"/>
      <c r="E37" s="406"/>
      <c r="F37" s="414"/>
      <c r="G37" s="415"/>
      <c r="H37" s="416"/>
      <c r="I37" s="413" t="s">
        <v>411</v>
      </c>
      <c r="J37" s="416"/>
      <c r="K37" s="416"/>
      <c r="L37" s="416"/>
      <c r="M37" s="416"/>
      <c r="N37" s="416"/>
      <c r="O37" s="416"/>
      <c r="P37" s="416"/>
      <c r="Q37" s="416"/>
      <c r="R37" s="416"/>
      <c r="S37" s="416"/>
      <c r="T37" s="389"/>
      <c r="U37" s="389"/>
      <c r="V37" s="389"/>
      <c r="W37" s="389"/>
      <c r="X37" s="389"/>
      <c r="Y37" s="389"/>
      <c r="Z37" s="389"/>
      <c r="AA37" s="380"/>
      <c r="AB37" s="380"/>
      <c r="AC37" s="380"/>
      <c r="AD37" s="380"/>
      <c r="AE37" s="380"/>
      <c r="AF37" s="413"/>
      <c r="AG37" s="413"/>
      <c r="AH37" s="413"/>
      <c r="AI37" s="413"/>
      <c r="AJ37" s="413"/>
      <c r="AK37" s="413"/>
      <c r="AL37" s="389"/>
      <c r="AM37" s="1307"/>
      <c r="AN37" s="1308"/>
      <c r="AO37" s="1308"/>
      <c r="AP37" s="1309"/>
      <c r="AQ37" s="1334" t="s">
        <v>331</v>
      </c>
      <c r="AR37" s="1305"/>
      <c r="AS37" s="1305"/>
      <c r="AT37" s="1305"/>
      <c r="AU37" s="1305"/>
      <c r="AV37" s="1305"/>
      <c r="AW37" s="1305"/>
      <c r="AX37" s="1305"/>
      <c r="AY37" s="1305"/>
      <c r="AZ37" s="1305"/>
      <c r="BA37" s="1335"/>
      <c r="BB37" s="1336" t="s">
        <v>412</v>
      </c>
      <c r="BC37" s="1305"/>
      <c r="BD37" s="1305"/>
      <c r="BE37" s="1305"/>
      <c r="BF37" s="1305"/>
      <c r="BG37" s="1337"/>
      <c r="BH37" s="1305"/>
      <c r="BI37" s="1305"/>
      <c r="BJ37" s="1305"/>
      <c r="BK37" s="1305"/>
      <c r="BL37" s="1305"/>
      <c r="BM37" s="1305"/>
      <c r="BN37" s="1306"/>
    </row>
    <row r="38" spans="4:71" ht="20.25" customHeight="1">
      <c r="D38" s="290"/>
      <c r="E38" s="406"/>
      <c r="F38" s="414"/>
      <c r="G38" s="55"/>
      <c r="H38" s="391"/>
      <c r="I38" s="391"/>
      <c r="J38" s="1324" t="s">
        <v>410</v>
      </c>
      <c r="K38" s="1324"/>
      <c r="L38" s="1324"/>
      <c r="M38" s="1324"/>
      <c r="N38" s="1324"/>
      <c r="O38" s="1324"/>
      <c r="P38" s="1324"/>
      <c r="Q38" s="1324"/>
      <c r="R38" s="1324"/>
      <c r="S38" s="1324"/>
      <c r="T38" s="1324"/>
      <c r="U38" s="1324"/>
      <c r="V38" s="1324"/>
      <c r="W38" s="1324"/>
      <c r="X38" s="1324"/>
      <c r="Y38" s="1324"/>
      <c r="Z38" s="1324"/>
      <c r="AA38" s="1324"/>
      <c r="AB38" s="1324"/>
      <c r="AC38" s="1324"/>
      <c r="AD38" s="1324"/>
      <c r="AE38" s="1324"/>
      <c r="AF38" s="1324"/>
      <c r="AG38" s="1324"/>
      <c r="AH38" s="1324"/>
      <c r="AI38" s="1324"/>
      <c r="AJ38" s="1324"/>
      <c r="AK38" s="1324"/>
      <c r="AL38" s="1324"/>
      <c r="AM38" s="1324"/>
      <c r="AN38" s="1324"/>
      <c r="AO38" s="1324"/>
      <c r="AP38" s="1324"/>
      <c r="AQ38" s="1324"/>
      <c r="AR38" s="1324"/>
      <c r="AS38" s="1324"/>
      <c r="AT38" s="1324"/>
      <c r="AU38" s="1324"/>
      <c r="AV38" s="1324"/>
      <c r="AW38" s="1324"/>
      <c r="AX38" s="1324"/>
      <c r="AY38" s="1324"/>
      <c r="AZ38" s="1324"/>
      <c r="BA38" s="1324"/>
      <c r="BB38" s="1324"/>
      <c r="BC38" s="1324"/>
      <c r="BD38" s="1324"/>
      <c r="BE38" s="1324"/>
      <c r="BF38" s="1324"/>
      <c r="BG38" s="1324"/>
      <c r="BH38" s="1324"/>
      <c r="BI38" s="1324"/>
      <c r="BJ38" s="1324"/>
      <c r="BK38" s="1324"/>
      <c r="BL38" s="1324"/>
      <c r="BM38" s="1324"/>
      <c r="BN38" s="371"/>
    </row>
    <row r="39" spans="4:71" ht="20.25" customHeight="1">
      <c r="D39" s="290"/>
      <c r="E39" s="406"/>
      <c r="F39" s="414"/>
      <c r="G39" s="372"/>
      <c r="H39" s="330"/>
      <c r="I39" s="330"/>
      <c r="J39" s="946"/>
      <c r="K39" s="946"/>
      <c r="L39" s="946"/>
      <c r="M39" s="946"/>
      <c r="N39" s="946"/>
      <c r="O39" s="946"/>
      <c r="P39" s="946"/>
      <c r="Q39" s="946"/>
      <c r="R39" s="946"/>
      <c r="S39" s="946"/>
      <c r="T39" s="946"/>
      <c r="U39" s="946"/>
      <c r="V39" s="946"/>
      <c r="W39" s="946"/>
      <c r="X39" s="946"/>
      <c r="Y39" s="946"/>
      <c r="Z39" s="946"/>
      <c r="AA39" s="946"/>
      <c r="AB39" s="946"/>
      <c r="AC39" s="946"/>
      <c r="AD39" s="946"/>
      <c r="AE39" s="946"/>
      <c r="AF39" s="946"/>
      <c r="AG39" s="946"/>
      <c r="AH39" s="946"/>
      <c r="AI39" s="946"/>
      <c r="AJ39" s="946"/>
      <c r="AK39" s="946"/>
      <c r="AL39" s="946"/>
      <c r="AM39" s="946"/>
      <c r="AN39" s="946"/>
      <c r="AO39" s="946"/>
      <c r="AP39" s="946"/>
      <c r="AQ39" s="946"/>
      <c r="AR39" s="946"/>
      <c r="AS39" s="946"/>
      <c r="AT39" s="946"/>
      <c r="AU39" s="946"/>
      <c r="AV39" s="946"/>
      <c r="AW39" s="946"/>
      <c r="AX39" s="946"/>
      <c r="AY39" s="946"/>
      <c r="AZ39" s="946"/>
      <c r="BA39" s="946"/>
      <c r="BB39" s="946"/>
      <c r="BC39" s="946"/>
      <c r="BD39" s="946"/>
      <c r="BE39" s="946"/>
      <c r="BF39" s="946"/>
      <c r="BG39" s="946"/>
      <c r="BH39" s="946"/>
      <c r="BI39" s="946"/>
      <c r="BJ39" s="946"/>
      <c r="BK39" s="946"/>
      <c r="BL39" s="946"/>
      <c r="BM39" s="946"/>
      <c r="BN39" s="329"/>
    </row>
    <row r="40" spans="4:71" ht="20.25" customHeight="1">
      <c r="D40" s="290"/>
      <c r="E40" s="406"/>
      <c r="F40" s="414"/>
      <c r="G40" s="415"/>
      <c r="H40" s="416"/>
      <c r="I40" s="413" t="s">
        <v>438</v>
      </c>
      <c r="J40" s="400"/>
      <c r="K40" s="400"/>
      <c r="L40" s="400"/>
      <c r="M40" s="400"/>
      <c r="N40" s="400"/>
      <c r="O40" s="400"/>
      <c r="P40" s="400"/>
      <c r="Q40" s="400"/>
      <c r="R40" s="400"/>
      <c r="S40" s="400"/>
      <c r="T40" s="389"/>
      <c r="U40" s="389"/>
      <c r="V40" s="389"/>
      <c r="W40" s="389"/>
      <c r="X40" s="389"/>
      <c r="Y40" s="389"/>
      <c r="Z40" s="389"/>
      <c r="AA40" s="380"/>
      <c r="AB40" s="380"/>
      <c r="AC40" s="380"/>
      <c r="AD40" s="380"/>
      <c r="AE40" s="380"/>
      <c r="AF40" s="389"/>
      <c r="AG40" s="389"/>
      <c r="AH40" s="389"/>
      <c r="AI40" s="389"/>
      <c r="AJ40" s="389"/>
      <c r="AK40" s="389"/>
      <c r="AL40" s="389"/>
      <c r="AM40" s="50"/>
      <c r="AN40" s="50"/>
      <c r="AO40" s="50"/>
      <c r="AP40" s="50"/>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
    </row>
    <row r="41" spans="4:71" ht="20.25" customHeight="1">
      <c r="D41" s="290"/>
      <c r="E41" s="406"/>
      <c r="F41" s="414"/>
      <c r="G41" s="446"/>
      <c r="H41" s="447"/>
      <c r="I41" s="447"/>
      <c r="J41" s="448" t="s">
        <v>415</v>
      </c>
      <c r="K41" s="448"/>
      <c r="L41" s="448"/>
      <c r="M41" s="448"/>
      <c r="N41" s="448"/>
      <c r="O41" s="448"/>
      <c r="P41" s="448"/>
      <c r="Q41" s="448"/>
      <c r="R41" s="448"/>
      <c r="S41" s="448"/>
      <c r="T41" s="448"/>
      <c r="U41" s="448"/>
      <c r="V41" s="448"/>
      <c r="W41" s="448"/>
      <c r="X41" s="448"/>
      <c r="Y41" s="448"/>
      <c r="Z41" s="448"/>
      <c r="AA41" s="448"/>
      <c r="AB41" s="448"/>
      <c r="AC41" s="448"/>
      <c r="AD41" s="448"/>
      <c r="AE41" s="449"/>
      <c r="AF41" s="449"/>
      <c r="AG41" s="449"/>
      <c r="AH41" s="449"/>
      <c r="AI41" s="449"/>
      <c r="AJ41" s="449"/>
      <c r="AK41" s="449"/>
      <c r="AL41" s="482"/>
      <c r="AM41" s="1330" t="s">
        <v>413</v>
      </c>
      <c r="AN41" s="1330"/>
      <c r="AO41" s="1330"/>
      <c r="AP41" s="1330"/>
      <c r="AQ41" s="1330"/>
      <c r="AR41" s="1330"/>
      <c r="AS41" s="1330"/>
      <c r="AT41" s="1330"/>
      <c r="AU41" s="1330"/>
      <c r="AV41" s="1330"/>
      <c r="AW41" s="1330"/>
      <c r="AX41" s="1330"/>
      <c r="AY41" s="1330"/>
      <c r="AZ41" s="1330"/>
      <c r="BA41" s="1330"/>
      <c r="BB41" s="1330"/>
      <c r="BC41" s="1330"/>
      <c r="BD41" s="1330"/>
      <c r="BE41" s="1330"/>
      <c r="BF41" s="1330"/>
      <c r="BG41" s="1330"/>
      <c r="BH41" s="1330"/>
      <c r="BI41" s="1331"/>
      <c r="BJ41" s="1332"/>
      <c r="BK41" s="1332"/>
      <c r="BL41" s="1332"/>
      <c r="BM41" s="1332" t="s">
        <v>414</v>
      </c>
      <c r="BN41" s="1333"/>
    </row>
    <row r="42" spans="4:71" ht="20.25" customHeight="1">
      <c r="D42" s="343"/>
      <c r="E42" s="406"/>
      <c r="F42" s="414"/>
      <c r="G42" s="450"/>
      <c r="H42" s="451"/>
      <c r="I42" s="451"/>
      <c r="J42" s="157" t="s">
        <v>416</v>
      </c>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1327"/>
      <c r="AN42" s="1328"/>
      <c r="AO42" s="1328"/>
      <c r="AP42" s="1328"/>
      <c r="AQ42" s="649" t="s">
        <v>331</v>
      </c>
      <c r="AR42" s="632"/>
      <c r="AS42" s="632"/>
      <c r="AT42" s="632"/>
      <c r="AU42" s="632"/>
      <c r="AV42" s="632"/>
      <c r="AW42" s="632"/>
      <c r="AX42" s="632"/>
      <c r="AY42" s="632"/>
      <c r="AZ42" s="632"/>
      <c r="BA42" s="655"/>
      <c r="BB42" s="1329" t="s">
        <v>333</v>
      </c>
      <c r="BC42" s="632"/>
      <c r="BD42" s="632"/>
      <c r="BE42" s="632"/>
      <c r="BF42" s="632"/>
      <c r="BG42" s="633"/>
      <c r="BH42" s="649"/>
      <c r="BI42" s="632"/>
      <c r="BJ42" s="633"/>
      <c r="BK42" s="632" t="s">
        <v>349</v>
      </c>
      <c r="BL42" s="632"/>
      <c r="BM42" s="632"/>
      <c r="BN42" s="657"/>
      <c r="BO42" s="107"/>
      <c r="BP42" s="107"/>
    </row>
    <row r="43" spans="4:71" s="390" customFormat="1" ht="20.25" customHeight="1">
      <c r="D43" s="343"/>
      <c r="E43" s="406"/>
      <c r="F43" s="414"/>
      <c r="G43" s="415"/>
      <c r="H43" s="416"/>
      <c r="I43" s="413" t="s">
        <v>441</v>
      </c>
      <c r="J43" s="400"/>
      <c r="K43" s="400"/>
      <c r="L43" s="400"/>
      <c r="M43" s="400"/>
      <c r="N43" s="400"/>
      <c r="O43" s="400"/>
      <c r="P43" s="400"/>
      <c r="Q43" s="400"/>
      <c r="R43" s="400"/>
      <c r="S43" s="400"/>
      <c r="T43" s="389"/>
      <c r="U43" s="389"/>
      <c r="V43" s="389"/>
      <c r="W43" s="389"/>
      <c r="X43" s="389"/>
      <c r="Y43" s="389"/>
      <c r="Z43" s="389"/>
      <c r="AA43" s="380"/>
      <c r="AB43" s="380"/>
      <c r="AC43" s="380"/>
      <c r="AD43" s="380"/>
      <c r="AE43" s="380"/>
      <c r="AF43" s="389"/>
      <c r="AG43" s="389"/>
      <c r="AH43" s="389"/>
      <c r="AI43" s="389"/>
      <c r="AJ43" s="389"/>
      <c r="AK43" s="389"/>
      <c r="AL43" s="389"/>
      <c r="AM43" s="50"/>
      <c r="AN43" s="50"/>
      <c r="AO43" s="50"/>
      <c r="AP43" s="50"/>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
    </row>
    <row r="44" spans="4:71" s="390" customFormat="1" ht="20.25" customHeight="1">
      <c r="D44" s="343"/>
      <c r="E44" s="406"/>
      <c r="F44" s="414"/>
      <c r="G44" s="441"/>
      <c r="H44" s="442"/>
      <c r="I44" s="442"/>
      <c r="J44" s="440" t="s">
        <v>440</v>
      </c>
      <c r="K44" s="440"/>
      <c r="L44" s="440"/>
      <c r="M44" s="440"/>
      <c r="N44" s="440"/>
      <c r="O44" s="440"/>
      <c r="P44" s="440"/>
      <c r="Q44" s="440"/>
      <c r="R44" s="440"/>
      <c r="S44" s="440"/>
      <c r="T44" s="440"/>
      <c r="U44" s="440"/>
      <c r="V44" s="440"/>
      <c r="W44" s="440"/>
      <c r="X44" s="440"/>
      <c r="Y44" s="440"/>
      <c r="Z44" s="440"/>
      <c r="AA44" s="440"/>
      <c r="AB44" s="440"/>
      <c r="AC44" s="440"/>
      <c r="AD44" s="440"/>
      <c r="AE44" s="443"/>
      <c r="AF44" s="443"/>
      <c r="AG44" s="443"/>
      <c r="AH44" s="443"/>
      <c r="AI44" s="443"/>
      <c r="AJ44" s="443"/>
      <c r="AK44" s="443"/>
      <c r="AL44" s="443"/>
      <c r="AM44" s="1220"/>
      <c r="AN44" s="1221"/>
      <c r="AO44" s="1221"/>
      <c r="AP44" s="1222"/>
      <c r="AQ44" s="744" t="s">
        <v>331</v>
      </c>
      <c r="AR44" s="744"/>
      <c r="AS44" s="744"/>
      <c r="AT44" s="744"/>
      <c r="AU44" s="744"/>
      <c r="AV44" s="744"/>
      <c r="AW44" s="744"/>
      <c r="AX44" s="744"/>
      <c r="AY44" s="744"/>
      <c r="AZ44" s="744"/>
      <c r="BA44" s="1234"/>
      <c r="BB44" s="440"/>
      <c r="BC44" s="440"/>
      <c r="BD44" s="440"/>
      <c r="BE44" s="440"/>
      <c r="BF44" s="440"/>
      <c r="BG44" s="440"/>
      <c r="BH44" s="440"/>
      <c r="BI44" s="440"/>
      <c r="BJ44" s="443"/>
      <c r="BK44" s="443"/>
      <c r="BL44" s="443"/>
      <c r="BM44" s="443"/>
      <c r="BN44" s="444"/>
    </row>
    <row r="45" spans="4:71" s="390" customFormat="1" ht="20.25" customHeight="1">
      <c r="D45" s="343"/>
      <c r="E45" s="406"/>
      <c r="F45" s="414"/>
      <c r="G45" s="415"/>
      <c r="H45" s="416"/>
      <c r="I45" s="413" t="s">
        <v>485</v>
      </c>
      <c r="J45" s="400"/>
      <c r="K45" s="400"/>
      <c r="L45" s="400"/>
      <c r="M45" s="400"/>
      <c r="N45" s="400"/>
      <c r="O45" s="400"/>
      <c r="P45" s="400"/>
      <c r="Q45" s="400"/>
      <c r="R45" s="400"/>
      <c r="S45" s="400"/>
      <c r="T45" s="389"/>
      <c r="U45" s="389"/>
      <c r="V45" s="389"/>
      <c r="W45" s="389"/>
      <c r="X45" s="389"/>
      <c r="Y45" s="389"/>
      <c r="Z45" s="389"/>
      <c r="AA45" s="380"/>
      <c r="AB45" s="380"/>
      <c r="AC45" s="380"/>
      <c r="AD45" s="380"/>
      <c r="AE45" s="380"/>
      <c r="AF45" s="389"/>
      <c r="AG45" s="389"/>
      <c r="AH45" s="389"/>
      <c r="AI45" s="389"/>
      <c r="AJ45" s="389"/>
      <c r="AK45" s="389"/>
      <c r="AL45" s="389"/>
      <c r="AM45" s="50"/>
      <c r="AN45" s="50"/>
      <c r="AO45" s="50"/>
      <c r="AP45" s="50"/>
      <c r="AQ45" s="389"/>
      <c r="AR45" s="389"/>
      <c r="AS45" s="389"/>
      <c r="AT45" s="389"/>
      <c r="AU45" s="389"/>
      <c r="AV45" s="389"/>
      <c r="AW45" s="389"/>
      <c r="AX45" s="389"/>
      <c r="AY45" s="389"/>
      <c r="AZ45" s="389"/>
      <c r="BA45" s="389"/>
      <c r="BB45" s="389"/>
      <c r="BC45" s="389"/>
      <c r="BD45" s="389"/>
      <c r="BE45" s="389"/>
      <c r="BF45" s="389"/>
      <c r="BG45" s="389"/>
      <c r="BH45" s="389"/>
      <c r="BI45" s="389"/>
      <c r="BJ45" s="389"/>
      <c r="BK45" s="389"/>
      <c r="BL45" s="389"/>
      <c r="BM45" s="389"/>
      <c r="BN45" s="3"/>
    </row>
    <row r="46" spans="4:71" s="390" customFormat="1" ht="20.25" customHeight="1">
      <c r="D46" s="65"/>
      <c r="E46" s="407"/>
      <c r="F46" s="417"/>
      <c r="G46" s="441"/>
      <c r="H46" s="442"/>
      <c r="I46" s="442"/>
      <c r="J46" s="440" t="s">
        <v>606</v>
      </c>
      <c r="K46" s="440"/>
      <c r="L46" s="440"/>
      <c r="M46" s="440"/>
      <c r="N46" s="440"/>
      <c r="O46" s="440"/>
      <c r="P46" s="440"/>
      <c r="Q46" s="440"/>
      <c r="R46" s="440"/>
      <c r="S46" s="440"/>
      <c r="T46" s="440"/>
      <c r="U46" s="440"/>
      <c r="V46" s="440"/>
      <c r="W46" s="440"/>
      <c r="X46" s="440"/>
      <c r="Y46" s="440"/>
      <c r="Z46" s="440"/>
      <c r="AA46" s="440"/>
      <c r="AB46" s="440"/>
      <c r="AC46" s="440"/>
      <c r="AD46" s="440"/>
      <c r="AE46" s="443"/>
      <c r="AF46" s="443"/>
      <c r="AG46" s="443"/>
      <c r="AH46" s="443"/>
      <c r="AI46" s="443"/>
      <c r="AJ46" s="443"/>
      <c r="AK46" s="443"/>
      <c r="AL46" s="443"/>
      <c r="AM46" s="1220"/>
      <c r="AN46" s="1221"/>
      <c r="AO46" s="1221"/>
      <c r="AP46" s="1222"/>
      <c r="AQ46" s="744" t="s">
        <v>331</v>
      </c>
      <c r="AR46" s="744"/>
      <c r="AS46" s="744"/>
      <c r="AT46" s="744"/>
      <c r="AU46" s="744"/>
      <c r="AV46" s="744"/>
      <c r="AW46" s="744"/>
      <c r="AX46" s="744"/>
      <c r="AY46" s="744"/>
      <c r="AZ46" s="744"/>
      <c r="BA46" s="1234"/>
      <c r="BB46" s="440"/>
      <c r="BC46" s="440"/>
      <c r="BD46" s="440"/>
      <c r="BE46" s="440"/>
      <c r="BF46" s="440"/>
      <c r="BG46" s="440"/>
      <c r="BH46" s="440"/>
      <c r="BI46" s="440"/>
      <c r="BJ46" s="443"/>
      <c r="BK46" s="443"/>
      <c r="BL46" s="443"/>
      <c r="BM46" s="443"/>
      <c r="BN46" s="444"/>
    </row>
    <row r="47" spans="4:71" ht="20.100000000000001" customHeight="1">
      <c r="D47" s="84"/>
      <c r="E47" s="249"/>
      <c r="F47" s="295"/>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row>
    <row r="48" spans="4:71" ht="20.100000000000001" customHeight="1">
      <c r="BL48" s="107"/>
      <c r="BM48" s="107"/>
      <c r="BN48" s="107"/>
      <c r="BO48" s="107"/>
      <c r="BP48" s="107"/>
      <c r="BQ48" s="107"/>
      <c r="BR48" s="107"/>
      <c r="BS48" s="107"/>
    </row>
    <row r="49" spans="5:76" ht="20.100000000000001" customHeight="1">
      <c r="V49" s="286"/>
      <c r="W49" s="286"/>
      <c r="X49" s="286"/>
      <c r="BL49" s="107"/>
      <c r="BM49" s="107"/>
      <c r="BN49" s="107"/>
      <c r="BO49" s="107"/>
      <c r="BP49" s="107"/>
      <c r="BQ49" s="107"/>
      <c r="BR49" s="107"/>
      <c r="BS49" s="107"/>
    </row>
    <row r="50" spans="5:76" ht="20.100000000000001" customHeight="1">
      <c r="BL50" s="107"/>
      <c r="BM50" s="107"/>
      <c r="BN50" s="107"/>
      <c r="BO50" s="107"/>
      <c r="BP50" s="107"/>
      <c r="BQ50" s="107"/>
      <c r="BR50" s="107"/>
      <c r="BS50" s="107"/>
      <c r="BT50" s="107"/>
      <c r="BU50" s="107"/>
      <c r="BV50" s="107"/>
      <c r="BW50" s="107"/>
    </row>
    <row r="51" spans="5:76" ht="20.100000000000001" customHeight="1">
      <c r="Z51" s="29"/>
      <c r="AA51" s="29"/>
      <c r="AB51" s="29"/>
      <c r="AC51" s="29"/>
      <c r="AD51" s="29"/>
      <c r="AE51" s="29"/>
      <c r="AF51" s="29"/>
      <c r="AM51" s="29"/>
      <c r="AN51" s="29"/>
      <c r="AO51" s="29"/>
      <c r="AP51" s="29"/>
      <c r="AQ51" s="29"/>
      <c r="AR51" s="29"/>
      <c r="AS51" s="29"/>
      <c r="BL51" s="107"/>
      <c r="BM51" s="107"/>
      <c r="BN51" s="107"/>
      <c r="BO51" s="107"/>
      <c r="BP51" s="107"/>
      <c r="BQ51" s="107"/>
      <c r="BR51" s="107"/>
      <c r="BS51" s="107"/>
      <c r="BT51" s="107"/>
      <c r="BU51" s="107"/>
      <c r="BV51" s="107"/>
      <c r="BW51" s="107"/>
    </row>
    <row r="52" spans="5:76" ht="20.100000000000001" customHeight="1">
      <c r="AM52" s="29"/>
      <c r="AN52" s="29"/>
      <c r="AO52" s="29"/>
      <c r="AP52" s="29"/>
      <c r="AQ52" s="29"/>
      <c r="AR52" s="29"/>
      <c r="AS52" s="29"/>
      <c r="BL52" s="107"/>
      <c r="BM52" s="107"/>
      <c r="BN52" s="107"/>
      <c r="BO52" s="107"/>
      <c r="BP52" s="107"/>
      <c r="BQ52" s="107"/>
      <c r="BR52" s="107"/>
      <c r="BS52" s="107"/>
      <c r="BT52" s="107"/>
      <c r="BU52" s="107"/>
      <c r="BV52" s="107"/>
      <c r="BW52" s="107"/>
    </row>
    <row r="53" spans="5:76" ht="20.100000000000001" customHeight="1"/>
    <row r="54" spans="5:76" ht="20.100000000000001" customHeight="1"/>
    <row r="55" spans="5:76" ht="20.100000000000001" customHeight="1"/>
    <row r="56" spans="5:76" ht="20.100000000000001" customHeight="1"/>
    <row r="57" spans="5:76" ht="20.100000000000001" customHeight="1"/>
    <row r="58" spans="5:76" ht="20.100000000000001" customHeight="1"/>
    <row r="59" spans="5:76" ht="20.100000000000001" customHeight="1"/>
    <row r="60" spans="5:76" ht="20.100000000000001" customHeight="1">
      <c r="BC60" s="286"/>
      <c r="BD60" s="286"/>
      <c r="BE60" s="286"/>
      <c r="BF60" s="286"/>
      <c r="BG60" s="286"/>
      <c r="BH60" s="286"/>
      <c r="BI60" s="286"/>
      <c r="BJ60" s="286"/>
      <c r="BK60" s="286"/>
      <c r="BL60" s="286"/>
      <c r="BM60" s="286"/>
      <c r="BN60" s="286"/>
      <c r="BO60" s="286"/>
      <c r="BP60" s="286"/>
      <c r="BQ60" s="286"/>
      <c r="BR60" s="286"/>
      <c r="BS60" s="286"/>
      <c r="BT60" s="286"/>
      <c r="BU60" s="286"/>
      <c r="BV60" s="286"/>
      <c r="BW60" s="286"/>
      <c r="BX60" s="286"/>
    </row>
    <row r="61" spans="5:76" ht="20.100000000000001" customHeight="1">
      <c r="G61" s="286"/>
    </row>
    <row r="62" spans="5:76" ht="20.100000000000001" customHeight="1">
      <c r="F62" s="289"/>
      <c r="G62" s="289"/>
      <c r="H62" s="289"/>
      <c r="I62" s="289"/>
      <c r="J62" s="289"/>
      <c r="K62" s="289"/>
      <c r="L62" s="289"/>
      <c r="M62" s="289"/>
      <c r="N62" s="289"/>
      <c r="O62" s="289"/>
      <c r="P62" s="289"/>
      <c r="Q62" s="289"/>
      <c r="S62" s="289"/>
      <c r="T62" s="289"/>
      <c r="U62" s="289"/>
      <c r="V62" s="289"/>
      <c r="W62" s="289"/>
      <c r="X62" s="289"/>
      <c r="Y62" s="289"/>
      <c r="Z62" s="289"/>
      <c r="AA62" s="289"/>
      <c r="AB62" s="289"/>
      <c r="AC62" s="289"/>
      <c r="AD62" s="289"/>
      <c r="AE62" s="289"/>
      <c r="AF62" s="289"/>
      <c r="AG62" s="289"/>
      <c r="AH62" s="289"/>
      <c r="AI62" s="289"/>
      <c r="AK62" s="289"/>
      <c r="AL62" s="289"/>
      <c r="AM62" s="289"/>
      <c r="AN62" s="289"/>
      <c r="AO62" s="289"/>
      <c r="AP62" s="289"/>
    </row>
    <row r="63" spans="5:76" ht="20.100000000000001" customHeight="1"/>
    <row r="64" spans="5:76" ht="20.100000000000001" customHeight="1">
      <c r="E64" s="286"/>
    </row>
    <row r="65" spans="6:80" ht="20.100000000000001" customHeight="1">
      <c r="F65" s="289"/>
      <c r="G65" s="289"/>
      <c r="H65" s="289"/>
      <c r="I65" s="289"/>
      <c r="J65" s="289"/>
      <c r="K65" s="289"/>
      <c r="L65" s="289"/>
      <c r="M65" s="289"/>
      <c r="N65" s="289"/>
      <c r="O65" s="289"/>
      <c r="P65" s="289"/>
      <c r="Q65" s="289"/>
      <c r="S65" s="289"/>
      <c r="T65" s="289"/>
      <c r="U65" s="289"/>
      <c r="V65" s="289"/>
      <c r="W65" s="289"/>
      <c r="X65" s="289"/>
      <c r="Y65" s="289"/>
      <c r="Z65" s="289"/>
      <c r="AA65" s="289"/>
      <c r="AB65" s="289"/>
      <c r="AC65" s="289"/>
      <c r="AD65" s="289"/>
      <c r="AE65" s="289"/>
      <c r="AF65" s="289"/>
      <c r="AG65" s="289"/>
      <c r="AH65" s="289"/>
      <c r="AI65" s="289"/>
      <c r="AK65" s="289"/>
      <c r="AL65" s="289"/>
      <c r="AM65" s="289"/>
      <c r="AN65" s="289"/>
      <c r="AO65" s="289"/>
      <c r="AP65" s="289"/>
    </row>
    <row r="66" spans="6:80" ht="20.100000000000001" customHeight="1">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6:80" ht="20.100000000000001" customHeight="1">
      <c r="AT67" s="128"/>
      <c r="AU67" s="128"/>
      <c r="AV67" s="128"/>
      <c r="AW67" s="128"/>
      <c r="AX67" s="128"/>
      <c r="AY67" s="128"/>
      <c r="BA67" s="128"/>
      <c r="BB67" s="128"/>
      <c r="BC67" s="128"/>
      <c r="BD67" s="128"/>
      <c r="BL67" s="20"/>
      <c r="BM67" s="20"/>
      <c r="BN67" s="20"/>
      <c r="BO67" s="20"/>
      <c r="BP67" s="20"/>
      <c r="BQ67" s="20"/>
      <c r="BR67" s="20"/>
      <c r="BS67" s="20"/>
      <c r="BT67" s="20"/>
      <c r="BU67" s="20"/>
      <c r="BV67" s="20"/>
      <c r="BW67" s="20"/>
    </row>
    <row r="68" spans="6:80" ht="20.100000000000001" customHeight="1"/>
    <row r="69" spans="6:80" ht="20.100000000000001" customHeight="1"/>
  </sheetData>
  <mergeCells count="181">
    <mergeCell ref="AM42:AP42"/>
    <mergeCell ref="AQ42:BA42"/>
    <mergeCell ref="BB42:BG42"/>
    <mergeCell ref="BH42:BJ42"/>
    <mergeCell ref="BK42:BN42"/>
    <mergeCell ref="AM41:BI41"/>
    <mergeCell ref="BJ41:BL41"/>
    <mergeCell ref="BH37:BN37"/>
    <mergeCell ref="J38:BM39"/>
    <mergeCell ref="BM41:BN41"/>
    <mergeCell ref="AM37:AP37"/>
    <mergeCell ref="AQ37:BA37"/>
    <mergeCell ref="BB37:BG37"/>
    <mergeCell ref="J35:BM36"/>
    <mergeCell ref="AZ24:BC24"/>
    <mergeCell ref="BD24:BN24"/>
    <mergeCell ref="AZ28:BC28"/>
    <mergeCell ref="BD28:BN28"/>
    <mergeCell ref="E27:F36"/>
    <mergeCell ref="J27:BM27"/>
    <mergeCell ref="J29:BM30"/>
    <mergeCell ref="J32:BM33"/>
    <mergeCell ref="AZ31:BC31"/>
    <mergeCell ref="BD31:BN31"/>
    <mergeCell ref="BD22:BN22"/>
    <mergeCell ref="U23:AU23"/>
    <mergeCell ref="AZ23:BC23"/>
    <mergeCell ref="BD23:BN23"/>
    <mergeCell ref="E24:F24"/>
    <mergeCell ref="E25:F26"/>
    <mergeCell ref="J25:BM26"/>
    <mergeCell ref="E20:F23"/>
    <mergeCell ref="G20:S23"/>
    <mergeCell ref="U20:AU20"/>
    <mergeCell ref="AZ20:BC20"/>
    <mergeCell ref="BD20:BN20"/>
    <mergeCell ref="U21:AU21"/>
    <mergeCell ref="AZ21:BC21"/>
    <mergeCell ref="BD21:BN21"/>
    <mergeCell ref="U22:AU22"/>
    <mergeCell ref="AZ22:BC22"/>
    <mergeCell ref="AZ18:BC18"/>
    <mergeCell ref="BD18:BN18"/>
    <mergeCell ref="AZ19:BC19"/>
    <mergeCell ref="BD19:BN19"/>
    <mergeCell ref="AI17:AJ17"/>
    <mergeCell ref="AK17:AR17"/>
    <mergeCell ref="AS17:AT17"/>
    <mergeCell ref="AU17:AZ17"/>
    <mergeCell ref="BA17:BB17"/>
    <mergeCell ref="BC17:BD17"/>
    <mergeCell ref="E16:F16"/>
    <mergeCell ref="G16:S16"/>
    <mergeCell ref="T16:W16"/>
    <mergeCell ref="X16:AH16"/>
    <mergeCell ref="AI16:AN16"/>
    <mergeCell ref="AO16:AQ16"/>
    <mergeCell ref="AR16:AU16"/>
    <mergeCell ref="E18:F19"/>
    <mergeCell ref="G18:O19"/>
    <mergeCell ref="E17:F17"/>
    <mergeCell ref="G17:S17"/>
    <mergeCell ref="T17:U17"/>
    <mergeCell ref="V17:Y17"/>
    <mergeCell ref="Z17:AA17"/>
    <mergeCell ref="AB17:AH17"/>
    <mergeCell ref="AY13:BM13"/>
    <mergeCell ref="E14:F15"/>
    <mergeCell ref="G14:M15"/>
    <mergeCell ref="N14:S14"/>
    <mergeCell ref="T14:W14"/>
    <mergeCell ref="X14:AH14"/>
    <mergeCell ref="AI14:AL15"/>
    <mergeCell ref="AM14:AN14"/>
    <mergeCell ref="AO14:AU14"/>
    <mergeCell ref="AV14:AW14"/>
    <mergeCell ref="AX14:BD14"/>
    <mergeCell ref="BE14:BF14"/>
    <mergeCell ref="BG14:BN14"/>
    <mergeCell ref="N15:S15"/>
    <mergeCell ref="T15:W15"/>
    <mergeCell ref="X15:AH15"/>
    <mergeCell ref="AM15:AN15"/>
    <mergeCell ref="AO15:AU15"/>
    <mergeCell ref="AV15:AW15"/>
    <mergeCell ref="AX15:BD15"/>
    <mergeCell ref="BE15:BF15"/>
    <mergeCell ref="BG15:BN15"/>
    <mergeCell ref="E13:F13"/>
    <mergeCell ref="G13:S13"/>
    <mergeCell ref="T13:U13"/>
    <mergeCell ref="V13:AD13"/>
    <mergeCell ref="AE13:AF13"/>
    <mergeCell ref="AG13:AQ13"/>
    <mergeCell ref="AR13:AS13"/>
    <mergeCell ref="AT13:AW13"/>
    <mergeCell ref="Z12:AB12"/>
    <mergeCell ref="AC12:AF12"/>
    <mergeCell ref="AG12:AJ12"/>
    <mergeCell ref="AK12:AP12"/>
    <mergeCell ref="AQ12:AS12"/>
    <mergeCell ref="AT12:AU12"/>
    <mergeCell ref="E10:F12"/>
    <mergeCell ref="G10:M12"/>
    <mergeCell ref="N10:S10"/>
    <mergeCell ref="T10:W10"/>
    <mergeCell ref="X10:AH10"/>
    <mergeCell ref="AI10:AL11"/>
    <mergeCell ref="N11:S12"/>
    <mergeCell ref="T11:W11"/>
    <mergeCell ref="BE11:BF11"/>
    <mergeCell ref="BG11:BN11"/>
    <mergeCell ref="AM10:AN10"/>
    <mergeCell ref="AO10:AU10"/>
    <mergeCell ref="AV10:AW10"/>
    <mergeCell ref="AX10:BD10"/>
    <mergeCell ref="BE10:BF10"/>
    <mergeCell ref="BG10:BN10"/>
    <mergeCell ref="AV12:AX12"/>
    <mergeCell ref="AY12:AZ12"/>
    <mergeCell ref="AO7:AP7"/>
    <mergeCell ref="AQ7:AT7"/>
    <mergeCell ref="AV7:BB7"/>
    <mergeCell ref="AJ7:AK7"/>
    <mergeCell ref="AL7:AN7"/>
    <mergeCell ref="AM11:AN11"/>
    <mergeCell ref="AO11:AU11"/>
    <mergeCell ref="AV11:AW11"/>
    <mergeCell ref="AX11:BD11"/>
    <mergeCell ref="D8:D9"/>
    <mergeCell ref="E8:F9"/>
    <mergeCell ref="G8:S9"/>
    <mergeCell ref="T8:W8"/>
    <mergeCell ref="X8:AH8"/>
    <mergeCell ref="T9:Y9"/>
    <mergeCell ref="Z9:AA9"/>
    <mergeCell ref="Z7:AA7"/>
    <mergeCell ref="AB7:AD7"/>
    <mergeCell ref="AE7:AF7"/>
    <mergeCell ref="AG7:AI7"/>
    <mergeCell ref="AB9:AG9"/>
    <mergeCell ref="AH9:AI9"/>
    <mergeCell ref="D6:D7"/>
    <mergeCell ref="E6:F7"/>
    <mergeCell ref="G6:S7"/>
    <mergeCell ref="T6:W6"/>
    <mergeCell ref="X6:AE6"/>
    <mergeCell ref="T7:Y7"/>
    <mergeCell ref="AL5:AN5"/>
    <mergeCell ref="D4:D5"/>
    <mergeCell ref="E4:F5"/>
    <mergeCell ref="G4:S5"/>
    <mergeCell ref="T4:W4"/>
    <mergeCell ref="X4:AE4"/>
    <mergeCell ref="T5:Y5"/>
    <mergeCell ref="Z5:AA5"/>
    <mergeCell ref="AB5:AD5"/>
    <mergeCell ref="AM46:AP46"/>
    <mergeCell ref="AQ46:BA46"/>
    <mergeCell ref="AT34:BN34"/>
    <mergeCell ref="AM44:AP44"/>
    <mergeCell ref="AQ44:BA44"/>
    <mergeCell ref="AE5:AF5"/>
    <mergeCell ref="AP34:AS34"/>
    <mergeCell ref="AU2:BA2"/>
    <mergeCell ref="BB2:BT2"/>
    <mergeCell ref="AV5:AY5"/>
    <mergeCell ref="AZ5:BA5"/>
    <mergeCell ref="BB5:BE5"/>
    <mergeCell ref="BG5:BM5"/>
    <mergeCell ref="AO5:AP5"/>
    <mergeCell ref="AQ5:AS5"/>
    <mergeCell ref="AT5:AU5"/>
    <mergeCell ref="X11:AH11"/>
    <mergeCell ref="T12:Y12"/>
    <mergeCell ref="AJ9:AO9"/>
    <mergeCell ref="AP9:AQ9"/>
    <mergeCell ref="AR9:AU9"/>
    <mergeCell ref="AW9:BC9"/>
    <mergeCell ref="AG5:AI5"/>
    <mergeCell ref="AJ5:AK5"/>
  </mergeCells>
  <phoneticPr fontId="1"/>
  <dataValidations count="2">
    <dataValidation type="list" allowBlank="1" showInputMessage="1" showErrorMessage="1" sqref="T4:W4 T6:W6 T8:W8 T10:W11 T14:W16 AZ18:BC24 AZ28:BC28 AZ31:BC31 AM42:AP42 AM37:AP37 AM44:AP44 AM46:AP46">
      <formula1>"1,2"</formula1>
    </dataValidation>
    <dataValidation type="list" allowBlank="1" showInputMessage="1" showErrorMessage="1" sqref="AP34:AS34">
      <formula1>"1,2,3"</formula1>
    </dataValidation>
  </dataValidations>
  <pageMargins left="0.35433070866141736" right="0.19685039370078741" top="0.39370078740157483" bottom="0.23622047244094491" header="0" footer="0.15748031496062992"/>
  <pageSetup paperSize="9" scale="83"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3</xdr:row>
                    <xdr:rowOff>0</xdr:rowOff>
                  </from>
                  <to>
                    <xdr:col>61</xdr:col>
                    <xdr:colOff>9525</xdr:colOff>
                    <xdr:row>3</xdr:row>
                    <xdr:rowOff>285750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3</xdr:row>
                    <xdr:rowOff>0</xdr:rowOff>
                  </from>
                  <to>
                    <xdr:col>61</xdr:col>
                    <xdr:colOff>9525</xdr:colOff>
                    <xdr:row>3</xdr:row>
                    <xdr:rowOff>285750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3</xdr:row>
                    <xdr:rowOff>0</xdr:rowOff>
                  </from>
                  <to>
                    <xdr:col>61</xdr:col>
                    <xdr:colOff>9525</xdr:colOff>
                    <xdr:row>3</xdr:row>
                    <xdr:rowOff>285750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3</xdr:row>
                    <xdr:rowOff>0</xdr:rowOff>
                  </from>
                  <to>
                    <xdr:col>51</xdr:col>
                    <xdr:colOff>9525</xdr:colOff>
                    <xdr:row>3</xdr:row>
                    <xdr:rowOff>285750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3</xdr:row>
                    <xdr:rowOff>0</xdr:rowOff>
                  </from>
                  <to>
                    <xdr:col>63</xdr:col>
                    <xdr:colOff>19050</xdr:colOff>
                    <xdr:row>3</xdr:row>
                    <xdr:rowOff>285750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3</xdr:row>
                    <xdr:rowOff>0</xdr:rowOff>
                  </from>
                  <to>
                    <xdr:col>63</xdr:col>
                    <xdr:colOff>19050</xdr:colOff>
                    <xdr:row>3</xdr:row>
                    <xdr:rowOff>285750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19050</xdr:colOff>
                    <xdr:row>4</xdr:row>
                    <xdr:rowOff>28575</xdr:rowOff>
                  </from>
                  <to>
                    <xdr:col>27</xdr:col>
                    <xdr:colOff>9525</xdr:colOff>
                    <xdr:row>4</xdr:row>
                    <xdr:rowOff>276225</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19050</xdr:colOff>
                    <xdr:row>4</xdr:row>
                    <xdr:rowOff>28575</xdr:rowOff>
                  </from>
                  <to>
                    <xdr:col>32</xdr:col>
                    <xdr:colOff>9525</xdr:colOff>
                    <xdr:row>4</xdr:row>
                    <xdr:rowOff>276225</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19050</xdr:colOff>
                    <xdr:row>4</xdr:row>
                    <xdr:rowOff>28575</xdr:rowOff>
                  </from>
                  <to>
                    <xdr:col>37</xdr:col>
                    <xdr:colOff>9525</xdr:colOff>
                    <xdr:row>4</xdr:row>
                    <xdr:rowOff>276225</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19050</xdr:colOff>
                    <xdr:row>4</xdr:row>
                    <xdr:rowOff>28575</xdr:rowOff>
                  </from>
                  <to>
                    <xdr:col>42</xdr:col>
                    <xdr:colOff>9525</xdr:colOff>
                    <xdr:row>4</xdr:row>
                    <xdr:rowOff>276225</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19050</xdr:colOff>
                    <xdr:row>4</xdr:row>
                    <xdr:rowOff>28575</xdr:rowOff>
                  </from>
                  <to>
                    <xdr:col>47</xdr:col>
                    <xdr:colOff>9525</xdr:colOff>
                    <xdr:row>4</xdr:row>
                    <xdr:rowOff>276225</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19050</xdr:colOff>
                    <xdr:row>4</xdr:row>
                    <xdr:rowOff>28575</xdr:rowOff>
                  </from>
                  <to>
                    <xdr:col>53</xdr:col>
                    <xdr:colOff>9525</xdr:colOff>
                    <xdr:row>4</xdr:row>
                    <xdr:rowOff>276225</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19050</xdr:colOff>
                    <xdr:row>4</xdr:row>
                    <xdr:rowOff>28575</xdr:rowOff>
                  </from>
                  <to>
                    <xdr:col>53</xdr:col>
                    <xdr:colOff>9525</xdr:colOff>
                    <xdr:row>4</xdr:row>
                    <xdr:rowOff>276225</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5</xdr:row>
                    <xdr:rowOff>0</xdr:rowOff>
                  </from>
                  <to>
                    <xdr:col>31</xdr:col>
                    <xdr:colOff>9525</xdr:colOff>
                    <xdr:row>5</xdr:row>
                    <xdr:rowOff>285750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19050</xdr:colOff>
                    <xdr:row>6</xdr:row>
                    <xdr:rowOff>28575</xdr:rowOff>
                  </from>
                  <to>
                    <xdr:col>27</xdr:col>
                    <xdr:colOff>9525</xdr:colOff>
                    <xdr:row>6</xdr:row>
                    <xdr:rowOff>276225</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19050</xdr:colOff>
                    <xdr:row>6</xdr:row>
                    <xdr:rowOff>28575</xdr:rowOff>
                  </from>
                  <to>
                    <xdr:col>32</xdr:col>
                    <xdr:colOff>9525</xdr:colOff>
                    <xdr:row>6</xdr:row>
                    <xdr:rowOff>276225</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19050</xdr:colOff>
                    <xdr:row>6</xdr:row>
                    <xdr:rowOff>28575</xdr:rowOff>
                  </from>
                  <to>
                    <xdr:col>37</xdr:col>
                    <xdr:colOff>9525</xdr:colOff>
                    <xdr:row>6</xdr:row>
                    <xdr:rowOff>276225</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19050</xdr:colOff>
                    <xdr:row>6</xdr:row>
                    <xdr:rowOff>28575</xdr:rowOff>
                  </from>
                  <to>
                    <xdr:col>42</xdr:col>
                    <xdr:colOff>9525</xdr:colOff>
                    <xdr:row>6</xdr:row>
                    <xdr:rowOff>276225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19050</xdr:colOff>
                    <xdr:row>6</xdr:row>
                    <xdr:rowOff>28575</xdr:rowOff>
                  </from>
                  <to>
                    <xdr:col>42</xdr:col>
                    <xdr:colOff>9525</xdr:colOff>
                    <xdr:row>6</xdr:row>
                    <xdr:rowOff>276225</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7</xdr:row>
                    <xdr:rowOff>0</xdr:rowOff>
                  </from>
                  <to>
                    <xdr:col>31</xdr:col>
                    <xdr:colOff>9525</xdr:colOff>
                    <xdr:row>7</xdr:row>
                    <xdr:rowOff>285750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19050</xdr:colOff>
                    <xdr:row>8</xdr:row>
                    <xdr:rowOff>28575</xdr:rowOff>
                  </from>
                  <to>
                    <xdr:col>27</xdr:col>
                    <xdr:colOff>9525</xdr:colOff>
                    <xdr:row>8</xdr:row>
                    <xdr:rowOff>276225</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19050</xdr:colOff>
                    <xdr:row>8</xdr:row>
                    <xdr:rowOff>28575</xdr:rowOff>
                  </from>
                  <to>
                    <xdr:col>35</xdr:col>
                    <xdr:colOff>9525</xdr:colOff>
                    <xdr:row>8</xdr:row>
                    <xdr:rowOff>276225</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19050</xdr:colOff>
                    <xdr:row>8</xdr:row>
                    <xdr:rowOff>28575</xdr:rowOff>
                  </from>
                  <to>
                    <xdr:col>43</xdr:col>
                    <xdr:colOff>9525</xdr:colOff>
                    <xdr:row>8</xdr:row>
                    <xdr:rowOff>276225</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19050</xdr:colOff>
                    <xdr:row>8</xdr:row>
                    <xdr:rowOff>28575</xdr:rowOff>
                  </from>
                  <to>
                    <xdr:col>43</xdr:col>
                    <xdr:colOff>9525</xdr:colOff>
                    <xdr:row>8</xdr:row>
                    <xdr:rowOff>276225</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10</xdr:row>
                    <xdr:rowOff>0</xdr:rowOff>
                  </from>
                  <to>
                    <xdr:col>31</xdr:col>
                    <xdr:colOff>9525</xdr:colOff>
                    <xdr:row>10</xdr:row>
                    <xdr:rowOff>285750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19050</xdr:colOff>
                    <xdr:row>9</xdr:row>
                    <xdr:rowOff>28575</xdr:rowOff>
                  </from>
                  <to>
                    <xdr:col>40</xdr:col>
                    <xdr:colOff>9525</xdr:colOff>
                    <xdr:row>9</xdr:row>
                    <xdr:rowOff>276225</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19050</xdr:colOff>
                    <xdr:row>9</xdr:row>
                    <xdr:rowOff>28575</xdr:rowOff>
                  </from>
                  <to>
                    <xdr:col>49</xdr:col>
                    <xdr:colOff>9525</xdr:colOff>
                    <xdr:row>9</xdr:row>
                    <xdr:rowOff>276225</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19050</xdr:colOff>
                    <xdr:row>9</xdr:row>
                    <xdr:rowOff>28575</xdr:rowOff>
                  </from>
                  <to>
                    <xdr:col>58</xdr:col>
                    <xdr:colOff>9525</xdr:colOff>
                    <xdr:row>9</xdr:row>
                    <xdr:rowOff>276225</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19050</xdr:colOff>
                    <xdr:row>10</xdr:row>
                    <xdr:rowOff>28575</xdr:rowOff>
                  </from>
                  <to>
                    <xdr:col>40</xdr:col>
                    <xdr:colOff>9525</xdr:colOff>
                    <xdr:row>10</xdr:row>
                    <xdr:rowOff>276225</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19050</xdr:colOff>
                    <xdr:row>10</xdr:row>
                    <xdr:rowOff>28575</xdr:rowOff>
                  </from>
                  <to>
                    <xdr:col>49</xdr:col>
                    <xdr:colOff>9525</xdr:colOff>
                    <xdr:row>10</xdr:row>
                    <xdr:rowOff>276225</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19050</xdr:colOff>
                    <xdr:row>10</xdr:row>
                    <xdr:rowOff>28575</xdr:rowOff>
                  </from>
                  <to>
                    <xdr:col>58</xdr:col>
                    <xdr:colOff>9525</xdr:colOff>
                    <xdr:row>10</xdr:row>
                    <xdr:rowOff>276225</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19050</xdr:colOff>
                    <xdr:row>12</xdr:row>
                    <xdr:rowOff>28575</xdr:rowOff>
                  </from>
                  <to>
                    <xdr:col>21</xdr:col>
                    <xdr:colOff>9525</xdr:colOff>
                    <xdr:row>12</xdr:row>
                    <xdr:rowOff>276225</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19050</xdr:colOff>
                    <xdr:row>12</xdr:row>
                    <xdr:rowOff>28575</xdr:rowOff>
                  </from>
                  <to>
                    <xdr:col>32</xdr:col>
                    <xdr:colOff>9525</xdr:colOff>
                    <xdr:row>12</xdr:row>
                    <xdr:rowOff>276225</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19050</xdr:colOff>
                    <xdr:row>12</xdr:row>
                    <xdr:rowOff>28575</xdr:rowOff>
                  </from>
                  <to>
                    <xdr:col>45</xdr:col>
                    <xdr:colOff>9525</xdr:colOff>
                    <xdr:row>12</xdr:row>
                    <xdr:rowOff>276225</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19050</xdr:colOff>
                    <xdr:row>12</xdr:row>
                    <xdr:rowOff>28575</xdr:rowOff>
                  </from>
                  <to>
                    <xdr:col>45</xdr:col>
                    <xdr:colOff>9525</xdr:colOff>
                    <xdr:row>12</xdr:row>
                    <xdr:rowOff>276225</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19050</xdr:colOff>
                    <xdr:row>13</xdr:row>
                    <xdr:rowOff>28575</xdr:rowOff>
                  </from>
                  <to>
                    <xdr:col>40</xdr:col>
                    <xdr:colOff>9525</xdr:colOff>
                    <xdr:row>13</xdr:row>
                    <xdr:rowOff>276225</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19050</xdr:colOff>
                    <xdr:row>13</xdr:row>
                    <xdr:rowOff>28575</xdr:rowOff>
                  </from>
                  <to>
                    <xdr:col>49</xdr:col>
                    <xdr:colOff>9525</xdr:colOff>
                    <xdr:row>13</xdr:row>
                    <xdr:rowOff>276225</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19050</xdr:colOff>
                    <xdr:row>13</xdr:row>
                    <xdr:rowOff>28575</xdr:rowOff>
                  </from>
                  <to>
                    <xdr:col>58</xdr:col>
                    <xdr:colOff>9525</xdr:colOff>
                    <xdr:row>13</xdr:row>
                    <xdr:rowOff>276225</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19050</xdr:colOff>
                    <xdr:row>14</xdr:row>
                    <xdr:rowOff>28575</xdr:rowOff>
                  </from>
                  <to>
                    <xdr:col>40</xdr:col>
                    <xdr:colOff>9525</xdr:colOff>
                    <xdr:row>14</xdr:row>
                    <xdr:rowOff>276225</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19050</xdr:colOff>
                    <xdr:row>14</xdr:row>
                    <xdr:rowOff>28575</xdr:rowOff>
                  </from>
                  <to>
                    <xdr:col>49</xdr:col>
                    <xdr:colOff>9525</xdr:colOff>
                    <xdr:row>14</xdr:row>
                    <xdr:rowOff>276225</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19050</xdr:colOff>
                    <xdr:row>14</xdr:row>
                    <xdr:rowOff>28575</xdr:rowOff>
                  </from>
                  <to>
                    <xdr:col>58</xdr:col>
                    <xdr:colOff>9525</xdr:colOff>
                    <xdr:row>14</xdr:row>
                    <xdr:rowOff>276225</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19050</xdr:colOff>
                    <xdr:row>16</xdr:row>
                    <xdr:rowOff>28575</xdr:rowOff>
                  </from>
                  <to>
                    <xdr:col>21</xdr:col>
                    <xdr:colOff>9525</xdr:colOff>
                    <xdr:row>16</xdr:row>
                    <xdr:rowOff>276225</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19050</xdr:colOff>
                    <xdr:row>16</xdr:row>
                    <xdr:rowOff>28575</xdr:rowOff>
                  </from>
                  <to>
                    <xdr:col>27</xdr:col>
                    <xdr:colOff>9525</xdr:colOff>
                    <xdr:row>16</xdr:row>
                    <xdr:rowOff>276225</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19050</xdr:colOff>
                    <xdr:row>16</xdr:row>
                    <xdr:rowOff>28575</xdr:rowOff>
                  </from>
                  <to>
                    <xdr:col>36</xdr:col>
                    <xdr:colOff>9525</xdr:colOff>
                    <xdr:row>16</xdr:row>
                    <xdr:rowOff>276225</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19050</xdr:colOff>
                    <xdr:row>16</xdr:row>
                    <xdr:rowOff>28575</xdr:rowOff>
                  </from>
                  <to>
                    <xdr:col>46</xdr:col>
                    <xdr:colOff>9525</xdr:colOff>
                    <xdr:row>16</xdr:row>
                    <xdr:rowOff>276225</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19050</xdr:colOff>
                    <xdr:row>16</xdr:row>
                    <xdr:rowOff>28575</xdr:rowOff>
                  </from>
                  <to>
                    <xdr:col>54</xdr:col>
                    <xdr:colOff>9525</xdr:colOff>
                    <xdr:row>16</xdr:row>
                    <xdr:rowOff>276225</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19050</xdr:colOff>
                    <xdr:row>16</xdr:row>
                    <xdr:rowOff>28575</xdr:rowOff>
                  </from>
                  <to>
                    <xdr:col>54</xdr:col>
                    <xdr:colOff>9525</xdr:colOff>
                    <xdr:row>16</xdr:row>
                    <xdr:rowOff>276225</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17</xdr:row>
                    <xdr:rowOff>0</xdr:rowOff>
                  </from>
                  <to>
                    <xdr:col>63</xdr:col>
                    <xdr:colOff>9525</xdr:colOff>
                    <xdr:row>17</xdr:row>
                    <xdr:rowOff>285750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18</xdr:row>
                    <xdr:rowOff>0</xdr:rowOff>
                  </from>
                  <to>
                    <xdr:col>63</xdr:col>
                    <xdr:colOff>9525</xdr:colOff>
                    <xdr:row>18</xdr:row>
                    <xdr:rowOff>285750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19</xdr:row>
                    <xdr:rowOff>0</xdr:rowOff>
                  </from>
                  <to>
                    <xdr:col>59</xdr:col>
                    <xdr:colOff>9525</xdr:colOff>
                    <xdr:row>19</xdr:row>
                    <xdr:rowOff>285750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20</xdr:row>
                    <xdr:rowOff>0</xdr:rowOff>
                  </from>
                  <to>
                    <xdr:col>59</xdr:col>
                    <xdr:colOff>9525</xdr:colOff>
                    <xdr:row>20</xdr:row>
                    <xdr:rowOff>285750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21</xdr:row>
                    <xdr:rowOff>0</xdr:rowOff>
                  </from>
                  <to>
                    <xdr:col>59</xdr:col>
                    <xdr:colOff>9525</xdr:colOff>
                    <xdr:row>21</xdr:row>
                    <xdr:rowOff>285750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22</xdr:row>
                    <xdr:rowOff>0</xdr:rowOff>
                  </from>
                  <to>
                    <xdr:col>59</xdr:col>
                    <xdr:colOff>9525</xdr:colOff>
                    <xdr:row>22</xdr:row>
                    <xdr:rowOff>285750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36</xdr:row>
                    <xdr:rowOff>0</xdr:rowOff>
                  </from>
                  <to>
                    <xdr:col>50</xdr:col>
                    <xdr:colOff>9525</xdr:colOff>
                    <xdr:row>37</xdr:row>
                    <xdr:rowOff>28575</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39</xdr:row>
                    <xdr:rowOff>0</xdr:rowOff>
                  </from>
                  <to>
                    <xdr:col>50</xdr:col>
                    <xdr:colOff>9525</xdr:colOff>
                    <xdr:row>40</xdr:row>
                    <xdr:rowOff>28575</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41</xdr:row>
                    <xdr:rowOff>0</xdr:rowOff>
                  </from>
                  <to>
                    <xdr:col>50</xdr:col>
                    <xdr:colOff>19050</xdr:colOff>
                    <xdr:row>42</xdr:row>
                    <xdr:rowOff>28575</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42</xdr:row>
                    <xdr:rowOff>0</xdr:rowOff>
                  </from>
                  <to>
                    <xdr:col>50</xdr:col>
                    <xdr:colOff>9525</xdr:colOff>
                    <xdr:row>43</xdr:row>
                    <xdr:rowOff>28575</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43</xdr:row>
                    <xdr:rowOff>0</xdr:rowOff>
                  </from>
                  <to>
                    <xdr:col>50</xdr:col>
                    <xdr:colOff>19050</xdr:colOff>
                    <xdr:row>44</xdr:row>
                    <xdr:rowOff>28575</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43</xdr:row>
                    <xdr:rowOff>0</xdr:rowOff>
                  </from>
                  <to>
                    <xdr:col>50</xdr:col>
                    <xdr:colOff>19050</xdr:colOff>
                    <xdr:row>44</xdr:row>
                    <xdr:rowOff>28575</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44</xdr:row>
                    <xdr:rowOff>0</xdr:rowOff>
                  </from>
                  <to>
                    <xdr:col>50</xdr:col>
                    <xdr:colOff>9525</xdr:colOff>
                    <xdr:row>45</xdr:row>
                    <xdr:rowOff>28575</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45</xdr:row>
                    <xdr:rowOff>0</xdr:rowOff>
                  </from>
                  <to>
                    <xdr:col>50</xdr:col>
                    <xdr:colOff>19050</xdr:colOff>
                    <xdr:row>46</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CC38"/>
  <sheetViews>
    <sheetView showGridLines="0" tabSelected="1" view="pageBreakPreview" zoomScaleNormal="100" zoomScaleSheetLayoutView="100" workbookViewId="0">
      <selection activeCell="P16" sqref="P16"/>
    </sheetView>
  </sheetViews>
  <sheetFormatPr defaultColWidth="1.625" defaultRowHeight="13.5"/>
  <cols>
    <col min="1" max="5" width="1.625" style="390" customWidth="1"/>
    <col min="6" max="12" width="1.625" style="390"/>
    <col min="13" max="13" width="2.5" style="390" customWidth="1"/>
    <col min="14" max="33" width="1.625" style="390"/>
    <col min="34" max="34" width="1.625" style="390" customWidth="1"/>
    <col min="35" max="68" width="1.625" style="390"/>
    <col min="69" max="69" width="2.125" style="390" customWidth="1"/>
    <col min="70" max="76" width="1.625" style="390"/>
    <col min="77" max="77" width="1.375" style="390" customWidth="1"/>
    <col min="78" max="16384" width="1.625" style="390"/>
  </cols>
  <sheetData>
    <row r="2" spans="4:81" ht="43.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61" t="s">
        <v>252</v>
      </c>
      <c r="AV2" s="861"/>
      <c r="AW2" s="861"/>
      <c r="AX2" s="861"/>
      <c r="AY2" s="861"/>
      <c r="AZ2" s="861"/>
      <c r="BA2" s="861"/>
      <c r="BB2" s="869">
        <f>①施設基本情報!T6</f>
        <v>0</v>
      </c>
      <c r="BC2" s="869"/>
      <c r="BD2" s="869"/>
      <c r="BE2" s="869"/>
      <c r="BF2" s="869"/>
      <c r="BG2" s="869"/>
      <c r="BH2" s="869"/>
      <c r="BI2" s="869"/>
      <c r="BJ2" s="869"/>
      <c r="BK2" s="869"/>
      <c r="BL2" s="869"/>
      <c r="BM2" s="869"/>
      <c r="BN2" s="869"/>
      <c r="BO2" s="869"/>
      <c r="BP2" s="869"/>
      <c r="BQ2" s="869"/>
      <c r="BR2" s="869"/>
      <c r="BS2" s="869"/>
      <c r="BT2" s="869"/>
    </row>
    <row r="3" spans="4:81" ht="12" customHeight="1">
      <c r="D3" s="392"/>
      <c r="H3" s="392"/>
      <c r="I3" s="392"/>
      <c r="J3" s="392"/>
      <c r="K3" s="392"/>
      <c r="L3" s="392"/>
      <c r="M3" s="392"/>
      <c r="N3" s="392"/>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24"/>
      <c r="AV3" s="324"/>
      <c r="AW3" s="324"/>
      <c r="AX3" s="324"/>
      <c r="AY3" s="324"/>
      <c r="AZ3" s="324"/>
      <c r="BA3" s="324"/>
      <c r="BB3" s="324"/>
      <c r="BC3" s="324"/>
      <c r="BD3" s="324"/>
      <c r="BE3" s="324"/>
      <c r="BF3" s="324"/>
      <c r="BG3" s="324"/>
      <c r="BH3" s="324"/>
      <c r="BI3" s="324"/>
      <c r="BJ3" s="324"/>
      <c r="BK3" s="324"/>
      <c r="BL3" s="324"/>
      <c r="BM3" s="324"/>
      <c r="BN3" s="324"/>
    </row>
    <row r="4" spans="4:81" ht="24" customHeight="1">
      <c r="D4" s="374"/>
      <c r="E4" s="618">
        <v>63</v>
      </c>
      <c r="F4" s="618"/>
      <c r="G4" s="1209" t="s">
        <v>431</v>
      </c>
      <c r="H4" s="1209"/>
      <c r="I4" s="1209"/>
      <c r="J4" s="1209"/>
      <c r="K4" s="1209"/>
      <c r="L4" s="1209"/>
      <c r="M4" s="1209"/>
      <c r="N4" s="1209"/>
      <c r="O4" s="1209"/>
      <c r="P4" s="1209"/>
      <c r="Q4" s="1209"/>
      <c r="R4" s="1209"/>
      <c r="S4" s="1210"/>
      <c r="T4" s="356" t="s">
        <v>432</v>
      </c>
      <c r="V4" s="488"/>
      <c r="W4" s="488"/>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1"/>
      <c r="AW4" s="351"/>
      <c r="AX4" s="351"/>
      <c r="AY4" s="369"/>
      <c r="AZ4" s="1277"/>
      <c r="BA4" s="1166"/>
      <c r="BB4" s="1166"/>
      <c r="BC4" s="1167"/>
      <c r="BD4" s="702" t="s">
        <v>331</v>
      </c>
      <c r="BE4" s="702"/>
      <c r="BF4" s="702"/>
      <c r="BG4" s="702"/>
      <c r="BH4" s="702"/>
      <c r="BI4" s="702"/>
      <c r="BJ4" s="702"/>
      <c r="BK4" s="702"/>
      <c r="BL4" s="702"/>
      <c r="BM4" s="702"/>
      <c r="BN4" s="704"/>
    </row>
    <row r="5" spans="4:81" ht="24" customHeight="1">
      <c r="D5" s="343"/>
      <c r="E5" s="660"/>
      <c r="F5" s="660"/>
      <c r="G5" s="1211"/>
      <c r="H5" s="1211"/>
      <c r="I5" s="1211"/>
      <c r="J5" s="1211"/>
      <c r="K5" s="1211"/>
      <c r="L5" s="1211"/>
      <c r="M5" s="1211"/>
      <c r="N5" s="1211"/>
      <c r="O5" s="1211"/>
      <c r="P5" s="1211"/>
      <c r="Q5" s="1211"/>
      <c r="R5" s="1211"/>
      <c r="S5" s="1212"/>
      <c r="T5" s="281" t="s">
        <v>433</v>
      </c>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368"/>
      <c r="AW5" s="368"/>
      <c r="AX5" s="368"/>
      <c r="AY5" s="445"/>
      <c r="AZ5" s="1230"/>
      <c r="BA5" s="1171"/>
      <c r="BB5" s="1171"/>
      <c r="BC5" s="1172"/>
      <c r="BD5" s="756" t="s">
        <v>331</v>
      </c>
      <c r="BE5" s="756"/>
      <c r="BF5" s="756"/>
      <c r="BG5" s="756"/>
      <c r="BH5" s="756"/>
      <c r="BI5" s="756"/>
      <c r="BJ5" s="756"/>
      <c r="BK5" s="756"/>
      <c r="BL5" s="756"/>
      <c r="BM5" s="756"/>
      <c r="BN5" s="760"/>
    </row>
    <row r="6" spans="4:81" ht="24" customHeight="1">
      <c r="D6" s="65"/>
      <c r="E6" s="392"/>
      <c r="F6" s="392"/>
      <c r="G6" s="327"/>
      <c r="H6" s="327"/>
      <c r="I6" s="327"/>
      <c r="J6" s="327"/>
      <c r="K6" s="327"/>
      <c r="L6" s="327"/>
      <c r="M6" s="327"/>
      <c r="N6" s="327"/>
      <c r="O6" s="327"/>
      <c r="P6" s="327"/>
      <c r="Q6" s="327"/>
      <c r="R6" s="327"/>
      <c r="S6" s="328"/>
      <c r="T6" s="285" t="s">
        <v>434</v>
      </c>
      <c r="V6" s="487"/>
      <c r="W6" s="487"/>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354"/>
      <c r="AW6" s="354"/>
      <c r="AX6" s="354"/>
      <c r="AY6" s="412"/>
      <c r="AZ6" s="1220"/>
      <c r="BA6" s="1221"/>
      <c r="BB6" s="1221"/>
      <c r="BC6" s="1222"/>
      <c r="BD6" s="744" t="s">
        <v>331</v>
      </c>
      <c r="BE6" s="744"/>
      <c r="BF6" s="744"/>
      <c r="BG6" s="744"/>
      <c r="BH6" s="744"/>
      <c r="BI6" s="744"/>
      <c r="BJ6" s="744"/>
      <c r="BK6" s="744"/>
      <c r="BL6" s="744"/>
      <c r="BM6" s="744"/>
      <c r="BN6" s="785"/>
    </row>
    <row r="7" spans="4:81" ht="23.25" customHeight="1">
      <c r="D7" s="374"/>
      <c r="E7" s="618">
        <v>64</v>
      </c>
      <c r="F7" s="618"/>
      <c r="G7" s="380" t="s">
        <v>435</v>
      </c>
      <c r="H7" s="380"/>
      <c r="I7" s="380"/>
      <c r="J7" s="380"/>
      <c r="K7" s="380"/>
      <c r="L7" s="380"/>
      <c r="M7" s="380"/>
      <c r="N7" s="380"/>
      <c r="O7" s="380"/>
      <c r="P7" s="380"/>
      <c r="Q7" s="380"/>
      <c r="R7" s="380"/>
      <c r="S7" s="381"/>
      <c r="T7" s="620"/>
      <c r="U7" s="621"/>
      <c r="V7" s="621"/>
      <c r="W7" s="622"/>
      <c r="X7" s="623" t="s">
        <v>276</v>
      </c>
      <c r="Y7" s="623"/>
      <c r="Z7" s="623"/>
      <c r="AA7" s="623"/>
      <c r="AB7" s="623"/>
      <c r="AC7" s="623"/>
      <c r="AD7" s="623"/>
      <c r="AE7" s="653"/>
      <c r="AF7" s="320"/>
      <c r="AG7" s="380"/>
      <c r="AH7" s="380"/>
      <c r="AI7" s="380"/>
      <c r="AJ7" s="380"/>
      <c r="AK7" s="380"/>
      <c r="AL7" s="380"/>
      <c r="AM7" s="380"/>
      <c r="AN7" s="380"/>
      <c r="AO7" s="380"/>
      <c r="AP7" s="380"/>
      <c r="AQ7" s="377"/>
      <c r="AR7" s="377"/>
      <c r="AS7" s="377"/>
      <c r="AT7" s="377"/>
      <c r="AU7" s="377"/>
      <c r="AV7" s="377"/>
      <c r="AW7" s="377"/>
      <c r="AX7" s="320"/>
      <c r="AY7" s="320"/>
      <c r="AZ7" s="320"/>
      <c r="BA7" s="320"/>
      <c r="BB7" s="320"/>
      <c r="BC7" s="320"/>
      <c r="BD7" s="320"/>
      <c r="BE7" s="380"/>
      <c r="BF7" s="380"/>
      <c r="BG7" s="380"/>
      <c r="BH7" s="377"/>
      <c r="BI7" s="377"/>
      <c r="BJ7" s="377"/>
      <c r="BK7" s="370"/>
      <c r="BL7" s="389"/>
      <c r="BM7" s="389"/>
      <c r="BN7" s="3"/>
    </row>
    <row r="8" spans="4:81" ht="23.25" customHeight="1">
      <c r="D8" s="376"/>
      <c r="E8" s="317"/>
      <c r="F8" s="317"/>
      <c r="G8" s="382"/>
      <c r="H8" s="382"/>
      <c r="I8" s="382"/>
      <c r="J8" s="382"/>
      <c r="K8" s="382"/>
      <c r="L8" s="382"/>
      <c r="M8" s="382"/>
      <c r="N8" s="382"/>
      <c r="O8" s="382"/>
      <c r="P8" s="382"/>
      <c r="Q8" s="382"/>
      <c r="R8" s="382"/>
      <c r="S8" s="383"/>
      <c r="T8" s="652" t="s">
        <v>443</v>
      </c>
      <c r="U8" s="623"/>
      <c r="V8" s="623"/>
      <c r="W8" s="623"/>
      <c r="X8" s="623"/>
      <c r="Y8" s="653"/>
      <c r="Z8" s="623"/>
      <c r="AA8" s="623"/>
      <c r="AB8" s="650" t="s">
        <v>444</v>
      </c>
      <c r="AC8" s="650"/>
      <c r="AD8" s="650"/>
      <c r="AE8" s="650"/>
      <c r="AF8" s="650"/>
      <c r="AG8" s="650"/>
      <c r="AH8" s="624"/>
      <c r="AI8" s="623"/>
      <c r="AJ8" s="623" t="s">
        <v>445</v>
      </c>
      <c r="AK8" s="623"/>
      <c r="AL8" s="623"/>
      <c r="AM8" s="623"/>
      <c r="AN8" s="623"/>
      <c r="AO8" s="624"/>
      <c r="AP8" s="623"/>
      <c r="AQ8" s="650" t="s">
        <v>446</v>
      </c>
      <c r="AR8" s="650"/>
      <c r="AS8" s="650"/>
      <c r="AT8" s="650"/>
      <c r="AU8" s="650"/>
      <c r="AV8" s="650"/>
      <c r="AW8" s="624"/>
      <c r="AX8" s="623"/>
      <c r="AY8" s="650" t="s">
        <v>447</v>
      </c>
      <c r="AZ8" s="650"/>
      <c r="BA8" s="650"/>
      <c r="BB8" s="650"/>
      <c r="BC8" s="650"/>
      <c r="BD8" s="650"/>
      <c r="BE8" s="624"/>
      <c r="BF8" s="623"/>
      <c r="BG8" s="623" t="s">
        <v>448</v>
      </c>
      <c r="BH8" s="623"/>
      <c r="BI8" s="623"/>
      <c r="BJ8" s="623"/>
      <c r="BK8" s="623"/>
      <c r="BL8" s="623"/>
      <c r="BM8" s="623"/>
      <c r="BN8" s="653"/>
    </row>
    <row r="9" spans="4:81" ht="23.25" customHeight="1">
      <c r="D9" s="374"/>
      <c r="E9" s="618">
        <v>65</v>
      </c>
      <c r="F9" s="618"/>
      <c r="G9" s="682" t="s">
        <v>436</v>
      </c>
      <c r="H9" s="682"/>
      <c r="I9" s="682"/>
      <c r="J9" s="682"/>
      <c r="K9" s="682"/>
      <c r="L9" s="682"/>
      <c r="M9" s="682"/>
      <c r="N9" s="682"/>
      <c r="O9" s="682"/>
      <c r="P9" s="682"/>
      <c r="Q9" s="682"/>
      <c r="R9" s="682"/>
      <c r="S9" s="683"/>
      <c r="T9" s="1341" t="s">
        <v>442</v>
      </c>
      <c r="U9" s="739"/>
      <c r="V9" s="739"/>
      <c r="W9" s="739"/>
      <c r="X9" s="739"/>
      <c r="Y9" s="739"/>
      <c r="Z9" s="739"/>
      <c r="AA9" s="739"/>
      <c r="AB9" s="739"/>
      <c r="AC9" s="739"/>
      <c r="AD9" s="1338"/>
      <c r="AE9" s="1277"/>
      <c r="AF9" s="1166"/>
      <c r="AG9" s="1166"/>
      <c r="AH9" s="1167"/>
      <c r="AI9" s="702" t="s">
        <v>276</v>
      </c>
      <c r="AJ9" s="702"/>
      <c r="AK9" s="702"/>
      <c r="AL9" s="702"/>
      <c r="AM9" s="702"/>
      <c r="AN9" s="702"/>
      <c r="AO9" s="702"/>
      <c r="AP9" s="702"/>
      <c r="AQ9" s="14"/>
      <c r="AR9" s="739" t="s">
        <v>450</v>
      </c>
      <c r="AS9" s="739"/>
      <c r="AT9" s="739"/>
      <c r="AU9" s="739"/>
      <c r="AV9" s="739"/>
      <c r="AW9" s="739"/>
      <c r="AX9" s="739"/>
      <c r="AY9" s="739"/>
      <c r="AZ9" s="739"/>
      <c r="BA9" s="739"/>
      <c r="BB9" s="1338"/>
      <c r="BC9" s="1277"/>
      <c r="BD9" s="1166"/>
      <c r="BE9" s="1166"/>
      <c r="BF9" s="1167"/>
      <c r="BG9" s="702" t="s">
        <v>276</v>
      </c>
      <c r="BH9" s="702"/>
      <c r="BI9" s="702"/>
      <c r="BJ9" s="702"/>
      <c r="BK9" s="702"/>
      <c r="BL9" s="702"/>
      <c r="BM9" s="702"/>
      <c r="BN9" s="704"/>
    </row>
    <row r="10" spans="4:81" ht="23.25" customHeight="1">
      <c r="D10" s="375"/>
      <c r="E10" s="660"/>
      <c r="F10" s="660"/>
      <c r="G10" s="684"/>
      <c r="H10" s="684"/>
      <c r="I10" s="684"/>
      <c r="J10" s="684"/>
      <c r="K10" s="684"/>
      <c r="L10" s="684"/>
      <c r="M10" s="684"/>
      <c r="N10" s="684"/>
      <c r="O10" s="684"/>
      <c r="P10" s="684"/>
      <c r="Q10" s="684"/>
      <c r="R10" s="684"/>
      <c r="S10" s="685"/>
      <c r="T10" s="1340" t="s">
        <v>449</v>
      </c>
      <c r="U10" s="735"/>
      <c r="V10" s="735"/>
      <c r="W10" s="735"/>
      <c r="X10" s="735"/>
      <c r="Y10" s="735"/>
      <c r="Z10" s="735"/>
      <c r="AA10" s="735"/>
      <c r="AB10" s="735"/>
      <c r="AC10" s="735"/>
      <c r="AD10" s="735"/>
      <c r="AE10" s="1230"/>
      <c r="AF10" s="1171"/>
      <c r="AG10" s="1171"/>
      <c r="AH10" s="1172"/>
      <c r="AI10" s="756" t="s">
        <v>276</v>
      </c>
      <c r="AJ10" s="756"/>
      <c r="AK10" s="756"/>
      <c r="AL10" s="756"/>
      <c r="AM10" s="756"/>
      <c r="AN10" s="756"/>
      <c r="AO10" s="756"/>
      <c r="AP10" s="756"/>
      <c r="AQ10" s="455"/>
      <c r="AR10" s="735" t="s">
        <v>451</v>
      </c>
      <c r="AS10" s="735"/>
      <c r="AT10" s="735"/>
      <c r="AU10" s="735"/>
      <c r="AV10" s="735"/>
      <c r="AW10" s="735"/>
      <c r="AX10" s="735"/>
      <c r="AY10" s="735"/>
      <c r="AZ10" s="735"/>
      <c r="BA10" s="735"/>
      <c r="BB10" s="1339"/>
      <c r="BC10" s="1230"/>
      <c r="BD10" s="1171"/>
      <c r="BE10" s="1171"/>
      <c r="BF10" s="1172"/>
      <c r="BG10" s="756" t="s">
        <v>276</v>
      </c>
      <c r="BH10" s="756"/>
      <c r="BI10" s="756"/>
      <c r="BJ10" s="756"/>
      <c r="BK10" s="756"/>
      <c r="BL10" s="756"/>
      <c r="BM10" s="756"/>
      <c r="BN10" s="760"/>
    </row>
    <row r="11" spans="4:81" ht="46.5" customHeight="1">
      <c r="D11" s="375"/>
      <c r="G11" s="344"/>
      <c r="H11" s="344"/>
      <c r="I11" s="344"/>
      <c r="J11" s="344"/>
      <c r="K11" s="344"/>
      <c r="L11" s="344"/>
      <c r="M11" s="344"/>
      <c r="N11" s="344"/>
      <c r="O11" s="344"/>
      <c r="P11" s="344"/>
      <c r="Q11" s="344"/>
      <c r="R11" s="344"/>
      <c r="S11" s="344"/>
      <c r="T11" s="944" t="s">
        <v>452</v>
      </c>
      <c r="U11" s="737"/>
      <c r="V11" s="737"/>
      <c r="W11" s="737"/>
      <c r="X11" s="737"/>
      <c r="Y11" s="737"/>
      <c r="Z11" s="737"/>
      <c r="AA11" s="737"/>
      <c r="AB11" s="737"/>
      <c r="AC11" s="737"/>
      <c r="AD11" s="737"/>
      <c r="AE11" s="737"/>
      <c r="AF11" s="737"/>
      <c r="AG11" s="737"/>
      <c r="AH11" s="737"/>
      <c r="AI11" s="737"/>
      <c r="AJ11" s="737"/>
      <c r="AK11" s="737"/>
      <c r="AL11" s="1220"/>
      <c r="AM11" s="1221"/>
      <c r="AN11" s="1221"/>
      <c r="AO11" s="1222"/>
      <c r="AP11" s="619" t="s">
        <v>276</v>
      </c>
      <c r="AQ11" s="619"/>
      <c r="AR11" s="619"/>
      <c r="AS11" s="619"/>
      <c r="AT11" s="619"/>
      <c r="AU11" s="619"/>
      <c r="AV11" s="619"/>
      <c r="AW11" s="619"/>
      <c r="AX11" s="419"/>
      <c r="AY11" s="419"/>
      <c r="AZ11" s="419"/>
      <c r="BA11" s="419"/>
      <c r="BB11" s="419"/>
      <c r="BC11" s="419"/>
      <c r="BD11" s="419"/>
      <c r="BE11" s="430"/>
      <c r="BF11" s="430"/>
      <c r="BG11" s="430"/>
      <c r="BH11" s="128"/>
      <c r="BI11" s="128"/>
      <c r="BJ11" s="128"/>
      <c r="BK11" s="128"/>
      <c r="BL11" s="322"/>
      <c r="BM11" s="322"/>
      <c r="BN11" s="371"/>
    </row>
    <row r="12" spans="4:81" ht="41.25" customHeight="1">
      <c r="D12" s="30"/>
      <c r="E12" s="623">
        <v>66</v>
      </c>
      <c r="F12" s="623"/>
      <c r="G12" s="1034" t="s">
        <v>437</v>
      </c>
      <c r="H12" s="1034"/>
      <c r="I12" s="1034"/>
      <c r="J12" s="1034"/>
      <c r="K12" s="1034"/>
      <c r="L12" s="1034"/>
      <c r="M12" s="1034"/>
      <c r="N12" s="1034"/>
      <c r="O12" s="1034"/>
      <c r="P12" s="1034"/>
      <c r="Q12" s="1034"/>
      <c r="R12" s="1034"/>
      <c r="S12" s="1035"/>
      <c r="T12" s="695"/>
      <c r="U12" s="650"/>
      <c r="V12" s="650"/>
      <c r="W12" s="650"/>
      <c r="X12" s="650"/>
      <c r="Y12" s="650"/>
      <c r="Z12" s="650"/>
      <c r="AA12" s="650"/>
      <c r="AB12" s="650"/>
      <c r="AC12" s="650"/>
      <c r="AD12" s="650"/>
      <c r="AE12" s="650"/>
      <c r="AF12" s="650"/>
      <c r="AG12" s="650"/>
      <c r="AH12" s="650"/>
      <c r="AI12" s="650"/>
      <c r="AJ12" s="650"/>
      <c r="AK12" s="650"/>
      <c r="AL12" s="650"/>
      <c r="AM12" s="650"/>
      <c r="AN12" s="650"/>
      <c r="AO12" s="650"/>
      <c r="AP12" s="650"/>
      <c r="AQ12" s="650"/>
      <c r="AR12" s="650"/>
      <c r="AS12" s="650"/>
      <c r="AT12" s="650"/>
      <c r="AU12" s="650"/>
      <c r="AV12" s="650"/>
      <c r="AW12" s="650"/>
      <c r="AX12" s="650"/>
      <c r="AY12" s="650"/>
      <c r="AZ12" s="650"/>
      <c r="BA12" s="650"/>
      <c r="BB12" s="650"/>
      <c r="BC12" s="650"/>
      <c r="BD12" s="650"/>
      <c r="BE12" s="650"/>
      <c r="BF12" s="650"/>
      <c r="BG12" s="650"/>
      <c r="BH12" s="650"/>
      <c r="BI12" s="650"/>
      <c r="BJ12" s="650"/>
      <c r="BK12" s="650"/>
      <c r="BL12" s="650"/>
      <c r="BM12" s="650"/>
      <c r="BN12" s="696"/>
    </row>
    <row r="13" spans="4:81" s="528" customFormat="1" ht="17.25" customHeight="1">
      <c r="D13" s="1342"/>
      <c r="E13" s="618">
        <v>67</v>
      </c>
      <c r="F13" s="618"/>
      <c r="G13" s="682" t="s">
        <v>634</v>
      </c>
      <c r="H13" s="682"/>
      <c r="I13" s="682"/>
      <c r="J13" s="682"/>
      <c r="K13" s="682"/>
      <c r="L13" s="682"/>
      <c r="M13" s="682"/>
      <c r="N13" s="682"/>
      <c r="O13" s="682"/>
      <c r="P13" s="682"/>
      <c r="Q13" s="682"/>
      <c r="R13" s="682"/>
      <c r="S13" s="683"/>
      <c r="T13" s="1345" t="s">
        <v>607</v>
      </c>
      <c r="U13" s="771"/>
      <c r="V13" s="771"/>
      <c r="W13" s="771"/>
      <c r="X13" s="771"/>
      <c r="Y13" s="771"/>
      <c r="Z13" s="771"/>
      <c r="AA13" s="771"/>
      <c r="AB13" s="771"/>
      <c r="AC13" s="771"/>
      <c r="AD13" s="771"/>
      <c r="AE13" s="771"/>
      <c r="AF13" s="771"/>
      <c r="AG13" s="771"/>
      <c r="AH13" s="1161"/>
      <c r="AI13" s="1089"/>
      <c r="AJ13" s="1090"/>
      <c r="AK13" s="1090"/>
      <c r="AL13" s="1316"/>
      <c r="AM13" s="618" t="s">
        <v>276</v>
      </c>
      <c r="AN13" s="618"/>
      <c r="AO13" s="618"/>
      <c r="AP13" s="618"/>
      <c r="AQ13" s="618"/>
      <c r="AR13" s="618"/>
      <c r="AS13" s="618"/>
      <c r="AT13" s="618"/>
      <c r="AU13" s="527"/>
      <c r="AV13" s="527"/>
      <c r="AW13" s="527"/>
      <c r="AX13" s="527"/>
      <c r="AY13" s="527"/>
      <c r="AZ13" s="527"/>
      <c r="BA13" s="527"/>
      <c r="BB13" s="527"/>
      <c r="BC13" s="527"/>
      <c r="BD13" s="527"/>
      <c r="BE13" s="527"/>
      <c r="BF13" s="527"/>
      <c r="BG13" s="50"/>
      <c r="BH13" s="50"/>
      <c r="BI13" s="50"/>
      <c r="BJ13" s="50"/>
      <c r="BK13" s="527"/>
      <c r="BL13" s="527"/>
      <c r="BM13" s="527"/>
      <c r="BN13" s="3"/>
      <c r="BO13" s="6"/>
    </row>
    <row r="14" spans="4:81" s="528" customFormat="1" ht="31.5" customHeight="1">
      <c r="D14" s="1343"/>
      <c r="E14" s="660"/>
      <c r="F14" s="660"/>
      <c r="G14" s="684"/>
      <c r="H14" s="684"/>
      <c r="I14" s="684"/>
      <c r="J14" s="684"/>
      <c r="K14" s="684"/>
      <c r="L14" s="684"/>
      <c r="M14" s="684"/>
      <c r="N14" s="684"/>
      <c r="O14" s="684"/>
      <c r="P14" s="684"/>
      <c r="Q14" s="684"/>
      <c r="R14" s="684"/>
      <c r="S14" s="685"/>
      <c r="T14" s="1346" t="s">
        <v>608</v>
      </c>
      <c r="U14" s="1347"/>
      <c r="V14" s="1347"/>
      <c r="W14" s="1350" t="s">
        <v>609</v>
      </c>
      <c r="X14" s="1351"/>
      <c r="Y14" s="1351"/>
      <c r="Z14" s="1351"/>
      <c r="AA14" s="1351"/>
      <c r="AB14" s="1351"/>
      <c r="AC14" s="1351"/>
      <c r="AD14" s="1351"/>
      <c r="AE14" s="1351"/>
      <c r="AF14" s="1351"/>
      <c r="AG14" s="1351"/>
      <c r="AH14" s="1352"/>
      <c r="AI14" s="1230"/>
      <c r="AJ14" s="1171"/>
      <c r="AK14" s="1171"/>
      <c r="AL14" s="1172"/>
      <c r="AM14" s="755" t="s">
        <v>610</v>
      </c>
      <c r="AN14" s="756"/>
      <c r="AO14" s="756"/>
      <c r="AP14" s="756"/>
      <c r="AQ14" s="756"/>
      <c r="AR14" s="756"/>
      <c r="AS14" s="756"/>
      <c r="AT14" s="756"/>
      <c r="AU14" s="756"/>
      <c r="AV14" s="756"/>
      <c r="AW14" s="756"/>
      <c r="AX14" s="756"/>
      <c r="AY14" s="756"/>
      <c r="AZ14" s="756"/>
      <c r="BA14" s="756"/>
      <c r="BB14" s="756"/>
      <c r="BC14" s="756"/>
      <c r="BD14" s="756"/>
      <c r="BE14" s="756"/>
      <c r="BF14" s="756"/>
      <c r="BG14" s="756"/>
      <c r="BH14" s="529"/>
      <c r="BI14" s="529"/>
      <c r="BJ14" s="529"/>
      <c r="BK14" s="529"/>
      <c r="BL14" s="529"/>
      <c r="BM14" s="529"/>
      <c r="BN14" s="530"/>
      <c r="BO14" s="531"/>
      <c r="BP14" s="439"/>
      <c r="BQ14" s="439"/>
      <c r="BR14" s="439"/>
      <c r="BS14" s="439"/>
      <c r="BT14" s="439"/>
      <c r="BU14" s="439"/>
      <c r="BV14" s="437"/>
      <c r="BW14" s="437"/>
      <c r="BX14" s="437"/>
      <c r="BY14" s="437"/>
      <c r="BZ14" s="437"/>
      <c r="CA14" s="437"/>
      <c r="CB14" s="437"/>
      <c r="CC14" s="436"/>
    </row>
    <row r="15" spans="4:81" s="528" customFormat="1" ht="31.5" customHeight="1">
      <c r="D15" s="1344"/>
      <c r="E15" s="619"/>
      <c r="F15" s="619"/>
      <c r="G15" s="946"/>
      <c r="H15" s="946"/>
      <c r="I15" s="946"/>
      <c r="J15" s="946"/>
      <c r="K15" s="946"/>
      <c r="L15" s="946"/>
      <c r="M15" s="946"/>
      <c r="N15" s="946"/>
      <c r="O15" s="946"/>
      <c r="P15" s="946"/>
      <c r="Q15" s="946"/>
      <c r="R15" s="946"/>
      <c r="S15" s="947"/>
      <c r="T15" s="1348"/>
      <c r="U15" s="1349"/>
      <c r="V15" s="1349"/>
      <c r="W15" s="1353" t="s">
        <v>611</v>
      </c>
      <c r="X15" s="1354"/>
      <c r="Y15" s="1354"/>
      <c r="Z15" s="1354"/>
      <c r="AA15" s="1354"/>
      <c r="AB15" s="1354"/>
      <c r="AC15" s="1354"/>
      <c r="AD15" s="1354"/>
      <c r="AE15" s="1354"/>
      <c r="AF15" s="1354"/>
      <c r="AG15" s="1354"/>
      <c r="AH15" s="1355"/>
      <c r="AI15" s="1356"/>
      <c r="AJ15" s="1357"/>
      <c r="AK15" s="1357"/>
      <c r="AL15" s="1357"/>
      <c r="AM15" s="1357"/>
      <c r="AN15" s="1358"/>
      <c r="AO15" s="1359" t="s">
        <v>612</v>
      </c>
      <c r="AP15" s="1360"/>
      <c r="AQ15" s="1360"/>
      <c r="AR15" s="1360"/>
      <c r="AS15" s="1360"/>
      <c r="AT15" s="1360"/>
      <c r="AU15" s="1360"/>
      <c r="AV15" s="1361"/>
      <c r="AW15" s="1362" t="s">
        <v>294</v>
      </c>
      <c r="AX15" s="1362"/>
      <c r="AY15" s="1362"/>
      <c r="AZ15" s="1362"/>
      <c r="BA15" s="1362"/>
      <c r="BB15" s="1362"/>
      <c r="BC15" s="1362"/>
      <c r="BD15" s="1362"/>
      <c r="BE15" s="1362"/>
      <c r="BF15" s="1362"/>
      <c r="BG15" s="1362"/>
      <c r="BH15" s="1362"/>
      <c r="BI15" s="1362"/>
      <c r="BJ15" s="1362"/>
      <c r="BK15" s="1362"/>
      <c r="BL15" s="1362"/>
      <c r="BM15" s="1362"/>
      <c r="BN15" s="1363"/>
    </row>
    <row r="16" spans="4:81" ht="20.100000000000001" customHeight="1">
      <c r="D16" s="84"/>
      <c r="E16" s="249"/>
      <c r="F16" s="388"/>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438"/>
      <c r="AI16" s="439"/>
      <c r="AJ16" s="438"/>
      <c r="AK16" s="439"/>
      <c r="AL16" s="439"/>
      <c r="AM16" s="439"/>
      <c r="AN16" s="439"/>
      <c r="AO16" s="439"/>
      <c r="AP16" s="439"/>
      <c r="AQ16" s="439"/>
      <c r="AR16" s="439"/>
      <c r="AS16" s="439"/>
      <c r="AT16" s="439"/>
      <c r="AU16" s="439"/>
      <c r="AV16" s="439"/>
      <c r="AW16" s="439"/>
      <c r="AX16" s="439"/>
      <c r="AY16" s="439"/>
      <c r="AZ16" s="439"/>
      <c r="BA16" s="439"/>
      <c r="BB16" s="439"/>
      <c r="BC16" s="439"/>
      <c r="BD16" s="439"/>
      <c r="BE16" s="439"/>
      <c r="BF16" s="439"/>
      <c r="BG16" s="437"/>
      <c r="BH16" s="437"/>
      <c r="BI16" s="437"/>
      <c r="BJ16" s="437"/>
      <c r="BK16" s="437"/>
      <c r="BL16" s="437"/>
      <c r="BM16" s="437"/>
      <c r="BN16" s="436"/>
    </row>
    <row r="17" spans="1:76" ht="20.100000000000001" customHeight="1">
      <c r="A17" s="525"/>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6"/>
      <c r="AI17" s="526"/>
      <c r="AJ17" s="408"/>
      <c r="AK17" s="526"/>
      <c r="AL17" s="526"/>
      <c r="AM17" s="526"/>
      <c r="AN17" s="526"/>
      <c r="AO17" s="526"/>
      <c r="AP17" s="526"/>
      <c r="AQ17" s="526"/>
      <c r="AR17" s="526"/>
      <c r="AS17" s="526"/>
      <c r="AT17" s="526"/>
      <c r="AU17" s="526"/>
      <c r="AV17" s="526"/>
      <c r="AW17" s="526"/>
      <c r="AX17" s="526"/>
      <c r="AY17" s="526"/>
      <c r="AZ17" s="408"/>
      <c r="BA17" s="526"/>
      <c r="BB17" s="526"/>
      <c r="BC17" s="526"/>
      <c r="BD17" s="526"/>
      <c r="BE17" s="526"/>
      <c r="BF17" s="526"/>
      <c r="BG17" s="526"/>
      <c r="BH17" s="526"/>
      <c r="BI17" s="526"/>
      <c r="BJ17" s="526"/>
      <c r="BK17" s="526"/>
      <c r="BL17" s="526"/>
      <c r="BM17" s="526"/>
      <c r="BN17" s="524"/>
      <c r="BO17" s="107"/>
      <c r="BP17" s="107"/>
      <c r="BQ17" s="107"/>
      <c r="BR17" s="107"/>
      <c r="BS17" s="107"/>
      <c r="BT17" s="525"/>
      <c r="BU17" s="525"/>
    </row>
    <row r="18" spans="1:76" ht="20.100000000000001" customHeight="1">
      <c r="V18" s="322"/>
      <c r="W18" s="322"/>
      <c r="X18" s="322"/>
      <c r="BL18" s="107"/>
      <c r="BM18" s="107"/>
      <c r="BN18" s="107"/>
      <c r="BO18" s="107"/>
      <c r="BP18" s="107"/>
      <c r="BQ18" s="107"/>
      <c r="BR18" s="107"/>
      <c r="BS18" s="107"/>
    </row>
    <row r="19" spans="1:76" ht="20.100000000000001" customHeight="1">
      <c r="BL19" s="107"/>
      <c r="BM19" s="107"/>
      <c r="BN19" s="107"/>
      <c r="BO19" s="107"/>
      <c r="BP19" s="107"/>
      <c r="BQ19" s="107"/>
      <c r="BR19" s="107"/>
      <c r="BS19" s="107"/>
      <c r="BT19" s="107"/>
      <c r="BU19" s="107"/>
      <c r="BV19" s="107"/>
      <c r="BW19" s="107"/>
    </row>
    <row r="20" spans="1:76" ht="20.100000000000001" customHeight="1">
      <c r="Z20" s="29"/>
      <c r="AA20" s="29"/>
      <c r="AB20" s="29"/>
      <c r="AC20" s="29"/>
      <c r="AD20" s="29"/>
      <c r="AE20" s="29"/>
      <c r="AF20" s="29"/>
      <c r="AM20" s="29"/>
      <c r="AN20" s="29"/>
      <c r="AO20" s="29"/>
      <c r="AP20" s="29"/>
      <c r="AQ20" s="29"/>
      <c r="AR20" s="29"/>
      <c r="AS20" s="29"/>
      <c r="BL20" s="107"/>
      <c r="BM20" s="107"/>
      <c r="BN20" s="107"/>
      <c r="BO20" s="107"/>
      <c r="BP20" s="107"/>
      <c r="BQ20" s="107"/>
      <c r="BR20" s="107"/>
      <c r="BS20" s="107"/>
      <c r="BT20" s="107"/>
      <c r="BU20" s="107"/>
      <c r="BV20" s="107"/>
      <c r="BW20" s="107"/>
    </row>
    <row r="21" spans="1:76" ht="20.100000000000001" customHeight="1">
      <c r="AM21" s="29"/>
      <c r="AN21" s="29"/>
      <c r="AO21" s="29"/>
      <c r="AP21" s="29"/>
      <c r="AQ21" s="29"/>
      <c r="AR21" s="29"/>
      <c r="AS21" s="29"/>
      <c r="BL21" s="107"/>
      <c r="BM21" s="107"/>
      <c r="BN21" s="107"/>
      <c r="BO21" s="107"/>
      <c r="BP21" s="107"/>
      <c r="BQ21" s="107"/>
      <c r="BR21" s="107"/>
      <c r="BS21" s="107"/>
      <c r="BT21" s="107"/>
      <c r="BU21" s="107"/>
      <c r="BV21" s="107"/>
      <c r="BW21" s="107"/>
    </row>
    <row r="22" spans="1:76" ht="20.100000000000001" customHeight="1"/>
    <row r="23" spans="1:76" ht="20.100000000000001" customHeight="1"/>
    <row r="24" spans="1:76" ht="20.100000000000001" customHeight="1"/>
    <row r="25" spans="1:76" ht="20.100000000000001" customHeight="1"/>
    <row r="26" spans="1:76" ht="20.100000000000001" customHeight="1"/>
    <row r="27" spans="1:76" ht="20.100000000000001" customHeight="1"/>
    <row r="28" spans="1:76" ht="20.100000000000001" customHeight="1"/>
    <row r="29" spans="1:76" ht="20.100000000000001" customHeight="1">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row>
    <row r="30" spans="1:76" ht="20.100000000000001" customHeight="1">
      <c r="G30" s="322"/>
    </row>
    <row r="31" spans="1:76" ht="20.100000000000001" customHeight="1">
      <c r="F31" s="344"/>
      <c r="G31" s="344"/>
      <c r="H31" s="344"/>
      <c r="I31" s="344"/>
      <c r="J31" s="344"/>
      <c r="K31" s="344"/>
      <c r="L31" s="344"/>
      <c r="M31" s="344"/>
      <c r="N31" s="344"/>
      <c r="O31" s="344"/>
      <c r="P31" s="344"/>
      <c r="Q31" s="344"/>
      <c r="S31" s="344"/>
      <c r="T31" s="344"/>
      <c r="U31" s="344"/>
      <c r="V31" s="344"/>
      <c r="W31" s="344"/>
      <c r="X31" s="344"/>
      <c r="Y31" s="344"/>
      <c r="Z31" s="344"/>
      <c r="AA31" s="344"/>
      <c r="AB31" s="344"/>
      <c r="AC31" s="344"/>
      <c r="AD31" s="344"/>
      <c r="AE31" s="344"/>
      <c r="AF31" s="344"/>
      <c r="AG31" s="344"/>
      <c r="AH31" s="344"/>
      <c r="AI31" s="344"/>
      <c r="AK31" s="344"/>
      <c r="AL31" s="344"/>
      <c r="AM31" s="344"/>
      <c r="AN31" s="344"/>
      <c r="AO31" s="344"/>
      <c r="AP31" s="344"/>
    </row>
    <row r="32" spans="1:76" ht="20.100000000000001" customHeight="1"/>
    <row r="33" spans="5:80" ht="20.100000000000001" customHeight="1">
      <c r="E33" s="322"/>
    </row>
    <row r="34" spans="5:80" ht="20.100000000000001" customHeight="1">
      <c r="F34" s="344"/>
      <c r="G34" s="344"/>
      <c r="H34" s="344"/>
      <c r="I34" s="344"/>
      <c r="J34" s="344"/>
      <c r="K34" s="344"/>
      <c r="L34" s="344"/>
      <c r="M34" s="344"/>
      <c r="N34" s="344"/>
      <c r="O34" s="344"/>
      <c r="P34" s="344"/>
      <c r="Q34" s="344"/>
      <c r="S34" s="344"/>
      <c r="T34" s="344"/>
      <c r="U34" s="344"/>
      <c r="V34" s="344"/>
      <c r="W34" s="344"/>
      <c r="X34" s="344"/>
      <c r="Y34" s="344"/>
      <c r="Z34" s="344"/>
      <c r="AA34" s="344"/>
      <c r="AB34" s="344"/>
      <c r="AC34" s="344"/>
      <c r="AD34" s="344"/>
      <c r="AE34" s="344"/>
      <c r="AF34" s="344"/>
      <c r="AG34" s="344"/>
      <c r="AH34" s="344"/>
      <c r="AI34" s="344"/>
      <c r="AK34" s="344"/>
      <c r="AL34" s="344"/>
      <c r="AM34" s="344"/>
      <c r="AN34" s="344"/>
      <c r="AO34" s="344"/>
      <c r="AP34" s="344"/>
    </row>
    <row r="35" spans="5:80" ht="20.100000000000001" customHeight="1">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row>
    <row r="36" spans="5:80" ht="20.100000000000001" customHeight="1">
      <c r="AT36" s="128"/>
      <c r="AU36" s="128"/>
      <c r="AV36" s="128"/>
      <c r="AW36" s="128"/>
      <c r="AX36" s="128"/>
      <c r="AY36" s="128"/>
      <c r="BA36" s="128"/>
      <c r="BB36" s="128"/>
      <c r="BC36" s="128"/>
      <c r="BD36" s="128"/>
      <c r="BL36" s="20"/>
      <c r="BM36" s="20"/>
      <c r="BN36" s="20"/>
      <c r="BO36" s="20"/>
      <c r="BP36" s="20"/>
      <c r="BQ36" s="20"/>
      <c r="BR36" s="20"/>
      <c r="BS36" s="20"/>
      <c r="BT36" s="20"/>
      <c r="BU36" s="20"/>
      <c r="BV36" s="20"/>
      <c r="BW36" s="20"/>
    </row>
    <row r="37" spans="5:80" ht="20.100000000000001" customHeight="1"/>
    <row r="38" spans="5:80" ht="20.100000000000001" customHeight="1"/>
  </sheetData>
  <mergeCells count="58">
    <mergeCell ref="AO15:AV15"/>
    <mergeCell ref="AW15:BN15"/>
    <mergeCell ref="AU2:BA2"/>
    <mergeCell ref="BB2:BT2"/>
    <mergeCell ref="AZ4:BC4"/>
    <mergeCell ref="BD4:BN4"/>
    <mergeCell ref="D13:D15"/>
    <mergeCell ref="E13:F15"/>
    <mergeCell ref="G13:S15"/>
    <mergeCell ref="T13:AH13"/>
    <mergeCell ref="AI13:AL13"/>
    <mergeCell ref="AM13:AT13"/>
    <mergeCell ref="T14:V15"/>
    <mergeCell ref="W14:AH14"/>
    <mergeCell ref="AI14:AL14"/>
    <mergeCell ref="AM14:BG14"/>
    <mergeCell ref="W15:AH15"/>
    <mergeCell ref="AI15:AN15"/>
    <mergeCell ref="BD5:BN5"/>
    <mergeCell ref="X7:AE7"/>
    <mergeCell ref="AO8:AP8"/>
    <mergeCell ref="AQ8:AV8"/>
    <mergeCell ref="AW8:AX8"/>
    <mergeCell ref="T8:Y8"/>
    <mergeCell ref="Z8:AA8"/>
    <mergeCell ref="AB8:AG8"/>
    <mergeCell ref="AH8:AI8"/>
    <mergeCell ref="AY8:BD8"/>
    <mergeCell ref="BE8:BF8"/>
    <mergeCell ref="BG8:BN8"/>
    <mergeCell ref="AJ8:AN8"/>
    <mergeCell ref="E12:F12"/>
    <mergeCell ref="G12:S12"/>
    <mergeCell ref="T7:W7"/>
    <mergeCell ref="AZ6:BC6"/>
    <mergeCell ref="BD6:BN6"/>
    <mergeCell ref="BC9:BF9"/>
    <mergeCell ref="BC10:BF10"/>
    <mergeCell ref="BG10:BN10"/>
    <mergeCell ref="BG9:BN9"/>
    <mergeCell ref="T12:BN12"/>
    <mergeCell ref="E7:F7"/>
    <mergeCell ref="E9:F10"/>
    <mergeCell ref="G9:S10"/>
    <mergeCell ref="E4:F5"/>
    <mergeCell ref="G4:S5"/>
    <mergeCell ref="T11:AK11"/>
    <mergeCell ref="AR9:BB9"/>
    <mergeCell ref="AR10:BB10"/>
    <mergeCell ref="AL11:AO11"/>
    <mergeCell ref="AP11:AW11"/>
    <mergeCell ref="AI9:AP9"/>
    <mergeCell ref="T10:AD10"/>
    <mergeCell ref="AE10:AH10"/>
    <mergeCell ref="AI10:AP10"/>
    <mergeCell ref="AE9:AH9"/>
    <mergeCell ref="T9:AD9"/>
    <mergeCell ref="AZ5:BC5"/>
  </mergeCells>
  <phoneticPr fontId="1"/>
  <dataValidations count="1">
    <dataValidation type="list" allowBlank="1" showInputMessage="1" showErrorMessage="1" sqref="AZ4:BC6 T7:W7 AE9:AH10 BC9:BF10 AL11:AO11 AI13:AL14">
      <formula1>"1,2"</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3320" r:id="rId5" name="Group Box 8">
              <controlPr defaultSize="0" autoFill="0" autoPict="0">
                <anchor moveWithCells="1">
                  <from>
                    <xdr:col>48</xdr:col>
                    <xdr:colOff>114300</xdr:colOff>
                    <xdr:row>3</xdr:row>
                    <xdr:rowOff>0</xdr:rowOff>
                  </from>
                  <to>
                    <xdr:col>61</xdr:col>
                    <xdr:colOff>9525</xdr:colOff>
                    <xdr:row>3</xdr:row>
                    <xdr:rowOff>285750</xdr:rowOff>
                  </to>
                </anchor>
              </controlPr>
            </control>
          </mc:Choice>
        </mc:AlternateContent>
        <mc:AlternateContent xmlns:mc="http://schemas.openxmlformats.org/markup-compatibility/2006">
          <mc:Choice Requires="x14">
            <control shapeId="13321" r:id="rId6" name="Group Box 9">
              <controlPr defaultSize="0" autoFill="0" autoPict="0">
                <anchor moveWithCells="1">
                  <from>
                    <xdr:col>48</xdr:col>
                    <xdr:colOff>114300</xdr:colOff>
                    <xdr:row>3</xdr:row>
                    <xdr:rowOff>0</xdr:rowOff>
                  </from>
                  <to>
                    <xdr:col>61</xdr:col>
                    <xdr:colOff>9525</xdr:colOff>
                    <xdr:row>3</xdr:row>
                    <xdr:rowOff>285750</xdr:rowOff>
                  </to>
                </anchor>
              </controlPr>
            </control>
          </mc:Choice>
        </mc:AlternateContent>
        <mc:AlternateContent xmlns:mc="http://schemas.openxmlformats.org/markup-compatibility/2006">
          <mc:Choice Requires="x14">
            <control shapeId="13322" r:id="rId7" name="Group Box 10">
              <controlPr defaultSize="0" autoFill="0" autoPict="0">
                <anchor moveWithCells="1">
                  <from>
                    <xdr:col>48</xdr:col>
                    <xdr:colOff>114300</xdr:colOff>
                    <xdr:row>3</xdr:row>
                    <xdr:rowOff>0</xdr:rowOff>
                  </from>
                  <to>
                    <xdr:col>61</xdr:col>
                    <xdr:colOff>9525</xdr:colOff>
                    <xdr:row>3</xdr:row>
                    <xdr:rowOff>285750</xdr:rowOff>
                  </to>
                </anchor>
              </controlPr>
            </control>
          </mc:Choice>
        </mc:AlternateContent>
        <mc:AlternateContent xmlns:mc="http://schemas.openxmlformats.org/markup-compatibility/2006">
          <mc:Choice Requires="x14">
            <control shapeId="13323" r:id="rId8" name="Group Box 11">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3330" r:id="rId9" name="Group Box 18">
              <controlPr defaultSize="0" autoFill="0" autoPict="0">
                <anchor moveWithCells="1">
                  <from>
                    <xdr:col>38</xdr:col>
                    <xdr:colOff>114300</xdr:colOff>
                    <xdr:row>3</xdr:row>
                    <xdr:rowOff>0</xdr:rowOff>
                  </from>
                  <to>
                    <xdr:col>51</xdr:col>
                    <xdr:colOff>9525</xdr:colOff>
                    <xdr:row>3</xdr:row>
                    <xdr:rowOff>285750</xdr:rowOff>
                  </to>
                </anchor>
              </controlPr>
            </control>
          </mc:Choice>
        </mc:AlternateContent>
        <mc:AlternateContent xmlns:mc="http://schemas.openxmlformats.org/markup-compatibility/2006">
          <mc:Choice Requires="x14">
            <control shapeId="13331" r:id="rId10" name="Group Box 19">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3332" r:id="rId11" name="Group Box 20">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3333" r:id="rId12" name="Group Box 21">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3334" r:id="rId13" name="Group Box 22">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3335" r:id="rId14" name="Group Box 23">
              <controlPr defaultSize="0" autoFill="0" autoPict="0">
                <anchor moveWithCells="1">
                  <from>
                    <xdr:col>36</xdr:col>
                    <xdr:colOff>114300</xdr:colOff>
                    <xdr:row>3</xdr:row>
                    <xdr:rowOff>0</xdr:rowOff>
                  </from>
                  <to>
                    <xdr:col>49</xdr:col>
                    <xdr:colOff>9525</xdr:colOff>
                    <xdr:row>3</xdr:row>
                    <xdr:rowOff>285750</xdr:rowOff>
                  </to>
                </anchor>
              </controlPr>
            </control>
          </mc:Choice>
        </mc:AlternateContent>
        <mc:AlternateContent xmlns:mc="http://schemas.openxmlformats.org/markup-compatibility/2006">
          <mc:Choice Requires="x14">
            <control shapeId="13336" r:id="rId15" name="Group Box 24">
              <controlPr defaultSize="0" autoFill="0" autoPict="0">
                <anchor moveWithCells="1">
                  <from>
                    <xdr:col>51</xdr:col>
                    <xdr:colOff>0</xdr:colOff>
                    <xdr:row>3</xdr:row>
                    <xdr:rowOff>0</xdr:rowOff>
                  </from>
                  <to>
                    <xdr:col>63</xdr:col>
                    <xdr:colOff>19050</xdr:colOff>
                    <xdr:row>3</xdr:row>
                    <xdr:rowOff>285750</xdr:rowOff>
                  </to>
                </anchor>
              </controlPr>
            </control>
          </mc:Choice>
        </mc:AlternateContent>
        <mc:AlternateContent xmlns:mc="http://schemas.openxmlformats.org/markup-compatibility/2006">
          <mc:Choice Requires="x14">
            <control shapeId="13337" r:id="rId16" name="Group Box 25">
              <controlPr defaultSize="0" autoFill="0" autoPict="0">
                <anchor moveWithCells="1">
                  <from>
                    <xdr:col>51</xdr:col>
                    <xdr:colOff>0</xdr:colOff>
                    <xdr:row>3</xdr:row>
                    <xdr:rowOff>0</xdr:rowOff>
                  </from>
                  <to>
                    <xdr:col>63</xdr:col>
                    <xdr:colOff>19050</xdr:colOff>
                    <xdr:row>3</xdr:row>
                    <xdr:rowOff>285750</xdr:rowOff>
                  </to>
                </anchor>
              </controlPr>
            </control>
          </mc:Choice>
        </mc:AlternateContent>
        <mc:AlternateContent xmlns:mc="http://schemas.openxmlformats.org/markup-compatibility/2006">
          <mc:Choice Requires="x14">
            <control shapeId="13338" r:id="rId17" name="Group Box 26">
              <controlPr defaultSize="0" autoFill="0" autoPict="0">
                <anchor moveWithCells="1">
                  <from>
                    <xdr:col>18</xdr:col>
                    <xdr:colOff>114300</xdr:colOff>
                    <xdr:row>3</xdr:row>
                    <xdr:rowOff>0</xdr:rowOff>
                  </from>
                  <to>
                    <xdr:col>31</xdr:col>
                    <xdr:colOff>9525</xdr:colOff>
                    <xdr:row>3</xdr:row>
                    <xdr:rowOff>285750</xdr:rowOff>
                  </to>
                </anchor>
              </controlPr>
            </control>
          </mc:Choice>
        </mc:AlternateContent>
        <mc:AlternateContent xmlns:mc="http://schemas.openxmlformats.org/markup-compatibility/2006">
          <mc:Choice Requires="x14">
            <control shapeId="13339" r:id="rId18" name="Group Box 27">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3340" r:id="rId19" name="Group Box 28">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3341" r:id="rId20" name="Group Box 29">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3342" r:id="rId21" name="Group Box 30">
              <controlPr defaultSize="0" autoFill="0" autoPict="0">
                <anchor moveWithCells="1">
                  <from>
                    <xdr:col>22</xdr:col>
                    <xdr:colOff>114300</xdr:colOff>
                    <xdr:row>3</xdr:row>
                    <xdr:rowOff>0</xdr:rowOff>
                  </from>
                  <to>
                    <xdr:col>35</xdr:col>
                    <xdr:colOff>9525</xdr:colOff>
                    <xdr:row>3</xdr:row>
                    <xdr:rowOff>285750</xdr:rowOff>
                  </to>
                </anchor>
              </controlPr>
            </control>
          </mc:Choice>
        </mc:AlternateContent>
        <mc:AlternateContent xmlns:mc="http://schemas.openxmlformats.org/markup-compatibility/2006">
          <mc:Choice Requires="x14">
            <control shapeId="13346" r:id="rId22" name="Group Box 34">
              <controlPr defaultSize="0" autoFill="0" autoPict="0">
                <anchor moveWithCells="1">
                  <from>
                    <xdr:col>50</xdr:col>
                    <xdr:colOff>114300</xdr:colOff>
                    <xdr:row>3</xdr:row>
                    <xdr:rowOff>0</xdr:rowOff>
                  </from>
                  <to>
                    <xdr:col>63</xdr:col>
                    <xdr:colOff>9525</xdr:colOff>
                    <xdr:row>3</xdr:row>
                    <xdr:rowOff>285750</xdr:rowOff>
                  </to>
                </anchor>
              </controlPr>
            </control>
          </mc:Choice>
        </mc:AlternateContent>
        <mc:AlternateContent xmlns:mc="http://schemas.openxmlformats.org/markup-compatibility/2006">
          <mc:Choice Requires="x14">
            <control shapeId="13347" r:id="rId23" name="Group Box 3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48" r:id="rId24" name="Group Box 36">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49" r:id="rId25" name="Group Box 37">
              <controlPr defaultSize="0" autoFill="0" autoPict="0">
                <anchor moveWithCells="1">
                  <from>
                    <xdr:col>50</xdr:col>
                    <xdr:colOff>114300</xdr:colOff>
                    <xdr:row>4</xdr:row>
                    <xdr:rowOff>0</xdr:rowOff>
                  </from>
                  <to>
                    <xdr:col>63</xdr:col>
                    <xdr:colOff>9525</xdr:colOff>
                    <xdr:row>4</xdr:row>
                    <xdr:rowOff>285750</xdr:rowOff>
                  </to>
                </anchor>
              </controlPr>
            </control>
          </mc:Choice>
        </mc:AlternateContent>
        <mc:AlternateContent xmlns:mc="http://schemas.openxmlformats.org/markup-compatibility/2006">
          <mc:Choice Requires="x14">
            <control shapeId="13350" r:id="rId26" name="Group Box 38">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51" r:id="rId27" name="Group Box 39">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52" r:id="rId28" name="Group Box 40">
              <controlPr defaultSize="0" autoFill="0" autoPict="0">
                <anchor moveWithCells="1">
                  <from>
                    <xdr:col>50</xdr:col>
                    <xdr:colOff>114300</xdr:colOff>
                    <xdr:row>5</xdr:row>
                    <xdr:rowOff>0</xdr:rowOff>
                  </from>
                  <to>
                    <xdr:col>63</xdr:col>
                    <xdr:colOff>9525</xdr:colOff>
                    <xdr:row>5</xdr:row>
                    <xdr:rowOff>285750</xdr:rowOff>
                  </to>
                </anchor>
              </controlPr>
            </control>
          </mc:Choice>
        </mc:AlternateContent>
        <mc:AlternateContent xmlns:mc="http://schemas.openxmlformats.org/markup-compatibility/2006">
          <mc:Choice Requires="x14">
            <control shapeId="13353" r:id="rId29" name="Group Box 41">
              <controlPr defaultSize="0" autoFill="0" autoPict="0">
                <anchor moveWithCells="1">
                  <from>
                    <xdr:col>18</xdr:col>
                    <xdr:colOff>114300</xdr:colOff>
                    <xdr:row>6</xdr:row>
                    <xdr:rowOff>0</xdr:rowOff>
                  </from>
                  <to>
                    <xdr:col>31</xdr:col>
                    <xdr:colOff>9525</xdr:colOff>
                    <xdr:row>6</xdr:row>
                    <xdr:rowOff>285750</xdr:rowOff>
                  </to>
                </anchor>
              </controlPr>
            </control>
          </mc:Choice>
        </mc:AlternateContent>
        <mc:AlternateContent xmlns:mc="http://schemas.openxmlformats.org/markup-compatibility/2006">
          <mc:Choice Requires="x14">
            <control shapeId="13360" r:id="rId30" name="Check Box 48">
              <controlPr defaultSize="0" autoFill="0" autoLine="0" autoPict="0">
                <anchor moveWithCells="1">
                  <from>
                    <xdr:col>25</xdr:col>
                    <xdr:colOff>19050</xdr:colOff>
                    <xdr:row>7</xdr:row>
                    <xdr:rowOff>28575</xdr:rowOff>
                  </from>
                  <to>
                    <xdr:col>27</xdr:col>
                    <xdr:colOff>9525</xdr:colOff>
                    <xdr:row>7</xdr:row>
                    <xdr:rowOff>276225</xdr:rowOff>
                  </to>
                </anchor>
              </controlPr>
            </control>
          </mc:Choice>
        </mc:AlternateContent>
        <mc:AlternateContent xmlns:mc="http://schemas.openxmlformats.org/markup-compatibility/2006">
          <mc:Choice Requires="x14">
            <control shapeId="13361" r:id="rId31" name="Check Box 49">
              <controlPr defaultSize="0" autoFill="0" autoLine="0" autoPict="0">
                <anchor moveWithCells="1">
                  <from>
                    <xdr:col>33</xdr:col>
                    <xdr:colOff>19050</xdr:colOff>
                    <xdr:row>7</xdr:row>
                    <xdr:rowOff>28575</xdr:rowOff>
                  </from>
                  <to>
                    <xdr:col>35</xdr:col>
                    <xdr:colOff>9525</xdr:colOff>
                    <xdr:row>7</xdr:row>
                    <xdr:rowOff>276225</xdr:rowOff>
                  </to>
                </anchor>
              </controlPr>
            </control>
          </mc:Choice>
        </mc:AlternateContent>
        <mc:AlternateContent xmlns:mc="http://schemas.openxmlformats.org/markup-compatibility/2006">
          <mc:Choice Requires="x14">
            <control shapeId="13362" r:id="rId32" name="Check Box 50">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3363" r:id="rId33" name="Check Box 51">
              <controlPr defaultSize="0" autoFill="0" autoLine="0" autoPict="0">
                <anchor moveWithCells="1">
                  <from>
                    <xdr:col>48</xdr:col>
                    <xdr:colOff>19050</xdr:colOff>
                    <xdr:row>7</xdr:row>
                    <xdr:rowOff>28575</xdr:rowOff>
                  </from>
                  <to>
                    <xdr:col>50</xdr:col>
                    <xdr:colOff>9525</xdr:colOff>
                    <xdr:row>7</xdr:row>
                    <xdr:rowOff>276225</xdr:rowOff>
                  </to>
                </anchor>
              </controlPr>
            </control>
          </mc:Choice>
        </mc:AlternateContent>
        <mc:AlternateContent xmlns:mc="http://schemas.openxmlformats.org/markup-compatibility/2006">
          <mc:Choice Requires="x14">
            <control shapeId="13364" r:id="rId34" name="Check Box 52">
              <controlPr defaultSize="0" autoFill="0" autoLine="0" autoPict="0">
                <anchor moveWithCells="1">
                  <from>
                    <xdr:col>56</xdr:col>
                    <xdr:colOff>19050</xdr:colOff>
                    <xdr:row>7</xdr:row>
                    <xdr:rowOff>28575</xdr:rowOff>
                  </from>
                  <to>
                    <xdr:col>58</xdr:col>
                    <xdr:colOff>9525</xdr:colOff>
                    <xdr:row>7</xdr:row>
                    <xdr:rowOff>276225</xdr:rowOff>
                  </to>
                </anchor>
              </controlPr>
            </control>
          </mc:Choice>
        </mc:AlternateContent>
        <mc:AlternateContent xmlns:mc="http://schemas.openxmlformats.org/markup-compatibility/2006">
          <mc:Choice Requires="x14">
            <control shapeId="13377" r:id="rId35" name="Group Box 65">
              <controlPr defaultSize="0" autoFill="0" autoPict="0">
                <anchor moveWithCells="1">
                  <from>
                    <xdr:col>29</xdr:col>
                    <xdr:colOff>114300</xdr:colOff>
                    <xdr:row>8</xdr:row>
                    <xdr:rowOff>0</xdr:rowOff>
                  </from>
                  <to>
                    <xdr:col>42</xdr:col>
                    <xdr:colOff>9525</xdr:colOff>
                    <xdr:row>8</xdr:row>
                    <xdr:rowOff>285750</xdr:rowOff>
                  </to>
                </anchor>
              </controlPr>
            </control>
          </mc:Choice>
        </mc:AlternateContent>
        <mc:AlternateContent xmlns:mc="http://schemas.openxmlformats.org/markup-compatibility/2006">
          <mc:Choice Requires="x14">
            <control shapeId="13378" r:id="rId36" name="Group Box 66">
              <controlPr defaultSize="0" autoFill="0" autoPict="0">
                <anchor moveWithCells="1">
                  <from>
                    <xdr:col>29</xdr:col>
                    <xdr:colOff>114300</xdr:colOff>
                    <xdr:row>8</xdr:row>
                    <xdr:rowOff>0</xdr:rowOff>
                  </from>
                  <to>
                    <xdr:col>42</xdr:col>
                    <xdr:colOff>9525</xdr:colOff>
                    <xdr:row>8</xdr:row>
                    <xdr:rowOff>285750</xdr:rowOff>
                  </to>
                </anchor>
              </controlPr>
            </control>
          </mc:Choice>
        </mc:AlternateContent>
        <mc:AlternateContent xmlns:mc="http://schemas.openxmlformats.org/markup-compatibility/2006">
          <mc:Choice Requires="x14">
            <control shapeId="13379" r:id="rId37" name="Group Box 67">
              <controlPr defaultSize="0" autoFill="0" autoPict="0">
                <anchor moveWithCells="1">
                  <from>
                    <xdr:col>29</xdr:col>
                    <xdr:colOff>114300</xdr:colOff>
                    <xdr:row>8</xdr:row>
                    <xdr:rowOff>0</xdr:rowOff>
                  </from>
                  <to>
                    <xdr:col>42</xdr:col>
                    <xdr:colOff>9525</xdr:colOff>
                    <xdr:row>8</xdr:row>
                    <xdr:rowOff>285750</xdr:rowOff>
                  </to>
                </anchor>
              </controlPr>
            </control>
          </mc:Choice>
        </mc:AlternateContent>
        <mc:AlternateContent xmlns:mc="http://schemas.openxmlformats.org/markup-compatibility/2006">
          <mc:Choice Requires="x14">
            <control shapeId="13380" r:id="rId38" name="Group Box 68">
              <controlPr defaultSize="0" autoFill="0" autoPict="0">
                <anchor moveWithCells="1">
                  <from>
                    <xdr:col>29</xdr:col>
                    <xdr:colOff>114300</xdr:colOff>
                    <xdr:row>8</xdr:row>
                    <xdr:rowOff>0</xdr:rowOff>
                  </from>
                  <to>
                    <xdr:col>42</xdr:col>
                    <xdr:colOff>9525</xdr:colOff>
                    <xdr:row>8</xdr:row>
                    <xdr:rowOff>285750</xdr:rowOff>
                  </to>
                </anchor>
              </controlPr>
            </control>
          </mc:Choice>
        </mc:AlternateContent>
        <mc:AlternateContent xmlns:mc="http://schemas.openxmlformats.org/markup-compatibility/2006">
          <mc:Choice Requires="x14">
            <control shapeId="13381" r:id="rId39" name="Group Box 69">
              <controlPr defaultSize="0" autoFill="0" autoPict="0">
                <anchor moveWithCells="1">
                  <from>
                    <xdr:col>29</xdr:col>
                    <xdr:colOff>114300</xdr:colOff>
                    <xdr:row>8</xdr:row>
                    <xdr:rowOff>0</xdr:rowOff>
                  </from>
                  <to>
                    <xdr:col>42</xdr:col>
                    <xdr:colOff>9525</xdr:colOff>
                    <xdr:row>8</xdr:row>
                    <xdr:rowOff>285750</xdr:rowOff>
                  </to>
                </anchor>
              </controlPr>
            </control>
          </mc:Choice>
        </mc:AlternateContent>
        <mc:AlternateContent xmlns:mc="http://schemas.openxmlformats.org/markup-compatibility/2006">
          <mc:Choice Requires="x14">
            <control shapeId="13382" r:id="rId40" name="Group Box 70">
              <controlPr defaultSize="0" autoFill="0" autoPict="0">
                <anchor moveWithCells="1">
                  <from>
                    <xdr:col>29</xdr:col>
                    <xdr:colOff>114300</xdr:colOff>
                    <xdr:row>8</xdr:row>
                    <xdr:rowOff>0</xdr:rowOff>
                  </from>
                  <to>
                    <xdr:col>42</xdr:col>
                    <xdr:colOff>9525</xdr:colOff>
                    <xdr:row>8</xdr:row>
                    <xdr:rowOff>285750</xdr:rowOff>
                  </to>
                </anchor>
              </controlPr>
            </control>
          </mc:Choice>
        </mc:AlternateContent>
        <mc:AlternateContent xmlns:mc="http://schemas.openxmlformats.org/markup-compatibility/2006">
          <mc:Choice Requires="x14">
            <control shapeId="13386" r:id="rId41" name="Group Box 74">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7" r:id="rId42" name="Group Box 75">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8" r:id="rId43" name="Group Box 76">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9" r:id="rId44" name="Group Box 77">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90" r:id="rId45" name="Group Box 78">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91" r:id="rId46" name="Group Box 79">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98" r:id="rId47" name="Group Box 86">
              <controlPr defaultSize="0" autoFill="0" autoPict="0">
                <anchor moveWithCells="1">
                  <from>
                    <xdr:col>53</xdr:col>
                    <xdr:colOff>114300</xdr:colOff>
                    <xdr:row>8</xdr:row>
                    <xdr:rowOff>0</xdr:rowOff>
                  </from>
                  <to>
                    <xdr:col>66</xdr:col>
                    <xdr:colOff>9525</xdr:colOff>
                    <xdr:row>8</xdr:row>
                    <xdr:rowOff>285750</xdr:rowOff>
                  </to>
                </anchor>
              </controlPr>
            </control>
          </mc:Choice>
        </mc:AlternateContent>
        <mc:AlternateContent xmlns:mc="http://schemas.openxmlformats.org/markup-compatibility/2006">
          <mc:Choice Requires="x14">
            <control shapeId="13399" r:id="rId48" name="Group Box 87">
              <controlPr defaultSize="0" autoFill="0" autoPict="0">
                <anchor moveWithCells="1">
                  <from>
                    <xdr:col>53</xdr:col>
                    <xdr:colOff>114300</xdr:colOff>
                    <xdr:row>8</xdr:row>
                    <xdr:rowOff>0</xdr:rowOff>
                  </from>
                  <to>
                    <xdr:col>66</xdr:col>
                    <xdr:colOff>9525</xdr:colOff>
                    <xdr:row>8</xdr:row>
                    <xdr:rowOff>285750</xdr:rowOff>
                  </to>
                </anchor>
              </controlPr>
            </control>
          </mc:Choice>
        </mc:AlternateContent>
        <mc:AlternateContent xmlns:mc="http://schemas.openxmlformats.org/markup-compatibility/2006">
          <mc:Choice Requires="x14">
            <control shapeId="13400" r:id="rId49" name="Group Box 88">
              <controlPr defaultSize="0" autoFill="0" autoPict="0">
                <anchor moveWithCells="1">
                  <from>
                    <xdr:col>53</xdr:col>
                    <xdr:colOff>114300</xdr:colOff>
                    <xdr:row>8</xdr:row>
                    <xdr:rowOff>0</xdr:rowOff>
                  </from>
                  <to>
                    <xdr:col>66</xdr:col>
                    <xdr:colOff>9525</xdr:colOff>
                    <xdr:row>8</xdr:row>
                    <xdr:rowOff>285750</xdr:rowOff>
                  </to>
                </anchor>
              </controlPr>
            </control>
          </mc:Choice>
        </mc:AlternateContent>
        <mc:AlternateContent xmlns:mc="http://schemas.openxmlformats.org/markup-compatibility/2006">
          <mc:Choice Requires="x14">
            <control shapeId="13401" r:id="rId50" name="Group Box 89">
              <controlPr defaultSize="0" autoFill="0" autoPict="0">
                <anchor moveWithCells="1">
                  <from>
                    <xdr:col>53</xdr:col>
                    <xdr:colOff>114300</xdr:colOff>
                    <xdr:row>8</xdr:row>
                    <xdr:rowOff>0</xdr:rowOff>
                  </from>
                  <to>
                    <xdr:col>66</xdr:col>
                    <xdr:colOff>9525</xdr:colOff>
                    <xdr:row>8</xdr:row>
                    <xdr:rowOff>285750</xdr:rowOff>
                  </to>
                </anchor>
              </controlPr>
            </control>
          </mc:Choice>
        </mc:AlternateContent>
        <mc:AlternateContent xmlns:mc="http://schemas.openxmlformats.org/markup-compatibility/2006">
          <mc:Choice Requires="x14">
            <control shapeId="13402" r:id="rId51" name="Group Box 90">
              <controlPr defaultSize="0" autoFill="0" autoPict="0">
                <anchor moveWithCells="1">
                  <from>
                    <xdr:col>53</xdr:col>
                    <xdr:colOff>114300</xdr:colOff>
                    <xdr:row>8</xdr:row>
                    <xdr:rowOff>0</xdr:rowOff>
                  </from>
                  <to>
                    <xdr:col>66</xdr:col>
                    <xdr:colOff>9525</xdr:colOff>
                    <xdr:row>8</xdr:row>
                    <xdr:rowOff>285750</xdr:rowOff>
                  </to>
                </anchor>
              </controlPr>
            </control>
          </mc:Choice>
        </mc:AlternateContent>
        <mc:AlternateContent xmlns:mc="http://schemas.openxmlformats.org/markup-compatibility/2006">
          <mc:Choice Requires="x14">
            <control shapeId="13403" r:id="rId52" name="Group Box 91">
              <controlPr defaultSize="0" autoFill="0" autoPict="0">
                <anchor moveWithCells="1">
                  <from>
                    <xdr:col>53</xdr:col>
                    <xdr:colOff>114300</xdr:colOff>
                    <xdr:row>8</xdr:row>
                    <xdr:rowOff>0</xdr:rowOff>
                  </from>
                  <to>
                    <xdr:col>66</xdr:col>
                    <xdr:colOff>9525</xdr:colOff>
                    <xdr:row>8</xdr:row>
                    <xdr:rowOff>285750</xdr:rowOff>
                  </to>
                </anchor>
              </controlPr>
            </control>
          </mc:Choice>
        </mc:AlternateContent>
        <mc:AlternateContent xmlns:mc="http://schemas.openxmlformats.org/markup-compatibility/2006">
          <mc:Choice Requires="x14">
            <control shapeId="13404" r:id="rId53" name="Group Box 92">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5" r:id="rId54" name="Group Box 93">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6" r:id="rId55" name="Group Box 94">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7" r:id="rId56" name="Group Box 95">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8" r:id="rId57" name="Group Box 96">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9" r:id="rId58" name="Group Box 97">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10" r:id="rId59" name="Group Box 98">
              <controlPr defaultSize="0" autoFill="0" autoPict="0">
                <anchor moveWithCells="1">
                  <from>
                    <xdr:col>36</xdr:col>
                    <xdr:colOff>114300</xdr:colOff>
                    <xdr:row>10</xdr:row>
                    <xdr:rowOff>0</xdr:rowOff>
                  </from>
                  <to>
                    <xdr:col>49</xdr:col>
                    <xdr:colOff>9525</xdr:colOff>
                    <xdr:row>10</xdr:row>
                    <xdr:rowOff>285750</xdr:rowOff>
                  </to>
                </anchor>
              </controlPr>
            </control>
          </mc:Choice>
        </mc:AlternateContent>
        <mc:AlternateContent xmlns:mc="http://schemas.openxmlformats.org/markup-compatibility/2006">
          <mc:Choice Requires="x14">
            <control shapeId="13411" r:id="rId60" name="Group Box 99">
              <controlPr defaultSize="0" autoFill="0" autoPict="0">
                <anchor moveWithCells="1">
                  <from>
                    <xdr:col>36</xdr:col>
                    <xdr:colOff>114300</xdr:colOff>
                    <xdr:row>10</xdr:row>
                    <xdr:rowOff>0</xdr:rowOff>
                  </from>
                  <to>
                    <xdr:col>49</xdr:col>
                    <xdr:colOff>9525</xdr:colOff>
                    <xdr:row>10</xdr:row>
                    <xdr:rowOff>285750</xdr:rowOff>
                  </to>
                </anchor>
              </controlPr>
            </control>
          </mc:Choice>
        </mc:AlternateContent>
        <mc:AlternateContent xmlns:mc="http://schemas.openxmlformats.org/markup-compatibility/2006">
          <mc:Choice Requires="x14">
            <control shapeId="13412" r:id="rId61" name="Group Box 100">
              <controlPr defaultSize="0" autoFill="0" autoPict="0">
                <anchor moveWithCells="1">
                  <from>
                    <xdr:col>36</xdr:col>
                    <xdr:colOff>114300</xdr:colOff>
                    <xdr:row>10</xdr:row>
                    <xdr:rowOff>0</xdr:rowOff>
                  </from>
                  <to>
                    <xdr:col>49</xdr:col>
                    <xdr:colOff>9525</xdr:colOff>
                    <xdr:row>10</xdr:row>
                    <xdr:rowOff>285750</xdr:rowOff>
                  </to>
                </anchor>
              </controlPr>
            </control>
          </mc:Choice>
        </mc:AlternateContent>
        <mc:AlternateContent xmlns:mc="http://schemas.openxmlformats.org/markup-compatibility/2006">
          <mc:Choice Requires="x14">
            <control shapeId="13413" r:id="rId62" name="Group Box 101">
              <controlPr defaultSize="0" autoFill="0" autoPict="0">
                <anchor moveWithCells="1">
                  <from>
                    <xdr:col>36</xdr:col>
                    <xdr:colOff>114300</xdr:colOff>
                    <xdr:row>10</xdr:row>
                    <xdr:rowOff>0</xdr:rowOff>
                  </from>
                  <to>
                    <xdr:col>49</xdr:col>
                    <xdr:colOff>9525</xdr:colOff>
                    <xdr:row>10</xdr:row>
                    <xdr:rowOff>285750</xdr:rowOff>
                  </to>
                </anchor>
              </controlPr>
            </control>
          </mc:Choice>
        </mc:AlternateContent>
        <mc:AlternateContent xmlns:mc="http://schemas.openxmlformats.org/markup-compatibility/2006">
          <mc:Choice Requires="x14">
            <control shapeId="13414" r:id="rId63" name="Group Box 102">
              <controlPr defaultSize="0" autoFill="0" autoPict="0">
                <anchor moveWithCells="1">
                  <from>
                    <xdr:col>36</xdr:col>
                    <xdr:colOff>114300</xdr:colOff>
                    <xdr:row>10</xdr:row>
                    <xdr:rowOff>0</xdr:rowOff>
                  </from>
                  <to>
                    <xdr:col>49</xdr:col>
                    <xdr:colOff>9525</xdr:colOff>
                    <xdr:row>10</xdr:row>
                    <xdr:rowOff>285750</xdr:rowOff>
                  </to>
                </anchor>
              </controlPr>
            </control>
          </mc:Choice>
        </mc:AlternateContent>
        <mc:AlternateContent xmlns:mc="http://schemas.openxmlformats.org/markup-compatibility/2006">
          <mc:Choice Requires="x14">
            <control shapeId="13415" r:id="rId64" name="Group Box 103">
              <controlPr defaultSize="0" autoFill="0" autoPict="0">
                <anchor moveWithCells="1">
                  <from>
                    <xdr:col>36</xdr:col>
                    <xdr:colOff>114300</xdr:colOff>
                    <xdr:row>10</xdr:row>
                    <xdr:rowOff>0</xdr:rowOff>
                  </from>
                  <to>
                    <xdr:col>49</xdr:col>
                    <xdr:colOff>9525</xdr:colOff>
                    <xdr:row>10</xdr:row>
                    <xdr:rowOff>285750</xdr:rowOff>
                  </to>
                </anchor>
              </controlPr>
            </control>
          </mc:Choice>
        </mc:AlternateContent>
        <mc:AlternateContent xmlns:mc="http://schemas.openxmlformats.org/markup-compatibility/2006">
          <mc:Choice Requires="x14">
            <control shapeId="13416" r:id="rId65" name="Group Box 104">
              <controlPr defaultSize="0" autoFill="0" autoPict="0">
                <anchor moveWithCells="1">
                  <from>
                    <xdr:col>57</xdr:col>
                    <xdr:colOff>76200</xdr:colOff>
                    <xdr:row>12</xdr:row>
                    <xdr:rowOff>0</xdr:rowOff>
                  </from>
                  <to>
                    <xdr:col>69</xdr:col>
                    <xdr:colOff>66675</xdr:colOff>
                    <xdr:row>12</xdr:row>
                    <xdr:rowOff>190500</xdr:rowOff>
                  </to>
                </anchor>
              </controlPr>
            </control>
          </mc:Choice>
        </mc:AlternateContent>
        <mc:AlternateContent xmlns:mc="http://schemas.openxmlformats.org/markup-compatibility/2006">
          <mc:Choice Requires="x14">
            <control shapeId="13417" r:id="rId66" name="Group Box 105">
              <controlPr defaultSize="0" autoFill="0" autoPict="0">
                <anchor moveWithCells="1">
                  <from>
                    <xdr:col>57</xdr:col>
                    <xdr:colOff>76200</xdr:colOff>
                    <xdr:row>12</xdr:row>
                    <xdr:rowOff>0</xdr:rowOff>
                  </from>
                  <to>
                    <xdr:col>69</xdr:col>
                    <xdr:colOff>66675</xdr:colOff>
                    <xdr:row>12</xdr:row>
                    <xdr:rowOff>190500</xdr:rowOff>
                  </to>
                </anchor>
              </controlPr>
            </control>
          </mc:Choice>
        </mc:AlternateContent>
        <mc:AlternateContent xmlns:mc="http://schemas.openxmlformats.org/markup-compatibility/2006">
          <mc:Choice Requires="x14">
            <control shapeId="13418" r:id="rId67" name="Group Box 106">
              <controlPr defaultSize="0" autoFill="0" autoPict="0">
                <anchor moveWithCells="1">
                  <from>
                    <xdr:col>57</xdr:col>
                    <xdr:colOff>76200</xdr:colOff>
                    <xdr:row>12</xdr:row>
                    <xdr:rowOff>0</xdr:rowOff>
                  </from>
                  <to>
                    <xdr:col>69</xdr:col>
                    <xdr:colOff>66675</xdr:colOff>
                    <xdr:row>12</xdr:row>
                    <xdr:rowOff>190500</xdr:rowOff>
                  </to>
                </anchor>
              </controlPr>
            </control>
          </mc:Choice>
        </mc:AlternateContent>
        <mc:AlternateContent xmlns:mc="http://schemas.openxmlformats.org/markup-compatibility/2006">
          <mc:Choice Requires="x14">
            <control shapeId="13419" r:id="rId68" name="Group Box 107">
              <controlPr defaultSize="0" autoFill="0" autoPict="0">
                <anchor moveWithCells="1">
                  <from>
                    <xdr:col>57</xdr:col>
                    <xdr:colOff>76200</xdr:colOff>
                    <xdr:row>12</xdr:row>
                    <xdr:rowOff>0</xdr:rowOff>
                  </from>
                  <to>
                    <xdr:col>69</xdr:col>
                    <xdr:colOff>66675</xdr:colOff>
                    <xdr:row>12</xdr:row>
                    <xdr:rowOff>190500</xdr:rowOff>
                  </to>
                </anchor>
              </controlPr>
            </control>
          </mc:Choice>
        </mc:AlternateContent>
        <mc:AlternateContent xmlns:mc="http://schemas.openxmlformats.org/markup-compatibility/2006">
          <mc:Choice Requires="x14">
            <control shapeId="13420" r:id="rId69" name="Group Box 108">
              <controlPr defaultSize="0" autoFill="0" autoPict="0">
                <anchor moveWithCells="1">
                  <from>
                    <xdr:col>57</xdr:col>
                    <xdr:colOff>76200</xdr:colOff>
                    <xdr:row>12</xdr:row>
                    <xdr:rowOff>0</xdr:rowOff>
                  </from>
                  <to>
                    <xdr:col>69</xdr:col>
                    <xdr:colOff>66675</xdr:colOff>
                    <xdr:row>12</xdr:row>
                    <xdr:rowOff>190500</xdr:rowOff>
                  </to>
                </anchor>
              </controlPr>
            </control>
          </mc:Choice>
        </mc:AlternateContent>
        <mc:AlternateContent xmlns:mc="http://schemas.openxmlformats.org/markup-compatibility/2006">
          <mc:Choice Requires="x14">
            <control shapeId="13421" r:id="rId70" name="Group Box 109">
              <controlPr defaultSize="0" autoFill="0" autoPict="0">
                <anchor moveWithCells="1">
                  <from>
                    <xdr:col>57</xdr:col>
                    <xdr:colOff>76200</xdr:colOff>
                    <xdr:row>12</xdr:row>
                    <xdr:rowOff>0</xdr:rowOff>
                  </from>
                  <to>
                    <xdr:col>69</xdr:col>
                    <xdr:colOff>66675</xdr:colOff>
                    <xdr:row>12</xdr:row>
                    <xdr:rowOff>190500</xdr:rowOff>
                  </to>
                </anchor>
              </controlPr>
            </control>
          </mc:Choice>
        </mc:AlternateContent>
        <mc:AlternateContent xmlns:mc="http://schemas.openxmlformats.org/markup-compatibility/2006">
          <mc:Choice Requires="x14">
            <control shapeId="13422" r:id="rId71" name="Group Box 110">
              <controlPr defaultSize="0" autoFill="0" autoPict="0">
                <anchor moveWithCells="1">
                  <from>
                    <xdr:col>18</xdr:col>
                    <xdr:colOff>76200</xdr:colOff>
                    <xdr:row>12</xdr:row>
                    <xdr:rowOff>0</xdr:rowOff>
                  </from>
                  <to>
                    <xdr:col>31</xdr:col>
                    <xdr:colOff>9525</xdr:colOff>
                    <xdr:row>12</xdr:row>
                    <xdr:rowOff>190500</xdr:rowOff>
                  </to>
                </anchor>
              </controlPr>
            </control>
          </mc:Choice>
        </mc:AlternateContent>
        <mc:AlternateContent xmlns:mc="http://schemas.openxmlformats.org/markup-compatibility/2006">
          <mc:Choice Requires="x14">
            <control shapeId="13423" r:id="rId72" name="Group Box 111">
              <controlPr defaultSize="0" autoFill="0" autoPict="0">
                <anchor moveWithCells="1">
                  <from>
                    <xdr:col>18</xdr:col>
                    <xdr:colOff>76200</xdr:colOff>
                    <xdr:row>12</xdr:row>
                    <xdr:rowOff>0</xdr:rowOff>
                  </from>
                  <to>
                    <xdr:col>31</xdr:col>
                    <xdr:colOff>9525</xdr:colOff>
                    <xdr:row>12</xdr:row>
                    <xdr:rowOff>190500</xdr:rowOff>
                  </to>
                </anchor>
              </controlPr>
            </control>
          </mc:Choice>
        </mc:AlternateContent>
        <mc:AlternateContent xmlns:mc="http://schemas.openxmlformats.org/markup-compatibility/2006">
          <mc:Choice Requires="x14">
            <control shapeId="13424" r:id="rId73" name="Group Box 112">
              <controlPr defaultSize="0" autoFill="0" autoPict="0">
                <anchor moveWithCells="1">
                  <from>
                    <xdr:col>18</xdr:col>
                    <xdr:colOff>76200</xdr:colOff>
                    <xdr:row>12</xdr:row>
                    <xdr:rowOff>0</xdr:rowOff>
                  </from>
                  <to>
                    <xdr:col>31</xdr:col>
                    <xdr:colOff>9525</xdr:colOff>
                    <xdr:row>12</xdr:row>
                    <xdr:rowOff>190500</xdr:rowOff>
                  </to>
                </anchor>
              </controlPr>
            </control>
          </mc:Choice>
        </mc:AlternateContent>
        <mc:AlternateContent xmlns:mc="http://schemas.openxmlformats.org/markup-compatibility/2006">
          <mc:Choice Requires="x14">
            <control shapeId="13425" r:id="rId74" name="Group Box 113">
              <controlPr defaultSize="0" autoFill="0" autoPict="0">
                <anchor moveWithCells="1">
                  <from>
                    <xdr:col>18</xdr:col>
                    <xdr:colOff>76200</xdr:colOff>
                    <xdr:row>12</xdr:row>
                    <xdr:rowOff>0</xdr:rowOff>
                  </from>
                  <to>
                    <xdr:col>31</xdr:col>
                    <xdr:colOff>9525</xdr:colOff>
                    <xdr:row>12</xdr:row>
                    <xdr:rowOff>190500</xdr:rowOff>
                  </to>
                </anchor>
              </controlPr>
            </control>
          </mc:Choice>
        </mc:AlternateContent>
        <mc:AlternateContent xmlns:mc="http://schemas.openxmlformats.org/markup-compatibility/2006">
          <mc:Choice Requires="x14">
            <control shapeId="13426" r:id="rId75" name="Group Box 114">
              <controlPr defaultSize="0" autoFill="0" autoPict="0">
                <anchor moveWithCells="1">
                  <from>
                    <xdr:col>18</xdr:col>
                    <xdr:colOff>76200</xdr:colOff>
                    <xdr:row>12</xdr:row>
                    <xdr:rowOff>0</xdr:rowOff>
                  </from>
                  <to>
                    <xdr:col>31</xdr:col>
                    <xdr:colOff>9525</xdr:colOff>
                    <xdr:row>12</xdr:row>
                    <xdr:rowOff>190500</xdr:rowOff>
                  </to>
                </anchor>
              </controlPr>
            </control>
          </mc:Choice>
        </mc:AlternateContent>
        <mc:AlternateContent xmlns:mc="http://schemas.openxmlformats.org/markup-compatibility/2006">
          <mc:Choice Requires="x14">
            <control shapeId="13427" r:id="rId76" name="Group Box 115">
              <controlPr defaultSize="0" autoFill="0" autoPict="0">
                <anchor moveWithCells="1">
                  <from>
                    <xdr:col>18</xdr:col>
                    <xdr:colOff>76200</xdr:colOff>
                    <xdr:row>12</xdr:row>
                    <xdr:rowOff>0</xdr:rowOff>
                  </from>
                  <to>
                    <xdr:col>31</xdr:col>
                    <xdr:colOff>9525</xdr:colOff>
                    <xdr:row>12</xdr:row>
                    <xdr:rowOff>190500</xdr:rowOff>
                  </to>
                </anchor>
              </controlPr>
            </control>
          </mc:Choice>
        </mc:AlternateContent>
        <mc:AlternateContent xmlns:mc="http://schemas.openxmlformats.org/markup-compatibility/2006">
          <mc:Choice Requires="x14">
            <control shapeId="13428" r:id="rId77" name="Group Box 116">
              <controlPr defaultSize="0" autoFill="0" autoPict="0">
                <anchor moveWithCells="1">
                  <from>
                    <xdr:col>18</xdr:col>
                    <xdr:colOff>76200</xdr:colOff>
                    <xdr:row>13</xdr:row>
                    <xdr:rowOff>0</xdr:rowOff>
                  </from>
                  <to>
                    <xdr:col>31</xdr:col>
                    <xdr:colOff>9525</xdr:colOff>
                    <xdr:row>13</xdr:row>
                    <xdr:rowOff>161925</xdr:rowOff>
                  </to>
                </anchor>
              </controlPr>
            </control>
          </mc:Choice>
        </mc:AlternateContent>
        <mc:AlternateContent xmlns:mc="http://schemas.openxmlformats.org/markup-compatibility/2006">
          <mc:Choice Requires="x14">
            <control shapeId="13429" r:id="rId78" name="Group Box 117">
              <controlPr defaultSize="0" autoFill="0" autoPict="0">
                <anchor moveWithCells="1">
                  <from>
                    <xdr:col>18</xdr:col>
                    <xdr:colOff>76200</xdr:colOff>
                    <xdr:row>13</xdr:row>
                    <xdr:rowOff>0</xdr:rowOff>
                  </from>
                  <to>
                    <xdr:col>31</xdr:col>
                    <xdr:colOff>9525</xdr:colOff>
                    <xdr:row>13</xdr:row>
                    <xdr:rowOff>161925</xdr:rowOff>
                  </to>
                </anchor>
              </controlPr>
            </control>
          </mc:Choice>
        </mc:AlternateContent>
        <mc:AlternateContent xmlns:mc="http://schemas.openxmlformats.org/markup-compatibility/2006">
          <mc:Choice Requires="x14">
            <control shapeId="13430" r:id="rId79" name="Group Box 118">
              <controlPr defaultSize="0" autoFill="0" autoPict="0">
                <anchor moveWithCells="1">
                  <from>
                    <xdr:col>18</xdr:col>
                    <xdr:colOff>76200</xdr:colOff>
                    <xdr:row>13</xdr:row>
                    <xdr:rowOff>0</xdr:rowOff>
                  </from>
                  <to>
                    <xdr:col>31</xdr:col>
                    <xdr:colOff>9525</xdr:colOff>
                    <xdr:row>13</xdr:row>
                    <xdr:rowOff>161925</xdr:rowOff>
                  </to>
                </anchor>
              </controlPr>
            </control>
          </mc:Choice>
        </mc:AlternateContent>
        <mc:AlternateContent xmlns:mc="http://schemas.openxmlformats.org/markup-compatibility/2006">
          <mc:Choice Requires="x14">
            <control shapeId="13431" r:id="rId80" name="Group Box 119">
              <controlPr defaultSize="0" autoFill="0" autoPict="0">
                <anchor moveWithCells="1">
                  <from>
                    <xdr:col>18</xdr:col>
                    <xdr:colOff>76200</xdr:colOff>
                    <xdr:row>13</xdr:row>
                    <xdr:rowOff>0</xdr:rowOff>
                  </from>
                  <to>
                    <xdr:col>31</xdr:col>
                    <xdr:colOff>9525</xdr:colOff>
                    <xdr:row>13</xdr:row>
                    <xdr:rowOff>161925</xdr:rowOff>
                  </to>
                </anchor>
              </controlPr>
            </control>
          </mc:Choice>
        </mc:AlternateContent>
        <mc:AlternateContent xmlns:mc="http://schemas.openxmlformats.org/markup-compatibility/2006">
          <mc:Choice Requires="x14">
            <control shapeId="13432" r:id="rId81" name="Group Box 120">
              <controlPr defaultSize="0" autoFill="0" autoPict="0">
                <anchor moveWithCells="1">
                  <from>
                    <xdr:col>18</xdr:col>
                    <xdr:colOff>76200</xdr:colOff>
                    <xdr:row>13</xdr:row>
                    <xdr:rowOff>0</xdr:rowOff>
                  </from>
                  <to>
                    <xdr:col>31</xdr:col>
                    <xdr:colOff>9525</xdr:colOff>
                    <xdr:row>13</xdr:row>
                    <xdr:rowOff>161925</xdr:rowOff>
                  </to>
                </anchor>
              </controlPr>
            </control>
          </mc:Choice>
        </mc:AlternateContent>
        <mc:AlternateContent xmlns:mc="http://schemas.openxmlformats.org/markup-compatibility/2006">
          <mc:Choice Requires="x14">
            <control shapeId="13433" r:id="rId82" name="Group Box 121">
              <controlPr defaultSize="0" autoFill="0" autoPict="0">
                <anchor moveWithCells="1">
                  <from>
                    <xdr:col>18</xdr:col>
                    <xdr:colOff>76200</xdr:colOff>
                    <xdr:row>13</xdr:row>
                    <xdr:rowOff>0</xdr:rowOff>
                  </from>
                  <to>
                    <xdr:col>31</xdr:col>
                    <xdr:colOff>9525</xdr:colOff>
                    <xdr:row>13</xdr:row>
                    <xdr:rowOff>161925</xdr:rowOff>
                  </to>
                </anchor>
              </controlPr>
            </control>
          </mc:Choice>
        </mc:AlternateContent>
        <mc:AlternateContent xmlns:mc="http://schemas.openxmlformats.org/markup-compatibility/2006">
          <mc:Choice Requires="x14">
            <control shapeId="13452" r:id="rId83" name="Group Box 140">
              <controlPr defaultSize="0" autoFill="0" autoPict="0">
                <anchor moveWithCells="1">
                  <from>
                    <xdr:col>57</xdr:col>
                    <xdr:colOff>114300</xdr:colOff>
                    <xdr:row>12</xdr:row>
                    <xdr:rowOff>0</xdr:rowOff>
                  </from>
                  <to>
                    <xdr:col>69</xdr:col>
                    <xdr:colOff>95250</xdr:colOff>
                    <xdr:row>13</xdr:row>
                    <xdr:rowOff>66675</xdr:rowOff>
                  </to>
                </anchor>
              </controlPr>
            </control>
          </mc:Choice>
        </mc:AlternateContent>
        <mc:AlternateContent xmlns:mc="http://schemas.openxmlformats.org/markup-compatibility/2006">
          <mc:Choice Requires="x14">
            <control shapeId="13453" r:id="rId84" name="Group Box 141">
              <controlPr defaultSize="0" autoFill="0" autoPict="0">
                <anchor moveWithCells="1">
                  <from>
                    <xdr:col>57</xdr:col>
                    <xdr:colOff>114300</xdr:colOff>
                    <xdr:row>12</xdr:row>
                    <xdr:rowOff>0</xdr:rowOff>
                  </from>
                  <to>
                    <xdr:col>69</xdr:col>
                    <xdr:colOff>95250</xdr:colOff>
                    <xdr:row>13</xdr:row>
                    <xdr:rowOff>66675</xdr:rowOff>
                  </to>
                </anchor>
              </controlPr>
            </control>
          </mc:Choice>
        </mc:AlternateContent>
        <mc:AlternateContent xmlns:mc="http://schemas.openxmlformats.org/markup-compatibility/2006">
          <mc:Choice Requires="x14">
            <control shapeId="13454" r:id="rId85" name="Group Box 142">
              <controlPr defaultSize="0" autoFill="0" autoPict="0">
                <anchor moveWithCells="1">
                  <from>
                    <xdr:col>57</xdr:col>
                    <xdr:colOff>114300</xdr:colOff>
                    <xdr:row>12</xdr:row>
                    <xdr:rowOff>0</xdr:rowOff>
                  </from>
                  <to>
                    <xdr:col>69</xdr:col>
                    <xdr:colOff>95250</xdr:colOff>
                    <xdr:row>13</xdr:row>
                    <xdr:rowOff>66675</xdr:rowOff>
                  </to>
                </anchor>
              </controlPr>
            </control>
          </mc:Choice>
        </mc:AlternateContent>
        <mc:AlternateContent xmlns:mc="http://schemas.openxmlformats.org/markup-compatibility/2006">
          <mc:Choice Requires="x14">
            <control shapeId="13455" r:id="rId86" name="Group Box 143">
              <controlPr defaultSize="0" autoFill="0" autoPict="0">
                <anchor moveWithCells="1">
                  <from>
                    <xdr:col>57</xdr:col>
                    <xdr:colOff>114300</xdr:colOff>
                    <xdr:row>12</xdr:row>
                    <xdr:rowOff>0</xdr:rowOff>
                  </from>
                  <to>
                    <xdr:col>69</xdr:col>
                    <xdr:colOff>95250</xdr:colOff>
                    <xdr:row>13</xdr:row>
                    <xdr:rowOff>66675</xdr:rowOff>
                  </to>
                </anchor>
              </controlPr>
            </control>
          </mc:Choice>
        </mc:AlternateContent>
        <mc:AlternateContent xmlns:mc="http://schemas.openxmlformats.org/markup-compatibility/2006">
          <mc:Choice Requires="x14">
            <control shapeId="13456" r:id="rId87" name="Group Box 144">
              <controlPr defaultSize="0" autoFill="0" autoPict="0">
                <anchor moveWithCells="1">
                  <from>
                    <xdr:col>57</xdr:col>
                    <xdr:colOff>114300</xdr:colOff>
                    <xdr:row>12</xdr:row>
                    <xdr:rowOff>0</xdr:rowOff>
                  </from>
                  <to>
                    <xdr:col>69</xdr:col>
                    <xdr:colOff>95250</xdr:colOff>
                    <xdr:row>13</xdr:row>
                    <xdr:rowOff>66675</xdr:rowOff>
                  </to>
                </anchor>
              </controlPr>
            </control>
          </mc:Choice>
        </mc:AlternateContent>
        <mc:AlternateContent xmlns:mc="http://schemas.openxmlformats.org/markup-compatibility/2006">
          <mc:Choice Requires="x14">
            <control shapeId="13457" r:id="rId88" name="Group Box 145">
              <controlPr defaultSize="0" autoFill="0" autoPict="0">
                <anchor moveWithCells="1">
                  <from>
                    <xdr:col>57</xdr:col>
                    <xdr:colOff>114300</xdr:colOff>
                    <xdr:row>12</xdr:row>
                    <xdr:rowOff>0</xdr:rowOff>
                  </from>
                  <to>
                    <xdr:col>69</xdr:col>
                    <xdr:colOff>95250</xdr:colOff>
                    <xdr:row>13</xdr:row>
                    <xdr:rowOff>66675</xdr:rowOff>
                  </to>
                </anchor>
              </controlPr>
            </control>
          </mc:Choice>
        </mc:AlternateContent>
        <mc:AlternateContent xmlns:mc="http://schemas.openxmlformats.org/markup-compatibility/2006">
          <mc:Choice Requires="x14">
            <control shapeId="13458" r:id="rId89" name="Group Box 146">
              <controlPr defaultSize="0" autoFill="0" autoPict="0">
                <anchor moveWithCells="1">
                  <from>
                    <xdr:col>18</xdr:col>
                    <xdr:colOff>114300</xdr:colOff>
                    <xdr:row>12</xdr:row>
                    <xdr:rowOff>0</xdr:rowOff>
                  </from>
                  <to>
                    <xdr:col>31</xdr:col>
                    <xdr:colOff>9525</xdr:colOff>
                    <xdr:row>13</xdr:row>
                    <xdr:rowOff>66675</xdr:rowOff>
                  </to>
                </anchor>
              </controlPr>
            </control>
          </mc:Choice>
        </mc:AlternateContent>
        <mc:AlternateContent xmlns:mc="http://schemas.openxmlformats.org/markup-compatibility/2006">
          <mc:Choice Requires="x14">
            <control shapeId="13459" r:id="rId90" name="Group Box 147">
              <controlPr defaultSize="0" autoFill="0" autoPict="0">
                <anchor moveWithCells="1">
                  <from>
                    <xdr:col>18</xdr:col>
                    <xdr:colOff>114300</xdr:colOff>
                    <xdr:row>12</xdr:row>
                    <xdr:rowOff>0</xdr:rowOff>
                  </from>
                  <to>
                    <xdr:col>31</xdr:col>
                    <xdr:colOff>9525</xdr:colOff>
                    <xdr:row>13</xdr:row>
                    <xdr:rowOff>66675</xdr:rowOff>
                  </to>
                </anchor>
              </controlPr>
            </control>
          </mc:Choice>
        </mc:AlternateContent>
        <mc:AlternateContent xmlns:mc="http://schemas.openxmlformats.org/markup-compatibility/2006">
          <mc:Choice Requires="x14">
            <control shapeId="13460" r:id="rId91" name="Group Box 148">
              <controlPr defaultSize="0" autoFill="0" autoPict="0">
                <anchor moveWithCells="1">
                  <from>
                    <xdr:col>18</xdr:col>
                    <xdr:colOff>114300</xdr:colOff>
                    <xdr:row>12</xdr:row>
                    <xdr:rowOff>0</xdr:rowOff>
                  </from>
                  <to>
                    <xdr:col>31</xdr:col>
                    <xdr:colOff>9525</xdr:colOff>
                    <xdr:row>13</xdr:row>
                    <xdr:rowOff>66675</xdr:rowOff>
                  </to>
                </anchor>
              </controlPr>
            </control>
          </mc:Choice>
        </mc:AlternateContent>
        <mc:AlternateContent xmlns:mc="http://schemas.openxmlformats.org/markup-compatibility/2006">
          <mc:Choice Requires="x14">
            <control shapeId="13461" r:id="rId92" name="Group Box 149">
              <controlPr defaultSize="0" autoFill="0" autoPict="0">
                <anchor moveWithCells="1">
                  <from>
                    <xdr:col>18</xdr:col>
                    <xdr:colOff>114300</xdr:colOff>
                    <xdr:row>12</xdr:row>
                    <xdr:rowOff>0</xdr:rowOff>
                  </from>
                  <to>
                    <xdr:col>31</xdr:col>
                    <xdr:colOff>9525</xdr:colOff>
                    <xdr:row>13</xdr:row>
                    <xdr:rowOff>66675</xdr:rowOff>
                  </to>
                </anchor>
              </controlPr>
            </control>
          </mc:Choice>
        </mc:AlternateContent>
        <mc:AlternateContent xmlns:mc="http://schemas.openxmlformats.org/markup-compatibility/2006">
          <mc:Choice Requires="x14">
            <control shapeId="13462" r:id="rId93" name="Group Box 150">
              <controlPr defaultSize="0" autoFill="0" autoPict="0">
                <anchor moveWithCells="1">
                  <from>
                    <xdr:col>18</xdr:col>
                    <xdr:colOff>114300</xdr:colOff>
                    <xdr:row>12</xdr:row>
                    <xdr:rowOff>0</xdr:rowOff>
                  </from>
                  <to>
                    <xdr:col>31</xdr:col>
                    <xdr:colOff>9525</xdr:colOff>
                    <xdr:row>13</xdr:row>
                    <xdr:rowOff>66675</xdr:rowOff>
                  </to>
                </anchor>
              </controlPr>
            </control>
          </mc:Choice>
        </mc:AlternateContent>
        <mc:AlternateContent xmlns:mc="http://schemas.openxmlformats.org/markup-compatibility/2006">
          <mc:Choice Requires="x14">
            <control shapeId="13463" r:id="rId94" name="Group Box 151">
              <controlPr defaultSize="0" autoFill="0" autoPict="0">
                <anchor moveWithCells="1">
                  <from>
                    <xdr:col>18</xdr:col>
                    <xdr:colOff>114300</xdr:colOff>
                    <xdr:row>12</xdr:row>
                    <xdr:rowOff>0</xdr:rowOff>
                  </from>
                  <to>
                    <xdr:col>31</xdr:col>
                    <xdr:colOff>9525</xdr:colOff>
                    <xdr:row>13</xdr:row>
                    <xdr:rowOff>66675</xdr:rowOff>
                  </to>
                </anchor>
              </controlPr>
            </control>
          </mc:Choice>
        </mc:AlternateContent>
        <mc:AlternateContent xmlns:mc="http://schemas.openxmlformats.org/markup-compatibility/2006">
          <mc:Choice Requires="x14">
            <control shapeId="13464" r:id="rId95" name="Group Box 152">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65" r:id="rId96" name="Group Box 153">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66" r:id="rId97" name="Group Box 154">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67" r:id="rId98" name="Group Box 155">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68" r:id="rId99" name="Group Box 156">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69" r:id="rId100" name="Group Box 157">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979DE105-85F2-49A3-810E-F0DC0D2DB918}">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①施設基本情報</vt:lpstr>
      <vt:lpstr>②児童数及び職員配置</vt:lpstr>
      <vt:lpstr>③施設の構造及び設備</vt:lpstr>
      <vt:lpstr>④保育内容・給食</vt:lpstr>
      <vt:lpstr>⑤健康管理・安全確保</vt:lpstr>
      <vt:lpstr>⑥情報提供・帳簿他</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春日　咲乃</cp:lastModifiedBy>
  <cp:lastPrinted>2022-06-28T07:34:40Z</cp:lastPrinted>
  <dcterms:created xsi:type="dcterms:W3CDTF">2005-03-28T07:13:13Z</dcterms:created>
  <dcterms:modified xsi:type="dcterms:W3CDTF">2022-06-28T07:34:52Z</dcterms:modified>
</cp:coreProperties>
</file>