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110000_環境部\110400 環境政策課\★０1地球温暖化対策\09 再生可能エネルギー関連事業\11 再エネ補助金制度\R8年度\02_申請書類\"/>
    </mc:Choice>
  </mc:AlternateContent>
  <xr:revisionPtr revIDLastSave="0" documentId="13_ncr:1_{8D48B7B6-842B-4C33-82AD-6A9B06E8C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6" r:id="rId1"/>
  </sheets>
  <definedNames>
    <definedName name="_xlnm.Print_Area" localSheetId="0">内訳書!$A$1:$AC$72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1" i="6" l="1"/>
  <c r="AS11" i="6" s="1"/>
  <c r="AM15" i="6"/>
  <c r="J31" i="6" l="1"/>
  <c r="X15" i="6" l="1"/>
  <c r="AM16" i="6"/>
  <c r="AM12" i="6"/>
  <c r="AM13" i="6" s="1"/>
  <c r="X52" i="6" l="1"/>
  <c r="AM17" i="6" l="1"/>
  <c r="AS12" i="6" s="1"/>
  <c r="X7" i="6"/>
  <c r="AS18" i="6" l="1"/>
</calcChain>
</file>

<file path=xl/sharedStrings.xml><?xml version="1.0" encoding="utf-8"?>
<sst xmlns="http://schemas.openxmlformats.org/spreadsheetml/2006/main" count="117" uniqueCount="56">
  <si>
    <t>太陽電池モジュール</t>
    <rPh sb="0" eb="2">
      <t>タイヨウ</t>
    </rPh>
    <rPh sb="2" eb="4">
      <t>デンチ</t>
    </rPh>
    <phoneticPr fontId="1"/>
  </si>
  <si>
    <t>パワーコンディショナー</t>
    <phoneticPr fontId="1"/>
  </si>
  <si>
    <t>太陽熱利用システム</t>
    <rPh sb="0" eb="3">
      <t>タイヨウネツ</t>
    </rPh>
    <rPh sb="3" eb="5">
      <t>リヨウ</t>
    </rPh>
    <phoneticPr fontId="1"/>
  </si>
  <si>
    <t>メーカー名</t>
    <rPh sb="4" eb="5">
      <t>メイ</t>
    </rPh>
    <phoneticPr fontId="1"/>
  </si>
  <si>
    <t>木質ペレットストーブ</t>
    <rPh sb="0" eb="2">
      <t>モクシツ</t>
    </rPh>
    <phoneticPr fontId="1"/>
  </si>
  <si>
    <t>蓄電池本体</t>
    <rPh sb="0" eb="3">
      <t>チクデンチ</t>
    </rPh>
    <rPh sb="3" eb="5">
      <t>ホンタイ</t>
    </rPh>
    <phoneticPr fontId="1"/>
  </si>
  <si>
    <t>kW</t>
    <phoneticPr fontId="1"/>
  </si>
  <si>
    <t>kWh</t>
    <phoneticPr fontId="1"/>
  </si>
  <si>
    <t>枚数</t>
    <rPh sb="0" eb="2">
      <t>マイスウ</t>
    </rPh>
    <phoneticPr fontId="1"/>
  </si>
  <si>
    <t>補助対象機器</t>
    <rPh sb="0" eb="6">
      <t>ホジョタイショウキキ</t>
    </rPh>
    <phoneticPr fontId="1"/>
  </si>
  <si>
    <t>型式</t>
    <rPh sb="0" eb="2">
      <t>カタシキ</t>
    </rPh>
    <phoneticPr fontId="1"/>
  </si>
  <si>
    <t>W/枚</t>
    <rPh sb="2" eb="3">
      <t>マイ</t>
    </rPh>
    <phoneticPr fontId="1"/>
  </si>
  <si>
    <t>太陽電池モジュール計</t>
    <rPh sb="0" eb="4">
      <t>タイヨウデンチ</t>
    </rPh>
    <rPh sb="9" eb="10">
      <t>ケイ</t>
    </rPh>
    <phoneticPr fontId="1"/>
  </si>
  <si>
    <t>太陽光発電</t>
    <rPh sb="0" eb="5">
      <t>タイヨウコウハツデン</t>
    </rPh>
    <phoneticPr fontId="1"/>
  </si>
  <si>
    <t>出力</t>
    <rPh sb="0" eb="2">
      <t>シュツリョク</t>
    </rPh>
    <phoneticPr fontId="1"/>
  </si>
  <si>
    <t>補助対象経費内訳書</t>
    <rPh sb="0" eb="6">
      <t>ホジョタイショウケイヒ</t>
    </rPh>
    <rPh sb="6" eb="9">
      <t>ウチワケショ</t>
    </rPh>
    <phoneticPr fontId="1"/>
  </si>
  <si>
    <t>◆補助対象機器に対し、国、都等から補助金の交付を受ける場合</t>
    <rPh sb="1" eb="7">
      <t>ホジョタイショウキキ</t>
    </rPh>
    <rPh sb="8" eb="9">
      <t>タイ</t>
    </rPh>
    <rPh sb="11" eb="12">
      <t>クニ</t>
    </rPh>
    <rPh sb="13" eb="14">
      <t>ト</t>
    </rPh>
    <rPh sb="14" eb="15">
      <t>トウ</t>
    </rPh>
    <rPh sb="17" eb="20">
      <t>ホジョキン</t>
    </rPh>
    <rPh sb="21" eb="23">
      <t>コウフ</t>
    </rPh>
    <rPh sb="24" eb="25">
      <t>ウ</t>
    </rPh>
    <rPh sb="27" eb="29">
      <t>バアイ</t>
    </rPh>
    <phoneticPr fontId="1"/>
  </si>
  <si>
    <t>補助実施者
(〇〇省、東京都など)</t>
    <rPh sb="0" eb="5">
      <t>ホジョジッシシャ</t>
    </rPh>
    <phoneticPr fontId="1"/>
  </si>
  <si>
    <t>補助対象機器に対する
国、都等の補助金額</t>
    <rPh sb="0" eb="6">
      <t>ホジョタイショウキキ</t>
    </rPh>
    <rPh sb="7" eb="8">
      <t>タイ</t>
    </rPh>
    <phoneticPr fontId="1"/>
  </si>
  <si>
    <t>住宅に対する補助など、本補助金の補助対象機器以外への補助金は含みません。</t>
    <rPh sb="0" eb="2">
      <t>ジュウタク</t>
    </rPh>
    <rPh sb="3" eb="4">
      <t>タイ</t>
    </rPh>
    <rPh sb="6" eb="8">
      <t>ホジョ</t>
    </rPh>
    <rPh sb="11" eb="15">
      <t>ホンホジョキン</t>
    </rPh>
    <rPh sb="16" eb="18">
      <t>ホジョ</t>
    </rPh>
    <rPh sb="18" eb="20">
      <t>タイショウ</t>
    </rPh>
    <rPh sb="20" eb="22">
      <t>キキ</t>
    </rPh>
    <rPh sb="22" eb="24">
      <t>イガイ</t>
    </rPh>
    <rPh sb="26" eb="29">
      <t>ホジョキン</t>
    </rPh>
    <rPh sb="30" eb="31">
      <t>フク</t>
    </rPh>
    <phoneticPr fontId="1"/>
  </si>
  <si>
    <t>…②</t>
    <phoneticPr fontId="1"/>
  </si>
  <si>
    <t>工事費　①+②</t>
    <rPh sb="0" eb="3">
      <t>コウジヒ</t>
    </rPh>
    <phoneticPr fontId="1"/>
  </si>
  <si>
    <t>注意：見積り等に割引がある場合、「金額(円)」には割引後の金額を記入すること。</t>
    <phoneticPr fontId="1"/>
  </si>
  <si>
    <t>(ア)</t>
    <phoneticPr fontId="1"/>
  </si>
  <si>
    <t>(エ)</t>
    <phoneticPr fontId="1"/>
  </si>
  <si>
    <t>東京都</t>
    <rPh sb="0" eb="3">
      <t>トウキョウト</t>
    </rPh>
    <phoneticPr fontId="1"/>
  </si>
  <si>
    <t>見積り・契約書(交付申請)、領収書(実績報告)の金額(税込)</t>
    <rPh sb="8" eb="10">
      <t>コウフ</t>
    </rPh>
    <rPh sb="10" eb="12">
      <t>シンセイ</t>
    </rPh>
    <rPh sb="14" eb="17">
      <t>リョウシュウショ</t>
    </rPh>
    <rPh sb="18" eb="22">
      <t>ジッセキホウコク</t>
    </rPh>
    <phoneticPr fontId="1"/>
  </si>
  <si>
    <t>(イ)、(ウ)</t>
    <phoneticPr fontId="1"/>
  </si>
  <si>
    <r>
      <t xml:space="preserve">金額(円) ①
</t>
    </r>
    <r>
      <rPr>
        <sz val="8"/>
        <color theme="1"/>
        <rFont val="ＭＳ Ｐゴシック"/>
        <family val="3"/>
        <charset val="128"/>
        <scheme val="minor"/>
      </rPr>
      <t>(交付/実績申請書の
補助対象経費)</t>
    </r>
    <rPh sb="0" eb="2">
      <t>キンガク</t>
    </rPh>
    <rPh sb="3" eb="4">
      <t>エン</t>
    </rPh>
    <rPh sb="9" eb="11">
      <t>コウフ</t>
    </rPh>
    <rPh sb="12" eb="14">
      <t>ジッセキ</t>
    </rPh>
    <rPh sb="14" eb="17">
      <t>シンセイショ</t>
    </rPh>
    <rPh sb="19" eb="25">
      <t>ホジョタイショウケイヒ</t>
    </rPh>
    <phoneticPr fontId="1"/>
  </si>
  <si>
    <r>
      <t xml:space="preserve">金額(円) ① 
</t>
    </r>
    <r>
      <rPr>
        <sz val="8"/>
        <color theme="1"/>
        <rFont val="ＭＳ Ｐゴシック"/>
        <family val="3"/>
        <charset val="128"/>
        <scheme val="minor"/>
      </rPr>
      <t>(交付/実績申請書の補助対象経費)</t>
    </r>
    <rPh sb="0" eb="2">
      <t>キンガク</t>
    </rPh>
    <rPh sb="3" eb="4">
      <t>エン</t>
    </rPh>
    <phoneticPr fontId="1"/>
  </si>
  <si>
    <r>
      <t xml:space="preserve">金額(円) ①
</t>
    </r>
    <r>
      <rPr>
        <sz val="8"/>
        <color theme="1"/>
        <rFont val="ＭＳ Ｐゴシック"/>
        <family val="3"/>
        <charset val="128"/>
        <scheme val="minor"/>
      </rPr>
      <t>(交付/実績申請書の補助対象経費)</t>
    </r>
    <rPh sb="0" eb="2">
      <t>キンガク</t>
    </rPh>
    <rPh sb="3" eb="4">
      <t>エン</t>
    </rPh>
    <phoneticPr fontId="1"/>
  </si>
  <si>
    <t>消費税</t>
    <rPh sb="0" eb="3">
      <t>ショウヒゼイ</t>
    </rPh>
    <phoneticPr fontId="1"/>
  </si>
  <si>
    <t>蓄電容量</t>
    <rPh sb="0" eb="2">
      <t>チクデン</t>
    </rPh>
    <rPh sb="2" eb="4">
      <t>ヨウリョウ</t>
    </rPh>
    <phoneticPr fontId="1"/>
  </si>
  <si>
    <t>増設</t>
    <rPh sb="0" eb="2">
      <t>ゾウセツ</t>
    </rPh>
    <phoneticPr fontId="1"/>
  </si>
  <si>
    <t>蓄電池</t>
    <rPh sb="0" eb="3">
      <t>チクデンチ</t>
    </rPh>
    <phoneticPr fontId="1"/>
  </si>
  <si>
    <t>蓄電池パッケージ
SII登録の型番/蓄電容量</t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</si>
  <si>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</si>
  <si>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</si>
  <si>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〇〇〇〇</t>
    <phoneticPr fontId="1"/>
  </si>
  <si>
    <t>〇〇-〇〇</t>
    <phoneticPr fontId="1"/>
  </si>
  <si>
    <t>△△-△△</t>
    <phoneticPr fontId="1"/>
  </si>
  <si>
    <t>□□-□□</t>
    <phoneticPr fontId="1"/>
  </si>
  <si>
    <t>××××</t>
    <phoneticPr fontId="1"/>
  </si>
  <si>
    <t>旧機器出力（モジュール）</t>
    <rPh sb="0" eb="1">
      <t>キュウ</t>
    </rPh>
    <rPh sb="1" eb="3">
      <t>キキ</t>
    </rPh>
    <rPh sb="3" eb="5">
      <t>シュツリョク</t>
    </rPh>
    <phoneticPr fontId="1"/>
  </si>
  <si>
    <t>新機器出力（モジュール）</t>
    <rPh sb="0" eb="1">
      <t>シン</t>
    </rPh>
    <rPh sb="1" eb="3">
      <t>キキ</t>
    </rPh>
    <rPh sb="3" eb="5">
      <t>シュツリョク</t>
    </rPh>
    <phoneticPr fontId="1"/>
  </si>
  <si>
    <t>旧機器出力（パワコン）</t>
    <rPh sb="0" eb="3">
      <t>キュウキキ</t>
    </rPh>
    <rPh sb="3" eb="5">
      <t>シュツリョク</t>
    </rPh>
    <phoneticPr fontId="1"/>
  </si>
  <si>
    <t>新機器出力（パワコン）</t>
    <rPh sb="0" eb="1">
      <t>シン</t>
    </rPh>
    <rPh sb="1" eb="3">
      <t>キキ</t>
    </rPh>
    <rPh sb="3" eb="5">
      <t>シュツリョク</t>
    </rPh>
    <phoneticPr fontId="1"/>
  </si>
  <si>
    <t>太陽電池モジュール計</t>
    <rPh sb="0" eb="2">
      <t>タイヨウ</t>
    </rPh>
    <rPh sb="2" eb="4">
      <t>デンチ</t>
    </rPh>
    <rPh sb="9" eb="10">
      <t>ケイ</t>
    </rPh>
    <phoneticPr fontId="1"/>
  </si>
  <si>
    <t>パワコン出力計</t>
    <rPh sb="4" eb="6">
      <t>シュツリョク</t>
    </rPh>
    <rPh sb="6" eb="7">
      <t>ケイ</t>
    </rPh>
    <phoneticPr fontId="1"/>
  </si>
  <si>
    <t>増設の場合(新規設置/更新は無関係)</t>
    <rPh sb="0" eb="2">
      <t>ゾウセツ</t>
    </rPh>
    <rPh sb="3" eb="5">
      <t>バアイ</t>
    </rPh>
    <rPh sb="6" eb="8">
      <t>シンキ</t>
    </rPh>
    <rPh sb="8" eb="10">
      <t>セッチ</t>
    </rPh>
    <rPh sb="11" eb="13">
      <t>コウシン</t>
    </rPh>
    <rPh sb="14" eb="17">
      <t>ムカンケイ</t>
    </rPh>
    <phoneticPr fontId="1"/>
  </si>
  <si>
    <t>旧出力</t>
    <rPh sb="0" eb="1">
      <t>キュウ</t>
    </rPh>
    <rPh sb="1" eb="3">
      <t>シュツリョク</t>
    </rPh>
    <phoneticPr fontId="1"/>
  </si>
  <si>
    <t>新出力</t>
    <rPh sb="0" eb="1">
      <t>シン</t>
    </rPh>
    <rPh sb="1" eb="3">
      <t>シュツリョク</t>
    </rPh>
    <phoneticPr fontId="1"/>
  </si>
  <si>
    <t>増加分</t>
    <rPh sb="0" eb="3">
      <t>ゾウカブン</t>
    </rPh>
    <phoneticPr fontId="1"/>
  </si>
  <si>
    <t>←この数値を交付申請書の発電出力欄に入力してください。</t>
    <rPh sb="3" eb="5">
      <t>スウチ</t>
    </rPh>
    <rPh sb="6" eb="8">
      <t>コウフ</t>
    </rPh>
    <rPh sb="8" eb="11">
      <t>シンセイショ</t>
    </rPh>
    <rPh sb="12" eb="14">
      <t>ハツデン</t>
    </rPh>
    <rPh sb="14" eb="16">
      <t>シュツリョク</t>
    </rPh>
    <rPh sb="16" eb="17">
      <t>ラン</t>
    </rPh>
    <rPh sb="18" eb="20">
      <t>ニュウリョク</t>
    </rPh>
    <phoneticPr fontId="1"/>
  </si>
  <si>
    <t>この枠内は編集しないでください。</t>
    <rPh sb="2" eb="4">
      <t>ワクナイ</t>
    </rPh>
    <rPh sb="5" eb="7">
      <t>ヘンシュウ</t>
    </rPh>
    <phoneticPr fontId="1"/>
  </si>
  <si>
    <t>その他工事費</t>
    <rPh sb="2" eb="3">
      <t>タ</t>
    </rPh>
    <rPh sb="3" eb="6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</si>
</sst>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#"/>
    <numFmt numFmtId="179" formatCode="0.0_);[Red]\(0.0\)"/>
    <numFmt numFmtId="180" formatCode="0.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0" fillId="4" borderId="0" xfId="1" applyFont="1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38" fontId="0" fillId="0" borderId="2" xfId="1" applyFont="1" applyBorder="1" applyAlignment="1">
      <alignment horizontal="center" vertical="center" wrapText="1"/>
    </xf>
    <xf numFmtId="0" fontId="5" fillId="3" borderId="0" xfId="0" applyFont="1" applyFill="1" applyAlignment="1">
      <alignment vertical="center" textRotation="255"/>
    </xf>
    <xf numFmtId="38" fontId="0" fillId="0" borderId="13" xfId="1" applyFont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178" fontId="0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/>
    </xf>
    <xf numFmtId="177" fontId="0" fillId="2" borderId="40" xfId="0" applyNumberFormat="1" applyFill="1" applyBorder="1" applyAlignment="1">
      <alignment horizontal="center" vertical="center"/>
    </xf>
    <xf numFmtId="177" fontId="0" fillId="2" borderId="37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27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3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 textRotation="255"/>
    </xf>
    <xf numFmtId="38" fontId="9" fillId="0" borderId="13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177" fontId="10" fillId="0" borderId="33" xfId="0" applyNumberFormat="1" applyFont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10" fillId="0" borderId="1" xfId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38" fontId="9" fillId="0" borderId="21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76" fontId="10" fillId="0" borderId="42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left" vertical="center" wrapText="1"/>
    </xf>
    <xf numFmtId="38" fontId="0" fillId="0" borderId="4" xfId="1" applyFont="1" applyBorder="1" applyAlignment="1">
      <alignment horizontal="left" vertical="center" wrapText="1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7" xfId="1" applyNumberFormat="1" applyFont="1" applyBorder="1" applyAlignment="1">
      <alignment horizontal="center" vertical="center"/>
    </xf>
    <xf numFmtId="3" fontId="0" fillId="0" borderId="22" xfId="1" applyNumberFormat="1" applyFon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114303</xdr:colOff>
      <xdr:row>44</xdr:row>
      <xdr:rowOff>75593</xdr:rowOff>
    </xdr:from>
    <xdr:to>
      <xdr:col>15</xdr:col>
      <xdr:colOff>59345</xdr:colOff>
      <xdr:row>45</xdr:row>
      <xdr:rowOff>9525</xdr:rowOff>
    </xdr:to>
    <xdr:sp macro="" textlink="">
      <xdr:nvSpPr>
        <xdr:cNvPr id="37" name="フリーフォーム 5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6200000">
          <a:off x="3315496" y="11885800"/>
          <a:ext cx="200632" cy="183167"/>
        </a:xfrm>
        <a:custGeom>
          <a:avLst/>
          <a:gdLst>
            <a:gd name="connsiteX0" fmla="*/ 0 w 219206"/>
            <a:gd name="connsiteY0" fmla="*/ 0 h 1127342"/>
            <a:gd name="connsiteX1" fmla="*/ 219206 w 219206"/>
            <a:gd name="connsiteY1" fmla="*/ 0 h 1127342"/>
            <a:gd name="connsiteX2" fmla="*/ 213987 w 219206"/>
            <a:gd name="connsiteY2" fmla="*/ 1127342 h 11273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9206" h="1127342">
              <a:moveTo>
                <a:pt x="0" y="0"/>
              </a:moveTo>
              <a:lnTo>
                <a:pt x="219206" y="0"/>
              </a:lnTo>
              <a:cubicBezTo>
                <a:pt x="217466" y="375781"/>
                <a:pt x="215727" y="751561"/>
                <a:pt x="213987" y="1127342"/>
              </a:cubicBez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67023</xdr:colOff>
      <xdr:row>44</xdr:row>
      <xdr:rowOff>27543</xdr:rowOff>
    </xdr:from>
    <xdr:to>
      <xdr:col>22</xdr:col>
      <xdr:colOff>228599</xdr:colOff>
      <xdr:row>44</xdr:row>
      <xdr:rowOff>257175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515073" y="11628993"/>
          <a:ext cx="1828451" cy="22963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増設の場合のみ新・旧を選択すること</a:t>
          </a:r>
          <a:endParaRPr lang="ja-JP" altLang="ja-JP" sz="700">
            <a:effectLst/>
          </a:endParaRPr>
        </a:p>
        <a:p>
          <a:pPr algn="l"/>
          <a:endParaRPr kumimoji="1" lang="en-US" altLang="ja-JP" sz="700"/>
        </a:p>
      </xdr:txBody>
    </xdr:sp>
    <xdr:clientData/>
  </xdr:twoCellAnchor>
  <xdr:twoCellAnchor>
    <xdr:from>
      <xdr:col>23</xdr:col>
      <xdr:colOff>195022</xdr:colOff>
      <xdr:row>39</xdr:row>
      <xdr:rowOff>160164</xdr:rowOff>
    </xdr:from>
    <xdr:to>
      <xdr:col>28</xdr:col>
      <xdr:colOff>144780</xdr:colOff>
      <xdr:row>41</xdr:row>
      <xdr:rowOff>92929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5622" y="10591944"/>
          <a:ext cx="1016558" cy="405205"/>
        </a:xfrm>
        <a:prstGeom prst="wedgeRoundRectCallout">
          <a:avLst>
            <a:gd name="adj1" fmla="val 1085"/>
            <a:gd name="adj2" fmla="val 142500"/>
            <a:gd name="adj3" fmla="val 16667"/>
          </a:avLst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195776</xdr:colOff>
      <xdr:row>39</xdr:row>
      <xdr:rowOff>185406</xdr:rowOff>
    </xdr:from>
    <xdr:to>
      <xdr:col>28</xdr:col>
      <xdr:colOff>105681</xdr:colOff>
      <xdr:row>41</xdr:row>
      <xdr:rowOff>73347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6376" y="10617186"/>
          <a:ext cx="976705" cy="360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自動入力</a:t>
          </a:r>
        </a:p>
      </xdr:txBody>
    </xdr:sp>
    <xdr:clientData/>
  </xdr:twoCellAnchor>
  <xdr:twoCellAnchor>
    <xdr:from>
      <xdr:col>21</xdr:col>
      <xdr:colOff>53488</xdr:colOff>
      <xdr:row>47</xdr:row>
      <xdr:rowOff>120667</xdr:rowOff>
    </xdr:from>
    <xdr:to>
      <xdr:col>24</xdr:col>
      <xdr:colOff>196110</xdr:colOff>
      <xdr:row>50</xdr:row>
      <xdr:rowOff>53339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4930288" y="12712717"/>
          <a:ext cx="856997" cy="647047"/>
          <a:chOff x="4608732" y="12328059"/>
          <a:chExt cx="1033616" cy="409015"/>
        </a:xfrm>
      </xdr:grpSpPr>
      <xdr:sp macro="" textlink="">
        <xdr:nvSpPr>
          <xdr:cNvPr id="4" name="角丸四角形吹き出し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652696" y="12328059"/>
            <a:ext cx="989652" cy="409015"/>
          </a:xfrm>
          <a:prstGeom prst="wedgeRoundRectCallout">
            <a:avLst>
              <a:gd name="adj1" fmla="val -1655"/>
              <a:gd name="adj2" fmla="val 123056"/>
              <a:gd name="adj3" fmla="val 16667"/>
            </a:avLst>
          </a:prstGeom>
          <a:solidFill>
            <a:schemeClr val="accent3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608732" y="12361676"/>
            <a:ext cx="1011206" cy="3641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自動入力</a:t>
            </a:r>
          </a:p>
        </xdr:txBody>
      </xdr:sp>
    </xdr:grpSp>
    <xdr:clientData/>
  </xdr:twoCellAnchor>
  <xdr:twoCellAnchor>
    <xdr:from>
      <xdr:col>0</xdr:col>
      <xdr:colOff>0</xdr:colOff>
      <xdr:row>39</xdr:row>
      <xdr:rowOff>177539</xdr:rowOff>
    </xdr:from>
    <xdr:to>
      <xdr:col>10</xdr:col>
      <xdr:colOff>124239</xdr:colOff>
      <xdr:row>42</xdr:row>
      <xdr:rowOff>168927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0" y="10588364"/>
          <a:ext cx="2381664" cy="705763"/>
          <a:chOff x="393140" y="10115496"/>
          <a:chExt cx="2059868" cy="552357"/>
        </a:xfrm>
      </xdr:grpSpPr>
      <xdr:sp macro="" textlink="">
        <xdr:nvSpPr>
          <xdr:cNvPr id="10" name="角丸四角形吹き出し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393140" y="10122174"/>
            <a:ext cx="1973356" cy="539004"/>
          </a:xfrm>
          <a:prstGeom prst="wedgeRoundRectCallout">
            <a:avLst>
              <a:gd name="adj1" fmla="val 83700"/>
              <a:gd name="adj2" fmla="val -23152"/>
              <a:gd name="adj3" fmla="val 16667"/>
            </a:avLst>
          </a:prstGeom>
          <a:solidFill>
            <a:schemeClr val="accent2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93140" y="10115496"/>
            <a:ext cx="2059868" cy="552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見積り、契約書、領収書に記載されている金額を記入してください</a:t>
            </a:r>
            <a:r>
              <a:rPr kumimoji="1" lang="ja-JP" altLang="en-US" sz="1100" b="1">
                <a:solidFill>
                  <a:schemeClr val="bg1"/>
                </a:solidFill>
              </a:rPr>
              <a:t>。</a:t>
            </a:r>
          </a:p>
        </xdr:txBody>
      </xdr:sp>
    </xdr:grpSp>
    <xdr:clientData/>
  </xdr:twoCellAnchor>
  <xdr:twoCellAnchor>
    <xdr:from>
      <xdr:col>15</xdr:col>
      <xdr:colOff>7036</xdr:colOff>
      <xdr:row>42</xdr:row>
      <xdr:rowOff>210774</xdr:rowOff>
    </xdr:from>
    <xdr:to>
      <xdr:col>24</xdr:col>
      <xdr:colOff>129540</xdr:colOff>
      <xdr:row>44</xdr:row>
      <xdr:rowOff>68580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00756" y="11137854"/>
          <a:ext cx="2042744" cy="330246"/>
        </a:xfrm>
        <a:prstGeom prst="wedgeRoundRectCallout">
          <a:avLst>
            <a:gd name="adj1" fmla="val -67488"/>
            <a:gd name="adj2" fmla="val -5276"/>
            <a:gd name="adj3" fmla="val 16667"/>
          </a:avLst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44824</xdr:colOff>
      <xdr:row>42</xdr:row>
      <xdr:rowOff>197223</xdr:rowOff>
    </xdr:from>
    <xdr:to>
      <xdr:col>24</xdr:col>
      <xdr:colOff>205740</xdr:colOff>
      <xdr:row>44</xdr:row>
      <xdr:rowOff>89647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38544" y="11124303"/>
          <a:ext cx="2081156" cy="364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税抜の金額を入力してください。</a:t>
          </a:r>
        </a:p>
      </xdr:txBody>
    </xdr:sp>
    <xdr:clientData/>
  </xdr:twoCellAnchor>
  <xdr:twoCellAnchor>
    <xdr:from>
      <xdr:col>2</xdr:col>
      <xdr:colOff>76737</xdr:colOff>
      <xdr:row>60</xdr:row>
      <xdr:rowOff>89265</xdr:rowOff>
    </xdr:from>
    <xdr:to>
      <xdr:col>15</xdr:col>
      <xdr:colOff>376</xdr:colOff>
      <xdr:row>63</xdr:row>
      <xdr:rowOff>243971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62487" y="16224615"/>
          <a:ext cx="3085939" cy="1259606"/>
          <a:chOff x="556282" y="13367469"/>
          <a:chExt cx="2324514" cy="1074307"/>
        </a:xfrm>
      </xdr:grpSpPr>
      <xdr:sp macro="" textlink="">
        <xdr:nvSpPr>
          <xdr:cNvPr id="18" name="角丸四角形吹き出し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594588" y="13375631"/>
            <a:ext cx="2269433" cy="1066145"/>
          </a:xfrm>
          <a:prstGeom prst="roundRect">
            <a:avLst/>
          </a:prstGeom>
          <a:solidFill>
            <a:schemeClr val="accent2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556282" y="13367469"/>
            <a:ext cx="2324514" cy="1053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機器費、工事費等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ctr"/>
            <a:endParaRPr kumimoji="1" lang="en-US" altLang="ja-JP" sz="400" b="1">
              <a:solidFill>
                <a:schemeClr val="bg1"/>
              </a:solidFill>
            </a:endParaRPr>
          </a:p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交付申請書</a:t>
            </a:r>
            <a:r>
              <a:rPr kumimoji="1" lang="en-US" altLang="ja-JP" sz="1100" b="1">
                <a:solidFill>
                  <a:schemeClr val="bg1"/>
                </a:solidFill>
              </a:rPr>
              <a:t>(</a:t>
            </a:r>
            <a:r>
              <a:rPr kumimoji="1" lang="ja-JP" altLang="en-US" sz="1100" b="1">
                <a:solidFill>
                  <a:schemeClr val="bg1"/>
                </a:solidFill>
              </a:rPr>
              <a:t>第</a:t>
            </a:r>
            <a:r>
              <a:rPr kumimoji="1" lang="en-US" altLang="ja-JP" sz="1100" b="1">
                <a:solidFill>
                  <a:schemeClr val="bg1"/>
                </a:solidFill>
              </a:rPr>
              <a:t>1</a:t>
            </a:r>
            <a:r>
              <a:rPr kumimoji="1" lang="ja-JP" altLang="en-US" sz="1100" b="1">
                <a:solidFill>
                  <a:schemeClr val="bg1"/>
                </a:solidFill>
              </a:rPr>
              <a:t>号様式</a:t>
            </a:r>
            <a:r>
              <a:rPr kumimoji="1" lang="en-US" altLang="ja-JP" sz="1100" b="1">
                <a:solidFill>
                  <a:schemeClr val="bg1"/>
                </a:solidFill>
              </a:rPr>
              <a:t>)</a:t>
            </a:r>
            <a:r>
              <a:rPr kumimoji="1" lang="ja-JP" altLang="en-US" sz="1100" b="1">
                <a:solidFill>
                  <a:schemeClr val="bg1"/>
                </a:solidFill>
              </a:rPr>
              <a:t>または実績報告書</a:t>
            </a:r>
            <a:r>
              <a:rPr kumimoji="1" lang="en-US" altLang="ja-JP" sz="1100" b="1">
                <a:solidFill>
                  <a:schemeClr val="bg1"/>
                </a:solidFill>
              </a:rPr>
              <a:t>(</a:t>
            </a:r>
            <a:r>
              <a:rPr kumimoji="1" lang="ja-JP" altLang="en-US" sz="1100" b="1">
                <a:solidFill>
                  <a:schemeClr val="bg1"/>
                </a:solidFill>
              </a:rPr>
              <a:t>第</a:t>
            </a:r>
            <a:r>
              <a:rPr kumimoji="1" lang="en-US" altLang="ja-JP" sz="1100" b="1">
                <a:solidFill>
                  <a:schemeClr val="bg1"/>
                </a:solidFill>
              </a:rPr>
              <a:t>6</a:t>
            </a:r>
            <a:r>
              <a:rPr kumimoji="1" lang="ja-JP" altLang="en-US" sz="1100" b="1">
                <a:solidFill>
                  <a:schemeClr val="bg1"/>
                </a:solidFill>
              </a:rPr>
              <a:t>号様式</a:t>
            </a:r>
            <a:r>
              <a:rPr kumimoji="1" lang="en-US" altLang="ja-JP" sz="1100" b="1">
                <a:solidFill>
                  <a:schemeClr val="bg1"/>
                </a:solidFill>
              </a:rPr>
              <a:t>)</a:t>
            </a:r>
            <a:r>
              <a:rPr kumimoji="1" lang="ja-JP" altLang="en-US" sz="1100" b="1">
                <a:solidFill>
                  <a:schemeClr val="bg1"/>
                </a:solidFill>
              </a:rPr>
              <a:t>の（ア）～（エ）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に対応する金額を記入願います。</a:t>
            </a:r>
          </a:p>
        </xdr:txBody>
      </xdr:sp>
    </xdr:grpSp>
    <xdr:clientData/>
  </xdr:twoCellAnchor>
  <xdr:twoCellAnchor>
    <xdr:from>
      <xdr:col>0</xdr:col>
      <xdr:colOff>154882</xdr:colOff>
      <xdr:row>37</xdr:row>
      <xdr:rowOff>124681</xdr:rowOff>
    </xdr:from>
    <xdr:to>
      <xdr:col>6</xdr:col>
      <xdr:colOff>211752</xdr:colOff>
      <xdr:row>39</xdr:row>
      <xdr:rowOff>114526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54882" y="10059256"/>
          <a:ext cx="1295120" cy="466095"/>
          <a:chOff x="0" y="9975273"/>
          <a:chExt cx="1215745" cy="466095"/>
        </a:xfrm>
      </xdr:grpSpPr>
      <xdr:sp macro="" textlink="">
        <xdr:nvSpPr>
          <xdr:cNvPr id="22" name="AutoShape 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9975273"/>
            <a:ext cx="1215745" cy="46609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23" name="Text Box 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576" y="10021455"/>
            <a:ext cx="1040413" cy="3435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ctr" rtl="0">
              <a:defRPr sz="1000"/>
            </a:pPr>
            <a:r>
              <a:rPr lang="ja-JP" altLang="en-US" sz="2000" b="0" i="0" u="none" strike="noStrike" baseline="0">
                <a:solidFill>
                  <a:srgbClr val="FF0000"/>
                </a:solidFill>
                <a:latin typeface="HGP創英角ｺﾞｼｯｸUB"/>
                <a:ea typeface="HGP創英角ｺﾞｼｯｸUB"/>
              </a:rPr>
              <a:t>記入例</a:t>
            </a: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15</xdr:col>
      <xdr:colOff>155643</xdr:colOff>
      <xdr:row>65</xdr:row>
      <xdr:rowOff>0</xdr:rowOff>
    </xdr:from>
    <xdr:to>
      <xdr:col>21</xdr:col>
      <xdr:colOff>150629</xdr:colOff>
      <xdr:row>66</xdr:row>
      <xdr:rowOff>61352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3603693" y="17783175"/>
          <a:ext cx="1423736" cy="489977"/>
          <a:chOff x="4709524" y="12328059"/>
          <a:chExt cx="1048683" cy="409015"/>
        </a:xfrm>
      </xdr:grpSpPr>
      <xdr:sp macro="" textlink="">
        <xdr:nvSpPr>
          <xdr:cNvPr id="30" name="角丸四角形吹き出し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4829922" y="12328059"/>
            <a:ext cx="812426" cy="409015"/>
          </a:xfrm>
          <a:prstGeom prst="wedgeRoundRectCallout">
            <a:avLst>
              <a:gd name="adj1" fmla="val -84701"/>
              <a:gd name="adj2" fmla="val -5026"/>
              <a:gd name="adj3" fmla="val 16667"/>
            </a:avLst>
          </a:prstGeom>
          <a:solidFill>
            <a:schemeClr val="accent3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4709524" y="12361676"/>
            <a:ext cx="1048683" cy="3641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自動入力</a:t>
            </a:r>
          </a:p>
        </xdr:txBody>
      </xdr:sp>
    </xdr:grpSp>
    <xdr:clientData/>
  </xdr:twoCellAnchor>
  <xdr:oneCellAnchor>
    <xdr:from>
      <xdr:col>22</xdr:col>
      <xdr:colOff>47625</xdr:colOff>
      <xdr:row>57</xdr:row>
      <xdr:rowOff>182563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26000" y="14057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27</xdr:col>
      <xdr:colOff>3415</xdr:colOff>
      <xdr:row>14</xdr:row>
      <xdr:rowOff>125261</xdr:rowOff>
    </xdr:from>
    <xdr:to>
      <xdr:col>27</xdr:col>
      <xdr:colOff>221287</xdr:colOff>
      <xdr:row>21</xdr:row>
      <xdr:rowOff>87650</xdr:rowOff>
    </xdr:to>
    <xdr:sp macro="" textlink="">
      <xdr:nvSpPr>
        <xdr:cNvPr id="51" name="フリーフォーム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308965" y="3401861"/>
          <a:ext cx="217872" cy="1314939"/>
        </a:xfrm>
        <a:custGeom>
          <a:avLst/>
          <a:gdLst>
            <a:gd name="connsiteX0" fmla="*/ 0 w 219206"/>
            <a:gd name="connsiteY0" fmla="*/ 0 h 1127342"/>
            <a:gd name="connsiteX1" fmla="*/ 219206 w 219206"/>
            <a:gd name="connsiteY1" fmla="*/ 0 h 1127342"/>
            <a:gd name="connsiteX2" fmla="*/ 213987 w 219206"/>
            <a:gd name="connsiteY2" fmla="*/ 1127342 h 11273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9206" h="1127342">
              <a:moveTo>
                <a:pt x="0" y="0"/>
              </a:moveTo>
              <a:lnTo>
                <a:pt x="219206" y="0"/>
              </a:lnTo>
              <a:cubicBezTo>
                <a:pt x="217466" y="375781"/>
                <a:pt x="215727" y="751561"/>
                <a:pt x="213987" y="1127342"/>
              </a:cubicBez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3975</xdr:colOff>
      <xdr:row>15</xdr:row>
      <xdr:rowOff>122091</xdr:rowOff>
    </xdr:from>
    <xdr:to>
      <xdr:col>28</xdr:col>
      <xdr:colOff>4119</xdr:colOff>
      <xdr:row>15</xdr:row>
      <xdr:rowOff>122091</xdr:rowOff>
    </xdr:to>
    <xdr:sp macro="" textlink="">
      <xdr:nvSpPr>
        <xdr:cNvPr id="52" name="フリーフォーム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685638" y="3989241"/>
          <a:ext cx="214456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144780</xdr:colOff>
      <xdr:row>21</xdr:row>
      <xdr:rowOff>62315</xdr:rowOff>
    </xdr:from>
    <xdr:to>
      <xdr:col>28</xdr:col>
      <xdr:colOff>144780</xdr:colOff>
      <xdr:row>21</xdr:row>
      <xdr:rowOff>502575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307205" y="4691465"/>
          <a:ext cx="2381250" cy="44026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/>
            <a:t>小数点以下２桁未満を切り捨て、小数点以下２桁で記載すること</a:t>
          </a:r>
          <a:r>
            <a:rPr kumimoji="1" lang="en-US" altLang="ja-JP" sz="700"/>
            <a:t>(3kW</a:t>
          </a:r>
          <a:r>
            <a:rPr kumimoji="1" lang="ja-JP" altLang="en-US" sz="700"/>
            <a:t>の場合、「</a:t>
          </a:r>
          <a:r>
            <a:rPr kumimoji="1" lang="en-US" altLang="ja-JP" sz="700"/>
            <a:t>3.00</a:t>
          </a:r>
          <a:r>
            <a:rPr kumimoji="1" lang="ja-JP" altLang="en-US" sz="700"/>
            <a:t>」と記入する</a:t>
          </a:r>
          <a:r>
            <a:rPr kumimoji="1" lang="en-US" altLang="ja-JP" sz="700"/>
            <a:t>)</a:t>
          </a:r>
        </a:p>
      </xdr:txBody>
    </xdr:sp>
    <xdr:clientData/>
  </xdr:twoCellAnchor>
  <xdr:twoCellAnchor>
    <xdr:from>
      <xdr:col>18</xdr:col>
      <xdr:colOff>129539</xdr:colOff>
      <xdr:row>51</xdr:row>
      <xdr:rowOff>107676</xdr:rowOff>
    </xdr:from>
    <xdr:to>
      <xdr:col>28</xdr:col>
      <xdr:colOff>121919</xdr:colOff>
      <xdr:row>58</xdr:row>
      <xdr:rowOff>419100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4291964" y="13652226"/>
          <a:ext cx="2373630" cy="2025924"/>
          <a:chOff x="3894262" y="3380325"/>
          <a:chExt cx="2380761" cy="1271594"/>
        </a:xfrm>
      </xdr:grpSpPr>
      <xdr:sp macro="" textlink="">
        <xdr:nvSpPr>
          <xdr:cNvPr id="60" name="フリーフォーム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5932503" y="3380325"/>
            <a:ext cx="220568" cy="1136873"/>
          </a:xfrm>
          <a:custGeom>
            <a:avLst/>
            <a:gdLst>
              <a:gd name="connsiteX0" fmla="*/ 0 w 219206"/>
              <a:gd name="connsiteY0" fmla="*/ 0 h 1127342"/>
              <a:gd name="connsiteX1" fmla="*/ 219206 w 219206"/>
              <a:gd name="connsiteY1" fmla="*/ 0 h 1127342"/>
              <a:gd name="connsiteX2" fmla="*/ 213987 w 219206"/>
              <a:gd name="connsiteY2" fmla="*/ 1127342 h 11273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206" h="1127342">
                <a:moveTo>
                  <a:pt x="0" y="0"/>
                </a:moveTo>
                <a:lnTo>
                  <a:pt x="219206" y="0"/>
                </a:lnTo>
                <a:cubicBezTo>
                  <a:pt x="217466" y="375781"/>
                  <a:pt x="215727" y="751561"/>
                  <a:pt x="213987" y="1127342"/>
                </a:cubicBezTo>
              </a:path>
            </a:pathLst>
          </a:custGeom>
          <a:noFill/>
          <a:ln>
            <a:solidFill>
              <a:schemeClr val="tx1"/>
            </a:solidFill>
            <a:head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3894262" y="4375103"/>
            <a:ext cx="2380761" cy="276816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小数点以下２桁未満を切り捨て、小数点以下２桁で記載すること</a:t>
            </a:r>
            <a:r>
              <a:rPr kumimoji="1" lang="en-US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(3kW</a:t>
            </a:r>
            <a:r>
              <a:rPr kumimoji="1" lang="ja-JP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の場合、「</a:t>
            </a:r>
            <a:r>
              <a:rPr kumimoji="1" lang="en-US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3.00</a:t>
            </a:r>
            <a:r>
              <a:rPr kumimoji="1" lang="ja-JP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」と記入する</a:t>
            </a:r>
            <a:r>
              <a:rPr kumimoji="1" lang="en-US" altLang="ja-JP" sz="7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endParaRPr lang="ja-JP" altLang="ja-JP" sz="700">
              <a:effectLst/>
            </a:endParaRPr>
          </a:p>
          <a:p>
            <a:endParaRPr kumimoji="1" lang="en-US" altLang="ja-JP" sz="700"/>
          </a:p>
          <a:p>
            <a:endParaRPr kumimoji="1" lang="ja-JP" altLang="en-US" sz="800"/>
          </a:p>
        </xdr:txBody>
      </xdr:sp>
    </xdr:grpSp>
    <xdr:clientData/>
  </xdr:twoCellAnchor>
  <xdr:twoCellAnchor>
    <xdr:from>
      <xdr:col>18</xdr:col>
      <xdr:colOff>30806</xdr:colOff>
      <xdr:row>57</xdr:row>
      <xdr:rowOff>220302</xdr:rowOff>
    </xdr:from>
    <xdr:to>
      <xdr:col>27</xdr:col>
      <xdr:colOff>156400</xdr:colOff>
      <xdr:row>62</xdr:row>
      <xdr:rowOff>92687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193231" y="15241227"/>
          <a:ext cx="2268719" cy="1548785"/>
          <a:chOff x="3697700" y="14450862"/>
          <a:chExt cx="2219001" cy="1831813"/>
        </a:xfrm>
      </xdr:grpSpPr>
      <xdr:sp macro="" textlink="">
        <xdr:nvSpPr>
          <xdr:cNvPr id="16" name="角丸四角形吹き出し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697700" y="14734126"/>
            <a:ext cx="2219001" cy="1207628"/>
          </a:xfrm>
          <a:prstGeom prst="wedgeRoundRectCallout">
            <a:avLst>
              <a:gd name="adj1" fmla="val 14258"/>
              <a:gd name="adj2" fmla="val -88213"/>
              <a:gd name="adj3" fmla="val 16667"/>
            </a:avLst>
          </a:prstGeom>
          <a:solidFill>
            <a:schemeClr val="accent2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740627" y="14450862"/>
            <a:ext cx="2144147" cy="18318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 b="1">
                <a:solidFill>
                  <a:schemeClr val="bg1"/>
                </a:solidFill>
              </a:rPr>
              <a:t>SII</a:t>
            </a:r>
            <a:r>
              <a:rPr kumimoji="1" lang="ja-JP" altLang="en-US" sz="1100" b="1">
                <a:solidFill>
                  <a:schemeClr val="bg1"/>
                </a:solidFill>
              </a:rPr>
              <a:t>に登録されている蓄電容量を入力してください。メーカーの公称蓄電容量と異なる場合があります。</a:t>
            </a:r>
          </a:p>
        </xdr:txBody>
      </xdr:sp>
    </xdr:grpSp>
    <xdr:clientData/>
  </xdr:twoCellAnchor>
  <xdr:twoCellAnchor>
    <xdr:from>
      <xdr:col>2</xdr:col>
      <xdr:colOff>74358</xdr:colOff>
      <xdr:row>21</xdr:row>
      <xdr:rowOff>67281</xdr:rowOff>
    </xdr:from>
    <xdr:to>
      <xdr:col>15</xdr:col>
      <xdr:colOff>161925</xdr:colOff>
      <xdr:row>21</xdr:row>
      <xdr:rowOff>447922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0108" y="5515581"/>
          <a:ext cx="3249867" cy="38064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/>
            <a:t>（ア）～（エ）には交付申請書（第</a:t>
          </a:r>
          <a:r>
            <a:rPr kumimoji="1" lang="en-US" altLang="ja-JP" sz="700"/>
            <a:t>1</a:t>
          </a:r>
          <a:r>
            <a:rPr kumimoji="1" lang="ja-JP" altLang="en-US" sz="700"/>
            <a:t>号様式）に対応する金額を記入すること</a:t>
          </a:r>
          <a:endParaRPr kumimoji="1" lang="en-US" altLang="ja-JP" sz="700"/>
        </a:p>
      </xdr:txBody>
    </xdr:sp>
    <xdr:clientData/>
  </xdr:twoCellAnchor>
  <xdr:twoCellAnchor>
    <xdr:from>
      <xdr:col>3</xdr:col>
      <xdr:colOff>31749</xdr:colOff>
      <xdr:row>58</xdr:row>
      <xdr:rowOff>31750</xdr:rowOff>
    </xdr:from>
    <xdr:to>
      <xdr:col>16</xdr:col>
      <xdr:colOff>9525</xdr:colOff>
      <xdr:row>58</xdr:row>
      <xdr:rowOff>412391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55624" y="15290800"/>
          <a:ext cx="3140076" cy="38064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/>
            <a:t>（ア）～（エ）には交付申請書（第</a:t>
          </a:r>
          <a:r>
            <a:rPr kumimoji="1" lang="en-US" altLang="ja-JP" sz="700"/>
            <a:t>1</a:t>
          </a:r>
          <a:r>
            <a:rPr kumimoji="1" lang="ja-JP" altLang="en-US" sz="700"/>
            <a:t>号様式）に対応する金額を記入すること</a:t>
          </a:r>
          <a:endParaRPr kumimoji="1" lang="en-US" altLang="ja-JP" sz="700"/>
        </a:p>
      </xdr:txBody>
    </xdr:sp>
    <xdr:clientData/>
  </xdr:twoCellAnchor>
  <xdr:twoCellAnchor>
    <xdr:from>
      <xdr:col>14</xdr:col>
      <xdr:colOff>112109</xdr:colOff>
      <xdr:row>7</xdr:row>
      <xdr:rowOff>133349</xdr:rowOff>
    </xdr:from>
    <xdr:to>
      <xdr:col>15</xdr:col>
      <xdr:colOff>38103</xdr:colOff>
      <xdr:row>7</xdr:row>
      <xdr:rowOff>329690</xdr:rowOff>
    </xdr:to>
    <xdr:sp macro="" textlink="">
      <xdr:nvSpPr>
        <xdr:cNvPr id="15" name="フリーフォーム 5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6200000">
          <a:off x="3305923" y="1692510"/>
          <a:ext cx="196341" cy="164119"/>
        </a:xfrm>
        <a:custGeom>
          <a:avLst/>
          <a:gdLst>
            <a:gd name="connsiteX0" fmla="*/ 0 w 219206"/>
            <a:gd name="connsiteY0" fmla="*/ 0 h 1127342"/>
            <a:gd name="connsiteX1" fmla="*/ 219206 w 219206"/>
            <a:gd name="connsiteY1" fmla="*/ 0 h 1127342"/>
            <a:gd name="connsiteX2" fmla="*/ 213987 w 219206"/>
            <a:gd name="connsiteY2" fmla="*/ 1127342 h 11273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9206" h="1127342">
              <a:moveTo>
                <a:pt x="0" y="0"/>
              </a:moveTo>
              <a:lnTo>
                <a:pt x="219206" y="0"/>
              </a:lnTo>
              <a:cubicBezTo>
                <a:pt x="217466" y="375781"/>
                <a:pt x="215727" y="751561"/>
                <a:pt x="213987" y="1127342"/>
              </a:cubicBez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45783</xdr:colOff>
      <xdr:row>7</xdr:row>
      <xdr:rowOff>95250</xdr:rowOff>
    </xdr:from>
    <xdr:to>
      <xdr:col>22</xdr:col>
      <xdr:colOff>123825</xdr:colOff>
      <xdr:row>7</xdr:row>
      <xdr:rowOff>285750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493833" y="1638300"/>
          <a:ext cx="1744917" cy="1905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/>
            <a:t>増設の場合のみ新・旧を選択すること</a:t>
          </a:r>
          <a:endParaRPr kumimoji="1" lang="en-US" altLang="ja-JP" sz="700"/>
        </a:p>
      </xdr:txBody>
    </xdr:sp>
    <xdr:clientData/>
  </xdr:twoCellAnchor>
  <xdr:twoCellAnchor>
    <xdr:from>
      <xdr:col>27</xdr:col>
      <xdr:colOff>3415</xdr:colOff>
      <xdr:row>51</xdr:row>
      <xdr:rowOff>125261</xdr:rowOff>
    </xdr:from>
    <xdr:to>
      <xdr:col>27</xdr:col>
      <xdr:colOff>221287</xdr:colOff>
      <xdr:row>58</xdr:row>
      <xdr:rowOff>87650</xdr:rowOff>
    </xdr:to>
    <xdr:sp macro="" textlink="">
      <xdr:nvSpPr>
        <xdr:cNvPr id="33" name="フリーフォーム 5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308965" y="3516161"/>
          <a:ext cx="217872" cy="1314939"/>
        </a:xfrm>
        <a:custGeom>
          <a:avLst/>
          <a:gdLst>
            <a:gd name="connsiteX0" fmla="*/ 0 w 219206"/>
            <a:gd name="connsiteY0" fmla="*/ 0 h 1127342"/>
            <a:gd name="connsiteX1" fmla="*/ 219206 w 219206"/>
            <a:gd name="connsiteY1" fmla="*/ 0 h 1127342"/>
            <a:gd name="connsiteX2" fmla="*/ 213987 w 219206"/>
            <a:gd name="connsiteY2" fmla="*/ 1127342 h 11273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9206" h="1127342">
              <a:moveTo>
                <a:pt x="0" y="0"/>
              </a:moveTo>
              <a:lnTo>
                <a:pt x="219206" y="0"/>
              </a:lnTo>
              <a:cubicBezTo>
                <a:pt x="217466" y="375781"/>
                <a:pt x="215727" y="751561"/>
                <a:pt x="213987" y="1127342"/>
              </a:cubicBez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613</xdr:colOff>
      <xdr:row>52</xdr:row>
      <xdr:rowOff>125732</xdr:rowOff>
    </xdr:from>
    <xdr:to>
      <xdr:col>28</xdr:col>
      <xdr:colOff>756</xdr:colOff>
      <xdr:row>52</xdr:row>
      <xdr:rowOff>125732</xdr:rowOff>
    </xdr:to>
    <xdr:sp macro="" textlink="">
      <xdr:nvSpPr>
        <xdr:cNvPr id="35" name="フリーフォーム 5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42775" y="13869747"/>
          <a:ext cx="213055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236385</xdr:colOff>
      <xdr:row>54</xdr:row>
      <xdr:rowOff>164953</xdr:rowOff>
    </xdr:from>
    <xdr:to>
      <xdr:col>27</xdr:col>
      <xdr:colOff>221288</xdr:colOff>
      <xdr:row>54</xdr:row>
      <xdr:rowOff>164953</xdr:rowOff>
    </xdr:to>
    <xdr:sp macro="" textlink="">
      <xdr:nvSpPr>
        <xdr:cNvPr id="39" name="フリーフォーム 5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303810" y="13919053"/>
          <a:ext cx="223028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236385</xdr:colOff>
      <xdr:row>17</xdr:row>
      <xdr:rowOff>164953</xdr:rowOff>
    </xdr:from>
    <xdr:to>
      <xdr:col>27</xdr:col>
      <xdr:colOff>221288</xdr:colOff>
      <xdr:row>17</xdr:row>
      <xdr:rowOff>164953</xdr:rowOff>
    </xdr:to>
    <xdr:sp macro="" textlink="">
      <xdr:nvSpPr>
        <xdr:cNvPr id="40" name="フリーフォーム 5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303810" y="3793978"/>
          <a:ext cx="223028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212573</xdr:colOff>
      <xdr:row>16</xdr:row>
      <xdr:rowOff>131615</xdr:rowOff>
    </xdr:from>
    <xdr:to>
      <xdr:col>27</xdr:col>
      <xdr:colOff>212715</xdr:colOff>
      <xdr:row>16</xdr:row>
      <xdr:rowOff>131615</xdr:rowOff>
    </xdr:to>
    <xdr:sp macro="" textlink="">
      <xdr:nvSpPr>
        <xdr:cNvPr id="42" name="フリーフォーム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679923" y="4236890"/>
          <a:ext cx="214455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6216</xdr:colOff>
      <xdr:row>53</xdr:row>
      <xdr:rowOff>131335</xdr:rowOff>
    </xdr:from>
    <xdr:to>
      <xdr:col>28</xdr:col>
      <xdr:colOff>6359</xdr:colOff>
      <xdr:row>53</xdr:row>
      <xdr:rowOff>131335</xdr:rowOff>
    </xdr:to>
    <xdr:sp macro="" textlink="">
      <xdr:nvSpPr>
        <xdr:cNvPr id="43" name="フリーフォーム 5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648378" y="14110673"/>
          <a:ext cx="213055" cy="0"/>
        </a:xfrm>
        <a:custGeom>
          <a:avLst/>
          <a:gdLst>
            <a:gd name="connsiteX0" fmla="*/ 0 w 224425"/>
            <a:gd name="connsiteY0" fmla="*/ 0 h 0"/>
            <a:gd name="connsiteX1" fmla="*/ 0 w 224425"/>
            <a:gd name="connsiteY1" fmla="*/ 0 h 0"/>
            <a:gd name="connsiteX2" fmla="*/ 224425 w 224425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4425">
              <a:moveTo>
                <a:pt x="0" y="0"/>
              </a:moveTo>
              <a:lnTo>
                <a:pt x="0" y="0"/>
              </a:lnTo>
              <a:lnTo>
                <a:pt x="224425" y="0"/>
              </a:lnTo>
            </a:path>
          </a:pathLst>
        </a:custGeom>
        <a:noFill/>
        <a:ln>
          <a:solidFill>
            <a:schemeClr val="tx1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4"/>
  <sheetViews>
    <sheetView tabSelected="1" view="pageBreakPreview" zoomScaleNormal="100" zoomScaleSheetLayoutView="100" zoomScalePageLayoutView="82" workbookViewId="0">
      <selection sqref="A1:AC1"/>
    </sheetView>
  </sheetViews>
  <sheetFormatPr defaultColWidth="3.125" defaultRowHeight="18.75" customHeight="1" x14ac:dyDescent="0.15"/>
  <cols>
    <col min="1" max="1" width="3.125" style="3"/>
    <col min="2" max="2" width="0.625" style="3" customWidth="1"/>
    <col min="3" max="9" width="3.125" style="3"/>
    <col min="10" max="10" width="4" style="3" customWidth="1"/>
    <col min="11" max="16384" width="3.125" style="3"/>
  </cols>
  <sheetData>
    <row r="1" spans="1:62" ht="18.75" customHeight="1" x14ac:dyDescent="0.15">
      <c r="A1" s="106" t="s">
        <v>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</row>
    <row r="2" spans="1:62" ht="18.600000000000001" customHeight="1" x14ac:dyDescent="0.15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62" ht="18.75" customHeight="1" x14ac:dyDescent="0.15">
      <c r="A3" s="107" t="s">
        <v>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6"/>
    </row>
    <row r="4" spans="1:62" ht="21" customHeight="1" x14ac:dyDescent="0.1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2"/>
    </row>
    <row r="5" spans="1:62" ht="7.5" customHeight="1" thickBot="1" x14ac:dyDescent="0.2"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62" ht="18.75" customHeight="1" thickTop="1" x14ac:dyDescent="0.15">
      <c r="A6" s="72" t="s">
        <v>21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75" t="s">
        <v>31</v>
      </c>
      <c r="Y6" s="75"/>
      <c r="Z6" s="75"/>
      <c r="AA6" s="75"/>
      <c r="AB6" s="75"/>
      <c r="AC6" s="76"/>
    </row>
    <row r="7" spans="1:62" ht="18.75" customHeight="1" thickBot="1" x14ac:dyDescent="0.2">
      <c r="A7" s="173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5"/>
      <c r="X7" s="171">
        <f>A4-A7</f>
        <v>0</v>
      </c>
      <c r="Y7" s="171"/>
      <c r="Z7" s="171"/>
      <c r="AA7" s="171"/>
      <c r="AB7" s="171"/>
      <c r="AC7" s="172"/>
    </row>
    <row r="8" spans="1:62" ht="27" customHeight="1" thickTop="1" thickBot="1" x14ac:dyDescent="0.2"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62" ht="43.5" customHeight="1" x14ac:dyDescent="0.15">
      <c r="A9" s="126" t="s">
        <v>9</v>
      </c>
      <c r="C9" s="77"/>
      <c r="D9" s="78"/>
      <c r="E9" s="78"/>
      <c r="F9" s="78"/>
      <c r="G9" s="78"/>
      <c r="H9" s="78"/>
      <c r="I9" s="79"/>
      <c r="J9" s="104" t="s">
        <v>28</v>
      </c>
      <c r="K9" s="105"/>
      <c r="L9" s="105"/>
      <c r="M9" s="105"/>
      <c r="N9" s="105"/>
      <c r="O9" s="25" t="s">
        <v>33</v>
      </c>
      <c r="P9" s="77" t="s">
        <v>3</v>
      </c>
      <c r="Q9" s="78"/>
      <c r="R9" s="78"/>
      <c r="S9" s="79"/>
      <c r="T9" s="77" t="s">
        <v>10</v>
      </c>
      <c r="U9" s="78"/>
      <c r="V9" s="78"/>
      <c r="W9" s="79"/>
      <c r="X9" s="77" t="s">
        <v>14</v>
      </c>
      <c r="Y9" s="78"/>
      <c r="Z9" s="78"/>
      <c r="AA9" s="79"/>
      <c r="AB9" s="77" t="s">
        <v>8</v>
      </c>
      <c r="AC9" s="79"/>
      <c r="AE9" s="182" t="s">
        <v>54</v>
      </c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4"/>
    </row>
    <row r="10" spans="1:62" ht="18.75" customHeight="1" x14ac:dyDescent="0.15">
      <c r="A10" s="126"/>
      <c r="C10" s="127" t="s">
        <v>13</v>
      </c>
      <c r="D10" s="107" t="s">
        <v>0</v>
      </c>
      <c r="E10" s="75"/>
      <c r="F10" s="75"/>
      <c r="G10" s="75"/>
      <c r="H10" s="75"/>
      <c r="I10" s="76"/>
      <c r="J10" s="142" t="s">
        <v>23</v>
      </c>
      <c r="K10" s="193"/>
      <c r="L10" s="193"/>
      <c r="M10" s="193"/>
      <c r="N10" s="193"/>
      <c r="O10" s="26"/>
      <c r="P10" s="80"/>
      <c r="Q10" s="81"/>
      <c r="R10" s="81"/>
      <c r="S10" s="82"/>
      <c r="T10" s="80"/>
      <c r="U10" s="81"/>
      <c r="V10" s="81"/>
      <c r="W10" s="82"/>
      <c r="X10" s="36"/>
      <c r="Y10" s="87"/>
      <c r="Z10" s="65" t="s">
        <v>11</v>
      </c>
      <c r="AA10" s="66"/>
      <c r="AB10" s="36"/>
      <c r="AC10" s="66"/>
      <c r="AE10" s="28"/>
      <c r="AF10" s="33" t="s">
        <v>49</v>
      </c>
      <c r="BJ10" s="29"/>
    </row>
    <row r="11" spans="1:62" ht="18.75" customHeight="1" x14ac:dyDescent="0.15">
      <c r="A11" s="126"/>
      <c r="C11" s="49"/>
      <c r="D11" s="115"/>
      <c r="E11" s="116"/>
      <c r="F11" s="116"/>
      <c r="G11" s="116"/>
      <c r="H11" s="116"/>
      <c r="I11" s="117"/>
      <c r="J11" s="143"/>
      <c r="K11" s="194"/>
      <c r="L11" s="194"/>
      <c r="M11" s="194"/>
      <c r="N11" s="194"/>
      <c r="O11" s="26"/>
      <c r="P11" s="80"/>
      <c r="Q11" s="81"/>
      <c r="R11" s="81"/>
      <c r="S11" s="82"/>
      <c r="T11" s="80"/>
      <c r="U11" s="81"/>
      <c r="V11" s="81"/>
      <c r="W11" s="82"/>
      <c r="X11" s="36"/>
      <c r="Y11" s="87"/>
      <c r="Z11" s="65" t="s">
        <v>11</v>
      </c>
      <c r="AA11" s="66"/>
      <c r="AB11" s="36"/>
      <c r="AC11" s="66"/>
      <c r="AE11" s="28"/>
      <c r="AF11" s="34" t="s">
        <v>43</v>
      </c>
      <c r="AG11" s="34"/>
      <c r="AH11" s="34"/>
      <c r="AI11" s="34"/>
      <c r="AJ11" s="34"/>
      <c r="AK11" s="34"/>
      <c r="AL11" s="34"/>
      <c r="AM11" s="35">
        <f>ROUNDDOWN((IF(O10="旧",X10*AB10,0)+IF(O11="旧",X11*AB11,0)+IF(O12="旧",X12*AB12,0)+IF(O13="旧",X13*AB13,0)+IF(O14="旧",X14*AB14,0))/1000,2)</f>
        <v>0</v>
      </c>
      <c r="AN11" s="35"/>
      <c r="AP11" s="34" t="s">
        <v>50</v>
      </c>
      <c r="AQ11" s="34"/>
      <c r="AR11" s="34"/>
      <c r="AS11" s="35">
        <f>MIN(AM11,AM15)</f>
        <v>0</v>
      </c>
      <c r="AT11" s="34"/>
      <c r="BJ11" s="29"/>
    </row>
    <row r="12" spans="1:62" ht="18.75" customHeight="1" thickBot="1" x14ac:dyDescent="0.2">
      <c r="A12" s="126"/>
      <c r="C12" s="49"/>
      <c r="D12" s="115"/>
      <c r="E12" s="116"/>
      <c r="F12" s="116"/>
      <c r="G12" s="116"/>
      <c r="H12" s="116"/>
      <c r="I12" s="117"/>
      <c r="J12" s="143"/>
      <c r="K12" s="194"/>
      <c r="L12" s="194"/>
      <c r="M12" s="194"/>
      <c r="N12" s="194"/>
      <c r="O12" s="26"/>
      <c r="P12" s="80"/>
      <c r="Q12" s="81"/>
      <c r="R12" s="81"/>
      <c r="S12" s="82"/>
      <c r="T12" s="80"/>
      <c r="U12" s="81"/>
      <c r="V12" s="81"/>
      <c r="W12" s="82"/>
      <c r="X12" s="36"/>
      <c r="Y12" s="87"/>
      <c r="Z12" s="65" t="s">
        <v>11</v>
      </c>
      <c r="AA12" s="66"/>
      <c r="AB12" s="36"/>
      <c r="AC12" s="66"/>
      <c r="AE12" s="28"/>
      <c r="AF12" s="34" t="s">
        <v>44</v>
      </c>
      <c r="AG12" s="34"/>
      <c r="AH12" s="34"/>
      <c r="AI12" s="34"/>
      <c r="AJ12" s="34"/>
      <c r="AK12" s="34"/>
      <c r="AL12" s="34"/>
      <c r="AM12" s="39">
        <f>ROUNDDOWN((IF(O10="新",X10*AB10,0)+IF(O11="新",X11*AB11,0)+IF(O12="新",X12*AB12,0)+IF(O13="新",X13*AB13,0)+IF(O14="新",X14*AB14,0))/1000,2)</f>
        <v>0</v>
      </c>
      <c r="AN12" s="39"/>
      <c r="AP12" s="34" t="s">
        <v>51</v>
      </c>
      <c r="AQ12" s="34"/>
      <c r="AR12" s="34"/>
      <c r="AS12" s="35">
        <f>MIN(AM13,AM17)</f>
        <v>0</v>
      </c>
      <c r="AT12" s="34"/>
      <c r="BJ12" s="29"/>
    </row>
    <row r="13" spans="1:62" ht="18.75" customHeight="1" thickTop="1" x14ac:dyDescent="0.15">
      <c r="A13" s="126"/>
      <c r="C13" s="49"/>
      <c r="D13" s="115"/>
      <c r="E13" s="116"/>
      <c r="F13" s="116"/>
      <c r="G13" s="116"/>
      <c r="H13" s="116"/>
      <c r="I13" s="117"/>
      <c r="J13" s="143"/>
      <c r="K13" s="194"/>
      <c r="L13" s="194"/>
      <c r="M13" s="194"/>
      <c r="N13" s="194"/>
      <c r="O13" s="26"/>
      <c r="P13" s="80"/>
      <c r="Q13" s="81"/>
      <c r="R13" s="81"/>
      <c r="S13" s="82"/>
      <c r="T13" s="80"/>
      <c r="U13" s="81"/>
      <c r="V13" s="81"/>
      <c r="W13" s="82"/>
      <c r="X13" s="45"/>
      <c r="Y13" s="59"/>
      <c r="Z13" s="60" t="s">
        <v>11</v>
      </c>
      <c r="AA13" s="61"/>
      <c r="AB13" s="36"/>
      <c r="AC13" s="66"/>
      <c r="AE13" s="28"/>
      <c r="AF13" s="45" t="s">
        <v>47</v>
      </c>
      <c r="AG13" s="46"/>
      <c r="AH13" s="46"/>
      <c r="AI13" s="46"/>
      <c r="AJ13" s="46"/>
      <c r="AK13" s="46"/>
      <c r="AL13" s="46"/>
      <c r="AM13" s="41">
        <f>AM11+AM12</f>
        <v>0</v>
      </c>
      <c r="AN13" s="42"/>
      <c r="BJ13" s="29"/>
    </row>
    <row r="14" spans="1:62" ht="18.75" customHeight="1" thickBot="1" x14ac:dyDescent="0.2">
      <c r="A14" s="126"/>
      <c r="C14" s="49"/>
      <c r="D14" s="115"/>
      <c r="E14" s="116"/>
      <c r="F14" s="116"/>
      <c r="G14" s="116"/>
      <c r="H14" s="116"/>
      <c r="I14" s="117"/>
      <c r="J14" s="143"/>
      <c r="K14" s="194"/>
      <c r="L14" s="194"/>
      <c r="M14" s="194"/>
      <c r="N14" s="194"/>
      <c r="O14" s="26"/>
      <c r="P14" s="188"/>
      <c r="Q14" s="189"/>
      <c r="R14" s="189"/>
      <c r="S14" s="190"/>
      <c r="T14" s="80"/>
      <c r="U14" s="81"/>
      <c r="V14" s="81"/>
      <c r="W14" s="81"/>
      <c r="X14" s="45"/>
      <c r="Y14" s="59"/>
      <c r="Z14" s="60" t="s">
        <v>11</v>
      </c>
      <c r="AA14" s="61"/>
      <c r="AB14" s="84"/>
      <c r="AC14" s="66"/>
      <c r="AE14" s="28"/>
      <c r="AF14" s="47"/>
      <c r="AG14" s="48"/>
      <c r="AH14" s="48"/>
      <c r="AI14" s="48"/>
      <c r="AJ14" s="48"/>
      <c r="AK14" s="48"/>
      <c r="AL14" s="48"/>
      <c r="AM14" s="43"/>
      <c r="AN14" s="44"/>
      <c r="BJ14" s="29"/>
    </row>
    <row r="15" spans="1:62" ht="18.75" customHeight="1" thickTop="1" thickBot="1" x14ac:dyDescent="0.2">
      <c r="A15" s="126"/>
      <c r="C15" s="49"/>
      <c r="D15" s="118"/>
      <c r="E15" s="119"/>
      <c r="F15" s="119"/>
      <c r="G15" s="119"/>
      <c r="H15" s="119"/>
      <c r="I15" s="120"/>
      <c r="J15" s="143"/>
      <c r="K15" s="194"/>
      <c r="L15" s="194"/>
      <c r="M15" s="194"/>
      <c r="N15" s="194"/>
      <c r="O15" s="141" t="s">
        <v>12</v>
      </c>
      <c r="P15" s="141"/>
      <c r="Q15" s="141"/>
      <c r="R15" s="141"/>
      <c r="S15" s="141"/>
      <c r="T15" s="141"/>
      <c r="U15" s="141"/>
      <c r="V15" s="141"/>
      <c r="W15" s="77"/>
      <c r="X15" s="191" t="str">
        <f>IF(AND(X10="",X11="",X12="",X13="",X14=""),"",ROUNDDOWN((X10*AB10+X11*AB11+X12*AB12+X13*AB13+X14*AB14)/1000,2))</f>
        <v/>
      </c>
      <c r="Y15" s="192"/>
      <c r="Z15" s="69" t="s">
        <v>6</v>
      </c>
      <c r="AA15" s="70"/>
      <c r="AB15" s="124"/>
      <c r="AC15" s="125"/>
      <c r="AE15" s="28"/>
      <c r="AF15" s="34" t="s">
        <v>45</v>
      </c>
      <c r="AG15" s="34"/>
      <c r="AH15" s="34"/>
      <c r="AI15" s="34"/>
      <c r="AJ15" s="34"/>
      <c r="AK15" s="34"/>
      <c r="AL15" s="34"/>
      <c r="AM15" s="40">
        <f>IF(O16="旧",X16,0)+IF(O17="旧",X17,0)+IF(O18="旧",X18,0)</f>
        <v>0</v>
      </c>
      <c r="AN15" s="40"/>
      <c r="BJ15" s="29"/>
    </row>
    <row r="16" spans="1:62" ht="18.75" customHeight="1" thickTop="1" thickBot="1" x14ac:dyDescent="0.2">
      <c r="A16" s="126"/>
      <c r="C16" s="49"/>
      <c r="D16" s="131" t="s">
        <v>1</v>
      </c>
      <c r="E16" s="131"/>
      <c r="F16" s="131"/>
      <c r="G16" s="131"/>
      <c r="H16" s="131"/>
      <c r="I16" s="131"/>
      <c r="J16" s="143"/>
      <c r="K16" s="194"/>
      <c r="L16" s="194"/>
      <c r="M16" s="194"/>
      <c r="N16" s="194"/>
      <c r="O16" s="26"/>
      <c r="P16" s="80"/>
      <c r="Q16" s="81"/>
      <c r="R16" s="81"/>
      <c r="S16" s="82"/>
      <c r="T16" s="80"/>
      <c r="U16" s="81"/>
      <c r="V16" s="81"/>
      <c r="W16" s="152"/>
      <c r="X16" s="180"/>
      <c r="Y16" s="181"/>
      <c r="Z16" s="69" t="s">
        <v>6</v>
      </c>
      <c r="AA16" s="70"/>
      <c r="AB16" s="145"/>
      <c r="AC16" s="79"/>
      <c r="AE16" s="28"/>
      <c r="AF16" s="34" t="s">
        <v>46</v>
      </c>
      <c r="AG16" s="34"/>
      <c r="AH16" s="34"/>
      <c r="AI16" s="34"/>
      <c r="AJ16" s="34"/>
      <c r="AK16" s="34"/>
      <c r="AL16" s="34"/>
      <c r="AM16" s="39">
        <f>IF(O16="新",X16,0)+IF(O17="新",X17,0)+IF(O18="新",X18,0)</f>
        <v>0</v>
      </c>
      <c r="AN16" s="39"/>
      <c r="BJ16" s="29"/>
    </row>
    <row r="17" spans="1:62" ht="18.75" customHeight="1" thickTop="1" thickBot="1" x14ac:dyDescent="0.2">
      <c r="A17" s="126"/>
      <c r="C17" s="49"/>
      <c r="D17" s="131"/>
      <c r="E17" s="131"/>
      <c r="F17" s="131"/>
      <c r="G17" s="131"/>
      <c r="H17" s="131"/>
      <c r="I17" s="131"/>
      <c r="J17" s="143"/>
      <c r="K17" s="194"/>
      <c r="L17" s="194"/>
      <c r="M17" s="194"/>
      <c r="N17" s="194"/>
      <c r="O17" s="26"/>
      <c r="P17" s="80"/>
      <c r="Q17" s="81"/>
      <c r="R17" s="81"/>
      <c r="S17" s="82"/>
      <c r="T17" s="80"/>
      <c r="U17" s="81"/>
      <c r="V17" s="81"/>
      <c r="W17" s="152"/>
      <c r="X17" s="180"/>
      <c r="Y17" s="181"/>
      <c r="Z17" s="69" t="s">
        <v>6</v>
      </c>
      <c r="AA17" s="70"/>
      <c r="AB17" s="23"/>
      <c r="AC17" s="24"/>
      <c r="AE17" s="28"/>
      <c r="AF17" s="45" t="s">
        <v>48</v>
      </c>
      <c r="AG17" s="46"/>
      <c r="AH17" s="46"/>
      <c r="AI17" s="46"/>
      <c r="AJ17" s="46"/>
      <c r="AK17" s="46"/>
      <c r="AL17" s="46"/>
      <c r="AM17" s="41">
        <f>AM15+AM16</f>
        <v>0</v>
      </c>
      <c r="AN17" s="42"/>
      <c r="BJ17" s="29"/>
    </row>
    <row r="18" spans="1:62" ht="18.75" customHeight="1" thickTop="1" thickBot="1" x14ac:dyDescent="0.2">
      <c r="A18" s="126"/>
      <c r="C18" s="50"/>
      <c r="D18" s="131"/>
      <c r="E18" s="131"/>
      <c r="F18" s="131"/>
      <c r="G18" s="131"/>
      <c r="H18" s="131"/>
      <c r="I18" s="131"/>
      <c r="J18" s="143"/>
      <c r="K18" s="194"/>
      <c r="L18" s="194"/>
      <c r="M18" s="194"/>
      <c r="N18" s="194"/>
      <c r="O18" s="26"/>
      <c r="P18" s="83"/>
      <c r="Q18" s="83"/>
      <c r="R18" s="83"/>
      <c r="S18" s="83"/>
      <c r="T18" s="83"/>
      <c r="U18" s="83"/>
      <c r="V18" s="83"/>
      <c r="W18" s="83"/>
      <c r="X18" s="180"/>
      <c r="Y18" s="181"/>
      <c r="Z18" s="69" t="s">
        <v>6</v>
      </c>
      <c r="AA18" s="70"/>
      <c r="AB18" s="23"/>
      <c r="AC18" s="24"/>
      <c r="AE18" s="28"/>
      <c r="AF18" s="47"/>
      <c r="AG18" s="48"/>
      <c r="AH18" s="48"/>
      <c r="AI18" s="48"/>
      <c r="AJ18" s="48"/>
      <c r="AK18" s="48"/>
      <c r="AL18" s="48"/>
      <c r="AM18" s="43"/>
      <c r="AN18" s="44"/>
      <c r="AP18" s="34" t="s">
        <v>52</v>
      </c>
      <c r="AQ18" s="34"/>
      <c r="AR18" s="36"/>
      <c r="AS18" s="37">
        <f>AS12-AS11</f>
        <v>0</v>
      </c>
      <c r="AT18" s="38"/>
      <c r="AU18" s="27" t="s">
        <v>53</v>
      </c>
      <c r="BJ18" s="29"/>
    </row>
    <row r="19" spans="1:62" ht="15" customHeight="1" thickTop="1" x14ac:dyDescent="0.15">
      <c r="A19" s="126"/>
      <c r="C19" s="49" t="s">
        <v>34</v>
      </c>
      <c r="D19" s="51" t="s">
        <v>35</v>
      </c>
      <c r="E19" s="52"/>
      <c r="F19" s="52"/>
      <c r="G19" s="52"/>
      <c r="H19" s="52"/>
      <c r="I19" s="53"/>
      <c r="J19" s="143"/>
      <c r="K19" s="194"/>
      <c r="L19" s="194"/>
      <c r="M19" s="194"/>
      <c r="N19" s="194"/>
      <c r="O19" s="57"/>
      <c r="P19" s="98"/>
      <c r="Q19" s="99"/>
      <c r="R19" s="99"/>
      <c r="S19" s="100"/>
      <c r="T19" s="98"/>
      <c r="U19" s="99"/>
      <c r="V19" s="99"/>
      <c r="W19" s="100"/>
      <c r="X19" s="62" t="s">
        <v>32</v>
      </c>
      <c r="Y19" s="63"/>
      <c r="Z19" s="63"/>
      <c r="AA19" s="64"/>
      <c r="AB19" s="77"/>
      <c r="AC19" s="79"/>
      <c r="AE19" s="28"/>
      <c r="BJ19" s="29"/>
    </row>
    <row r="20" spans="1:62" ht="32.450000000000003" customHeight="1" thickBot="1" x14ac:dyDescent="0.2">
      <c r="A20" s="126"/>
      <c r="C20" s="49"/>
      <c r="D20" s="54"/>
      <c r="E20" s="55"/>
      <c r="F20" s="55"/>
      <c r="G20" s="55"/>
      <c r="H20" s="55"/>
      <c r="I20" s="56"/>
      <c r="J20" s="143"/>
      <c r="K20" s="194"/>
      <c r="L20" s="194"/>
      <c r="M20" s="194"/>
      <c r="N20" s="194"/>
      <c r="O20" s="58"/>
      <c r="P20" s="101"/>
      <c r="Q20" s="102"/>
      <c r="R20" s="102"/>
      <c r="S20" s="103"/>
      <c r="T20" s="101"/>
      <c r="U20" s="102"/>
      <c r="V20" s="102"/>
      <c r="W20" s="103"/>
      <c r="X20" s="67"/>
      <c r="Y20" s="68"/>
      <c r="Z20" s="65" t="s">
        <v>7</v>
      </c>
      <c r="AA20" s="66"/>
      <c r="AB20" s="23"/>
      <c r="AC20" s="24"/>
      <c r="AE20" s="30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2"/>
    </row>
    <row r="21" spans="1:62" ht="21" customHeight="1" x14ac:dyDescent="0.15">
      <c r="A21" s="126"/>
      <c r="C21" s="50"/>
      <c r="D21" s="77" t="s">
        <v>5</v>
      </c>
      <c r="E21" s="78"/>
      <c r="F21" s="78"/>
      <c r="G21" s="78"/>
      <c r="H21" s="78"/>
      <c r="I21" s="79"/>
      <c r="J21" s="144"/>
      <c r="K21" s="195"/>
      <c r="L21" s="195"/>
      <c r="M21" s="195"/>
      <c r="N21" s="195"/>
      <c r="O21" s="26"/>
      <c r="P21" s="80"/>
      <c r="Q21" s="81"/>
      <c r="R21" s="81"/>
      <c r="S21" s="82"/>
      <c r="T21" s="80"/>
      <c r="U21" s="81"/>
      <c r="V21" s="81"/>
      <c r="W21" s="82"/>
      <c r="X21" s="77"/>
      <c r="Y21" s="78"/>
      <c r="Z21" s="78"/>
      <c r="AA21" s="78"/>
      <c r="AB21" s="78"/>
      <c r="AC21" s="79"/>
    </row>
    <row r="22" spans="1:62" ht="43.9" customHeight="1" x14ac:dyDescent="0.15">
      <c r="A22" s="126"/>
      <c r="G22" s="12"/>
      <c r="H22" s="12"/>
      <c r="I22" s="12"/>
      <c r="J22" s="11"/>
      <c r="K22" s="11"/>
      <c r="L22" s="11"/>
      <c r="M22" s="11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  <c r="Y22" s="13"/>
      <c r="Z22" s="12"/>
      <c r="AA22" s="12"/>
      <c r="AB22" s="13"/>
      <c r="AC22" s="13"/>
      <c r="AD22"/>
      <c r="AE22"/>
    </row>
    <row r="23" spans="1:62" ht="32.25" customHeight="1" x14ac:dyDescent="0.15">
      <c r="A23" s="126"/>
      <c r="C23" s="77"/>
      <c r="D23" s="78"/>
      <c r="E23" s="78"/>
      <c r="F23" s="78"/>
      <c r="G23" s="78"/>
      <c r="H23" s="78"/>
      <c r="I23" s="79"/>
      <c r="J23" s="104" t="s">
        <v>29</v>
      </c>
      <c r="K23" s="105"/>
      <c r="L23" s="105"/>
      <c r="M23" s="105"/>
      <c r="N23" s="105"/>
      <c r="O23" s="105"/>
      <c r="P23" s="105"/>
      <c r="Q23" s="105"/>
      <c r="R23" s="153"/>
      <c r="S23" s="77" t="s">
        <v>3</v>
      </c>
      <c r="T23" s="78"/>
      <c r="U23" s="78"/>
      <c r="V23" s="79"/>
      <c r="W23" s="77" t="s">
        <v>10</v>
      </c>
      <c r="X23" s="78"/>
      <c r="Y23" s="78"/>
      <c r="Z23" s="79"/>
      <c r="AB23"/>
      <c r="AC23"/>
    </row>
    <row r="24" spans="1:62" ht="27.6" customHeight="1" x14ac:dyDescent="0.15">
      <c r="A24" s="126"/>
      <c r="C24" s="77" t="s">
        <v>2</v>
      </c>
      <c r="D24" s="78"/>
      <c r="E24" s="78"/>
      <c r="F24" s="78"/>
      <c r="G24" s="78"/>
      <c r="H24" s="78"/>
      <c r="I24" s="79"/>
      <c r="J24" s="168" t="s">
        <v>27</v>
      </c>
      <c r="K24" s="169"/>
      <c r="L24" s="169"/>
      <c r="M24" s="85"/>
      <c r="N24" s="85"/>
      <c r="O24" s="85"/>
      <c r="P24" s="85"/>
      <c r="Q24" s="85"/>
      <c r="R24" s="86"/>
      <c r="S24" s="36"/>
      <c r="T24" s="84"/>
      <c r="U24" s="84"/>
      <c r="V24" s="66"/>
      <c r="W24" s="36"/>
      <c r="X24" s="84"/>
      <c r="Y24" s="84"/>
      <c r="Z24" s="66"/>
      <c r="AA24"/>
      <c r="AB24"/>
      <c r="AC24"/>
      <c r="AI24"/>
      <c r="AJ24"/>
      <c r="AK24"/>
      <c r="AL24"/>
      <c r="AM24"/>
      <c r="AN24"/>
      <c r="AO24"/>
      <c r="AP24" s="8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62" ht="7.15" customHeight="1" x14ac:dyDescent="0.15">
      <c r="A25" s="126"/>
      <c r="AI25" s="14"/>
      <c r="AJ25" s="14"/>
      <c r="AK25" s="14"/>
      <c r="AL25" s="14"/>
      <c r="AM25" s="14"/>
      <c r="AN25" s="14"/>
      <c r="AO25" s="14"/>
      <c r="AP25" s="10"/>
      <c r="AQ25" s="10"/>
      <c r="AR25" s="10"/>
      <c r="AS25" s="10"/>
      <c r="AT25"/>
      <c r="AU25"/>
      <c r="AV25"/>
      <c r="AW25"/>
      <c r="AX25"/>
      <c r="AY25"/>
      <c r="AZ25"/>
      <c r="BA25"/>
      <c r="BB25"/>
    </row>
    <row r="26" spans="1:62" ht="4.9000000000000004" customHeight="1" x14ac:dyDescent="0.15">
      <c r="A26" s="126"/>
    </row>
    <row r="27" spans="1:62" ht="43.5" customHeight="1" x14ac:dyDescent="0.15">
      <c r="A27" s="126"/>
      <c r="C27" s="77"/>
      <c r="D27" s="78"/>
      <c r="E27" s="78"/>
      <c r="F27" s="78"/>
      <c r="G27" s="78"/>
      <c r="H27" s="78"/>
      <c r="I27" s="79"/>
      <c r="J27" s="104" t="s">
        <v>30</v>
      </c>
      <c r="K27" s="105"/>
      <c r="L27" s="105"/>
      <c r="M27" s="105"/>
      <c r="N27" s="105"/>
      <c r="O27" s="105"/>
      <c r="P27" s="105"/>
      <c r="Q27" s="105"/>
      <c r="R27" s="153"/>
      <c r="S27" s="77" t="s">
        <v>3</v>
      </c>
      <c r="T27" s="78"/>
      <c r="U27" s="78"/>
      <c r="V27" s="79"/>
      <c r="W27" s="77" t="s">
        <v>10</v>
      </c>
      <c r="X27" s="78"/>
      <c r="Y27" s="78"/>
      <c r="Z27" s="79"/>
      <c r="AA27" s="4"/>
      <c r="AB27"/>
      <c r="AC27"/>
    </row>
    <row r="28" spans="1:62" ht="33.6" customHeight="1" x14ac:dyDescent="0.15">
      <c r="A28" s="126"/>
      <c r="C28" s="95" t="s">
        <v>4</v>
      </c>
      <c r="D28" s="96"/>
      <c r="E28" s="96"/>
      <c r="F28" s="96"/>
      <c r="G28" s="96"/>
      <c r="H28" s="96"/>
      <c r="I28" s="97"/>
      <c r="J28" s="15" t="s">
        <v>24</v>
      </c>
      <c r="K28" s="85"/>
      <c r="L28" s="85"/>
      <c r="M28" s="85"/>
      <c r="N28" s="85"/>
      <c r="O28" s="85"/>
      <c r="P28" s="85"/>
      <c r="Q28" s="85"/>
      <c r="R28" s="86"/>
      <c r="S28" s="36"/>
      <c r="T28" s="84"/>
      <c r="U28" s="84"/>
      <c r="V28" s="66"/>
      <c r="W28" s="36"/>
      <c r="X28" s="84"/>
      <c r="Y28" s="84"/>
      <c r="Z28" s="66"/>
      <c r="AA28"/>
    </row>
    <row r="29" spans="1:62" ht="3.75" customHeight="1" x14ac:dyDescent="0.15">
      <c r="A29" s="16"/>
      <c r="C29" s="5"/>
      <c r="D29" s="5"/>
      <c r="E29" s="5"/>
      <c r="F29" s="5"/>
      <c r="G29" s="5"/>
      <c r="H29" s="5"/>
      <c r="I29" s="9"/>
      <c r="J29" s="17"/>
      <c r="K29" s="6"/>
      <c r="L29" s="6"/>
      <c r="M29" s="17"/>
      <c r="N29" s="1"/>
      <c r="O29" s="2"/>
      <c r="P29" s="2"/>
      <c r="Q29" s="2"/>
      <c r="R29" s="2"/>
      <c r="S29" s="2"/>
      <c r="T29" s="2"/>
      <c r="U29" s="2"/>
      <c r="V29" s="2"/>
      <c r="W29"/>
      <c r="X29"/>
      <c r="Y29"/>
      <c r="Z29"/>
      <c r="AA29"/>
    </row>
    <row r="30" spans="1:62" ht="8.4499999999999993" customHeight="1" thickBot="1" x14ac:dyDescent="0.2">
      <c r="A30" s="18"/>
      <c r="B30" s="19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19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62" ht="34.9" customHeight="1" thickTop="1" thickBot="1" x14ac:dyDescent="0.2">
      <c r="A31" s="159" t="s">
        <v>55</v>
      </c>
      <c r="B31" s="160"/>
      <c r="C31" s="160"/>
      <c r="D31" s="160"/>
      <c r="E31" s="160"/>
      <c r="F31" s="160"/>
      <c r="G31" s="160"/>
      <c r="H31" s="160"/>
      <c r="I31" s="160"/>
      <c r="J31" s="177">
        <f>A7-(K10+M24+K28)</f>
        <v>0</v>
      </c>
      <c r="K31" s="178"/>
      <c r="L31" s="178"/>
      <c r="M31" s="179"/>
      <c r="N31" s="164" t="s">
        <v>20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</row>
    <row r="32" spans="1:62" ht="16.149999999999999" customHeight="1" thickTop="1" x14ac:dyDescent="0.15"/>
    <row r="33" spans="1:29" ht="18.75" customHeight="1" x14ac:dyDescent="0.15">
      <c r="A33" s="3" t="s">
        <v>22</v>
      </c>
    </row>
    <row r="34" spans="1:29" ht="7.9" customHeight="1" x14ac:dyDescent="0.15"/>
    <row r="35" spans="1:29" ht="18.75" customHeight="1" x14ac:dyDescent="0.15">
      <c r="A35" s="3" t="s">
        <v>16</v>
      </c>
    </row>
    <row r="36" spans="1:29" ht="27.75" customHeight="1" x14ac:dyDescent="0.15">
      <c r="A36" s="154" t="s">
        <v>18</v>
      </c>
      <c r="B36" s="154"/>
      <c r="C36" s="154"/>
      <c r="D36" s="154"/>
      <c r="E36" s="154"/>
      <c r="F36" s="154"/>
      <c r="G36" s="154"/>
      <c r="H36" s="154"/>
      <c r="I36" s="154"/>
      <c r="J36" s="176"/>
      <c r="K36" s="176"/>
      <c r="L36" s="176"/>
      <c r="M36" s="176"/>
      <c r="N36" s="156" t="s">
        <v>19</v>
      </c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</row>
    <row r="37" spans="1:29" ht="27.75" customHeight="1" x14ac:dyDescent="0.15">
      <c r="A37" s="154" t="s">
        <v>17</v>
      </c>
      <c r="B37" s="154"/>
      <c r="C37" s="154"/>
      <c r="D37" s="154"/>
      <c r="E37" s="154"/>
      <c r="F37" s="154"/>
      <c r="G37" s="154"/>
      <c r="H37" s="154"/>
      <c r="I37" s="154"/>
      <c r="J37" s="176"/>
      <c r="K37" s="176"/>
      <c r="L37" s="176"/>
      <c r="M37" s="176"/>
      <c r="N37" s="156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</row>
    <row r="38" spans="1:29" ht="18.75" customHeight="1" x14ac:dyDescent="0.15">
      <c r="A38" s="106" t="s">
        <v>15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</row>
    <row r="39" spans="1:29" ht="18.75" customHeight="1" x14ac:dyDescent="0.1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8.75" customHeight="1" x14ac:dyDescent="0.15">
      <c r="A40" s="107" t="s">
        <v>26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6"/>
    </row>
    <row r="41" spans="1:29" ht="18.75" customHeight="1" x14ac:dyDescent="0.15">
      <c r="A41" s="108">
        <v>3630000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10"/>
    </row>
    <row r="42" spans="1:29" ht="18.75" customHeight="1" thickBot="1" x14ac:dyDescent="0.2"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29" ht="18.75" customHeight="1" thickTop="1" x14ac:dyDescent="0.15">
      <c r="A43" s="72" t="s">
        <v>21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4"/>
      <c r="X43" s="75" t="s">
        <v>31</v>
      </c>
      <c r="Y43" s="75"/>
      <c r="Z43" s="75"/>
      <c r="AA43" s="75"/>
      <c r="AB43" s="75"/>
      <c r="AC43" s="76"/>
    </row>
    <row r="44" spans="1:29" ht="18.75" customHeight="1" thickBot="1" x14ac:dyDescent="0.2">
      <c r="A44" s="111">
        <v>3300000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3"/>
      <c r="X44" s="114">
        <v>330000</v>
      </c>
      <c r="Y44" s="109"/>
      <c r="Z44" s="109"/>
      <c r="AA44" s="109"/>
      <c r="AB44" s="109"/>
      <c r="AC44" s="110"/>
    </row>
    <row r="45" spans="1:29" ht="21" customHeight="1" thickTop="1" x14ac:dyDescent="0.15"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38.450000000000003" customHeight="1" x14ac:dyDescent="0.15">
      <c r="A46" s="126" t="s">
        <v>9</v>
      </c>
      <c r="C46" s="77"/>
      <c r="D46" s="78"/>
      <c r="E46" s="78"/>
      <c r="F46" s="78"/>
      <c r="G46" s="78"/>
      <c r="H46" s="78"/>
      <c r="I46" s="79"/>
      <c r="J46" s="104" t="s">
        <v>28</v>
      </c>
      <c r="K46" s="105"/>
      <c r="L46" s="105"/>
      <c r="M46" s="105"/>
      <c r="N46" s="105"/>
      <c r="O46" s="25" t="s">
        <v>33</v>
      </c>
      <c r="P46" s="77" t="s">
        <v>3</v>
      </c>
      <c r="Q46" s="78"/>
      <c r="R46" s="78"/>
      <c r="S46" s="79"/>
      <c r="T46" s="77" t="s">
        <v>10</v>
      </c>
      <c r="U46" s="78"/>
      <c r="V46" s="78"/>
      <c r="W46" s="79"/>
      <c r="X46" s="77" t="s">
        <v>14</v>
      </c>
      <c r="Y46" s="78"/>
      <c r="Z46" s="78"/>
      <c r="AA46" s="79"/>
      <c r="AB46" s="77" t="s">
        <v>8</v>
      </c>
      <c r="AC46" s="79"/>
    </row>
    <row r="47" spans="1:29" ht="18.75" customHeight="1" x14ac:dyDescent="0.15">
      <c r="A47" s="126"/>
      <c r="C47" s="127" t="s">
        <v>13</v>
      </c>
      <c r="D47" s="107" t="s">
        <v>0</v>
      </c>
      <c r="E47" s="75"/>
      <c r="F47" s="75"/>
      <c r="G47" s="75"/>
      <c r="H47" s="75"/>
      <c r="I47" s="76"/>
      <c r="J47" s="142" t="s">
        <v>23</v>
      </c>
      <c r="K47" s="128">
        <v>3000000</v>
      </c>
      <c r="L47" s="128"/>
      <c r="M47" s="128"/>
      <c r="N47" s="128"/>
      <c r="O47" s="26"/>
      <c r="P47" s="88" t="s">
        <v>38</v>
      </c>
      <c r="Q47" s="89"/>
      <c r="R47" s="89"/>
      <c r="S47" s="90"/>
      <c r="T47" s="88" t="s">
        <v>39</v>
      </c>
      <c r="U47" s="89"/>
      <c r="V47" s="89"/>
      <c r="W47" s="90"/>
      <c r="X47" s="121">
        <v>400</v>
      </c>
      <c r="Y47" s="122"/>
      <c r="Z47" s="65" t="s">
        <v>11</v>
      </c>
      <c r="AA47" s="66"/>
      <c r="AB47" s="121">
        <v>10</v>
      </c>
      <c r="AC47" s="123"/>
    </row>
    <row r="48" spans="1:29" ht="18.75" customHeight="1" x14ac:dyDescent="0.15">
      <c r="A48" s="126"/>
      <c r="C48" s="49"/>
      <c r="D48" s="115"/>
      <c r="E48" s="116"/>
      <c r="F48" s="116"/>
      <c r="G48" s="116"/>
      <c r="H48" s="116"/>
      <c r="I48" s="117"/>
      <c r="J48" s="143"/>
      <c r="K48" s="129"/>
      <c r="L48" s="129"/>
      <c r="M48" s="129"/>
      <c r="N48" s="129"/>
      <c r="O48" s="26"/>
      <c r="P48" s="80"/>
      <c r="Q48" s="81"/>
      <c r="R48" s="81"/>
      <c r="S48" s="82"/>
      <c r="T48" s="80"/>
      <c r="U48" s="81"/>
      <c r="V48" s="81"/>
      <c r="W48" s="82"/>
      <c r="X48" s="36"/>
      <c r="Y48" s="87"/>
      <c r="Z48" s="65" t="s">
        <v>11</v>
      </c>
      <c r="AA48" s="66"/>
      <c r="AB48" s="36"/>
      <c r="AC48" s="66"/>
    </row>
    <row r="49" spans="1:29" ht="18.75" customHeight="1" x14ac:dyDescent="0.15">
      <c r="A49" s="126"/>
      <c r="C49" s="49"/>
      <c r="D49" s="115"/>
      <c r="E49" s="116"/>
      <c r="F49" s="116"/>
      <c r="G49" s="116"/>
      <c r="H49" s="116"/>
      <c r="I49" s="117"/>
      <c r="J49" s="143"/>
      <c r="K49" s="129"/>
      <c r="L49" s="129"/>
      <c r="M49" s="129"/>
      <c r="N49" s="129"/>
      <c r="O49" s="26"/>
      <c r="P49" s="80"/>
      <c r="Q49" s="81"/>
      <c r="R49" s="81"/>
      <c r="S49" s="82"/>
      <c r="T49" s="80"/>
      <c r="U49" s="81"/>
      <c r="V49" s="81"/>
      <c r="W49" s="82"/>
      <c r="X49" s="36"/>
      <c r="Y49" s="87"/>
      <c r="Z49" s="65" t="s">
        <v>11</v>
      </c>
      <c r="AA49" s="66"/>
      <c r="AB49" s="36"/>
      <c r="AC49" s="66"/>
    </row>
    <row r="50" spans="1:29" ht="18.75" customHeight="1" x14ac:dyDescent="0.15">
      <c r="A50" s="126"/>
      <c r="C50" s="49"/>
      <c r="D50" s="115"/>
      <c r="E50" s="116"/>
      <c r="F50" s="116"/>
      <c r="G50" s="116"/>
      <c r="H50" s="116"/>
      <c r="I50" s="117"/>
      <c r="J50" s="143"/>
      <c r="K50" s="129"/>
      <c r="L50" s="129"/>
      <c r="M50" s="129"/>
      <c r="N50" s="129"/>
      <c r="O50" s="26"/>
      <c r="P50" s="80"/>
      <c r="Q50" s="81"/>
      <c r="R50" s="81"/>
      <c r="S50" s="82"/>
      <c r="T50" s="80"/>
      <c r="U50" s="81"/>
      <c r="V50" s="81"/>
      <c r="W50" s="82"/>
      <c r="X50" s="36"/>
      <c r="Y50" s="87"/>
      <c r="Z50" s="65" t="s">
        <v>11</v>
      </c>
      <c r="AA50" s="66"/>
      <c r="AB50" s="36"/>
      <c r="AC50" s="66"/>
    </row>
    <row r="51" spans="1:29" ht="18.75" customHeight="1" thickBot="1" x14ac:dyDescent="0.2">
      <c r="A51" s="126"/>
      <c r="C51" s="49"/>
      <c r="D51" s="115"/>
      <c r="E51" s="116"/>
      <c r="F51" s="116"/>
      <c r="G51" s="116"/>
      <c r="H51" s="116"/>
      <c r="I51" s="117"/>
      <c r="J51" s="143"/>
      <c r="K51" s="129"/>
      <c r="L51" s="129"/>
      <c r="M51" s="129"/>
      <c r="N51" s="129"/>
      <c r="O51" s="26"/>
      <c r="P51" s="80"/>
      <c r="Q51" s="81"/>
      <c r="R51" s="81"/>
      <c r="S51" s="82"/>
      <c r="T51" s="80"/>
      <c r="U51" s="81"/>
      <c r="V51" s="81"/>
      <c r="W51" s="82"/>
      <c r="X51" s="91"/>
      <c r="Y51" s="92"/>
      <c r="Z51" s="93" t="s">
        <v>11</v>
      </c>
      <c r="AA51" s="94"/>
      <c r="AB51" s="36"/>
      <c r="AC51" s="66"/>
    </row>
    <row r="52" spans="1:29" ht="18.75" customHeight="1" thickTop="1" thickBot="1" x14ac:dyDescent="0.2">
      <c r="A52" s="126"/>
      <c r="C52" s="49"/>
      <c r="D52" s="118"/>
      <c r="E52" s="119"/>
      <c r="F52" s="119"/>
      <c r="G52" s="119"/>
      <c r="H52" s="119"/>
      <c r="I52" s="120"/>
      <c r="J52" s="143"/>
      <c r="K52" s="129"/>
      <c r="L52" s="129"/>
      <c r="M52" s="129"/>
      <c r="N52" s="129"/>
      <c r="O52" s="141" t="s">
        <v>12</v>
      </c>
      <c r="P52" s="141"/>
      <c r="Q52" s="141"/>
      <c r="R52" s="141"/>
      <c r="S52" s="141"/>
      <c r="T52" s="141"/>
      <c r="U52" s="141"/>
      <c r="V52" s="141"/>
      <c r="W52" s="141"/>
      <c r="X52" s="166">
        <f>IF(AND(X47="",X48="",X49="",X51=""),"",ROUNDDOWN((X47*AB47+X48*AB48+X49*AB49+X51*AB51)/1000,2))</f>
        <v>4</v>
      </c>
      <c r="Y52" s="167"/>
      <c r="Z52" s="69" t="s">
        <v>6</v>
      </c>
      <c r="AA52" s="70"/>
      <c r="AB52" s="124"/>
      <c r="AC52" s="125"/>
    </row>
    <row r="53" spans="1:29" ht="18.75" customHeight="1" thickTop="1" thickBot="1" x14ac:dyDescent="0.2">
      <c r="A53" s="126"/>
      <c r="C53" s="49"/>
      <c r="D53" s="131" t="s">
        <v>1</v>
      </c>
      <c r="E53" s="131"/>
      <c r="F53" s="131"/>
      <c r="G53" s="131"/>
      <c r="H53" s="131"/>
      <c r="I53" s="131"/>
      <c r="J53" s="143"/>
      <c r="K53" s="129"/>
      <c r="L53" s="129"/>
      <c r="M53" s="129"/>
      <c r="N53" s="129"/>
      <c r="O53" s="26"/>
      <c r="P53" s="88" t="s">
        <v>38</v>
      </c>
      <c r="Q53" s="89"/>
      <c r="R53" s="89"/>
      <c r="S53" s="90"/>
      <c r="T53" s="88" t="s">
        <v>40</v>
      </c>
      <c r="U53" s="89"/>
      <c r="V53" s="89"/>
      <c r="W53" s="138"/>
      <c r="X53" s="146">
        <v>3</v>
      </c>
      <c r="Y53" s="147"/>
      <c r="Z53" s="69" t="s">
        <v>6</v>
      </c>
      <c r="AA53" s="70"/>
      <c r="AB53" s="145"/>
      <c r="AC53" s="79"/>
    </row>
    <row r="54" spans="1:29" ht="18.75" customHeight="1" thickTop="1" thickBot="1" x14ac:dyDescent="0.2">
      <c r="A54" s="126"/>
      <c r="C54" s="49"/>
      <c r="D54" s="131"/>
      <c r="E54" s="131"/>
      <c r="F54" s="131"/>
      <c r="G54" s="131"/>
      <c r="H54" s="131"/>
      <c r="I54" s="131"/>
      <c r="J54" s="143"/>
      <c r="K54" s="129"/>
      <c r="L54" s="129"/>
      <c r="M54" s="129"/>
      <c r="N54" s="129"/>
      <c r="O54" s="26"/>
      <c r="P54" s="88"/>
      <c r="Q54" s="185"/>
      <c r="R54" s="185"/>
      <c r="S54" s="186"/>
      <c r="T54" s="88"/>
      <c r="U54" s="185"/>
      <c r="V54" s="185"/>
      <c r="W54" s="187"/>
      <c r="X54" s="146"/>
      <c r="Y54" s="147"/>
      <c r="Z54" s="69" t="s">
        <v>6</v>
      </c>
      <c r="AA54" s="70"/>
      <c r="AB54" s="23"/>
      <c r="AC54" s="24"/>
    </row>
    <row r="55" spans="1:29" ht="18.75" customHeight="1" thickTop="1" thickBot="1" x14ac:dyDescent="0.2">
      <c r="A55" s="126"/>
      <c r="C55" s="50"/>
      <c r="D55" s="131"/>
      <c r="E55" s="131"/>
      <c r="F55" s="131"/>
      <c r="G55" s="131"/>
      <c r="H55" s="131"/>
      <c r="I55" s="131"/>
      <c r="J55" s="143"/>
      <c r="K55" s="129"/>
      <c r="L55" s="129"/>
      <c r="M55" s="129"/>
      <c r="N55" s="129"/>
      <c r="O55" s="26"/>
      <c r="P55" s="83"/>
      <c r="Q55" s="83"/>
      <c r="R55" s="83"/>
      <c r="S55" s="83"/>
      <c r="T55" s="83"/>
      <c r="U55" s="83"/>
      <c r="V55" s="83"/>
      <c r="W55" s="83"/>
      <c r="X55" s="146"/>
      <c r="Y55" s="147"/>
      <c r="Z55" s="69" t="s">
        <v>6</v>
      </c>
      <c r="AA55" s="70"/>
      <c r="AB55" s="23"/>
      <c r="AC55" s="24"/>
    </row>
    <row r="56" spans="1:29" ht="15" customHeight="1" thickTop="1" x14ac:dyDescent="0.15">
      <c r="A56" s="126"/>
      <c r="C56" s="49" t="s">
        <v>34</v>
      </c>
      <c r="D56" s="51" t="s">
        <v>35</v>
      </c>
      <c r="E56" s="52"/>
      <c r="F56" s="52"/>
      <c r="G56" s="52"/>
      <c r="H56" s="52"/>
      <c r="I56" s="53"/>
      <c r="J56" s="143"/>
      <c r="K56" s="129"/>
      <c r="L56" s="129"/>
      <c r="M56" s="129"/>
      <c r="N56" s="129"/>
      <c r="O56" s="57"/>
      <c r="P56" s="132" t="s">
        <v>38</v>
      </c>
      <c r="Q56" s="133"/>
      <c r="R56" s="133"/>
      <c r="S56" s="134"/>
      <c r="T56" s="132" t="s">
        <v>41</v>
      </c>
      <c r="U56" s="133"/>
      <c r="V56" s="133"/>
      <c r="W56" s="134"/>
      <c r="X56" s="148" t="s">
        <v>32</v>
      </c>
      <c r="Y56" s="149"/>
      <c r="Z56" s="149"/>
      <c r="AA56" s="150"/>
      <c r="AB56" s="77"/>
      <c r="AC56" s="79"/>
    </row>
    <row r="57" spans="1:29" ht="26.45" customHeight="1" x14ac:dyDescent="0.15">
      <c r="A57" s="126"/>
      <c r="C57" s="49"/>
      <c r="D57" s="54"/>
      <c r="E57" s="55"/>
      <c r="F57" s="55"/>
      <c r="G57" s="55"/>
      <c r="H57" s="55"/>
      <c r="I57" s="56"/>
      <c r="J57" s="143"/>
      <c r="K57" s="129"/>
      <c r="L57" s="129"/>
      <c r="M57" s="129"/>
      <c r="N57" s="129"/>
      <c r="O57" s="58"/>
      <c r="P57" s="135"/>
      <c r="Q57" s="136"/>
      <c r="R57" s="136"/>
      <c r="S57" s="137"/>
      <c r="T57" s="135"/>
      <c r="U57" s="136"/>
      <c r="V57" s="136"/>
      <c r="W57" s="137"/>
      <c r="X57" s="139">
        <v>7.1</v>
      </c>
      <c r="Y57" s="140"/>
      <c r="Z57" s="61" t="s">
        <v>7</v>
      </c>
      <c r="AA57" s="151"/>
      <c r="AB57" s="23"/>
      <c r="AC57" s="24"/>
    </row>
    <row r="58" spans="1:29" ht="18.75" customHeight="1" x14ac:dyDescent="0.15">
      <c r="A58" s="126"/>
      <c r="C58" s="50"/>
      <c r="D58" s="77" t="s">
        <v>5</v>
      </c>
      <c r="E58" s="78"/>
      <c r="F58" s="78"/>
      <c r="G58" s="78"/>
      <c r="H58" s="78"/>
      <c r="I58" s="79"/>
      <c r="J58" s="144"/>
      <c r="K58" s="130"/>
      <c r="L58" s="130"/>
      <c r="M58" s="130"/>
      <c r="N58" s="130"/>
      <c r="O58" s="26"/>
      <c r="P58" s="88" t="s">
        <v>38</v>
      </c>
      <c r="Q58" s="89"/>
      <c r="R58" s="89"/>
      <c r="S58" s="90"/>
      <c r="T58" s="88" t="s">
        <v>42</v>
      </c>
      <c r="U58" s="89"/>
      <c r="V58" s="89"/>
      <c r="W58" s="90"/>
      <c r="X58" s="77"/>
      <c r="Y58" s="78"/>
      <c r="Z58" s="78"/>
      <c r="AA58" s="78"/>
      <c r="AB58" s="78"/>
      <c r="AC58" s="79"/>
    </row>
    <row r="59" spans="1:29" ht="37.9" customHeight="1" x14ac:dyDescent="0.15">
      <c r="A59" s="126"/>
      <c r="G59" s="12"/>
      <c r="H59" s="12"/>
      <c r="I59" s="12"/>
      <c r="J59" s="11"/>
      <c r="K59" s="11"/>
      <c r="L59" s="11"/>
      <c r="M59" s="11"/>
      <c r="N59" s="12"/>
      <c r="O59" s="12"/>
      <c r="P59" s="12"/>
      <c r="Q59" s="12"/>
      <c r="R59" s="13"/>
      <c r="S59" s="13"/>
      <c r="T59" s="13"/>
      <c r="U59" s="13"/>
      <c r="V59" s="13"/>
      <c r="W59" s="13"/>
      <c r="X59" s="13"/>
      <c r="Y59" s="13"/>
      <c r="Z59" s="12"/>
      <c r="AA59" s="12"/>
      <c r="AB59" s="13"/>
      <c r="AC59" s="13"/>
    </row>
    <row r="60" spans="1:29" ht="31.7" customHeight="1" x14ac:dyDescent="0.15">
      <c r="A60" s="126"/>
      <c r="C60" s="77"/>
      <c r="D60" s="78"/>
      <c r="E60" s="78"/>
      <c r="F60" s="78"/>
      <c r="G60" s="78"/>
      <c r="H60" s="78"/>
      <c r="I60" s="79"/>
      <c r="J60" s="104" t="s">
        <v>30</v>
      </c>
      <c r="K60" s="105"/>
      <c r="L60" s="105"/>
      <c r="M60" s="105"/>
      <c r="N60" s="105"/>
      <c r="O60" s="105"/>
      <c r="P60" s="105"/>
      <c r="Q60" s="105"/>
      <c r="R60" s="153"/>
      <c r="S60" s="77" t="s">
        <v>3</v>
      </c>
      <c r="T60" s="78"/>
      <c r="U60" s="78"/>
      <c r="V60" s="79"/>
      <c r="W60" s="77" t="s">
        <v>10</v>
      </c>
      <c r="X60" s="78"/>
      <c r="Y60" s="78"/>
      <c r="Z60" s="79"/>
      <c r="AB60"/>
      <c r="AC60"/>
    </row>
    <row r="61" spans="1:29" ht="30.6" customHeight="1" x14ac:dyDescent="0.15">
      <c r="A61" s="126"/>
      <c r="C61" s="77" t="s">
        <v>2</v>
      </c>
      <c r="D61" s="78"/>
      <c r="E61" s="78"/>
      <c r="F61" s="78"/>
      <c r="G61" s="78"/>
      <c r="H61" s="78"/>
      <c r="I61" s="79"/>
      <c r="J61" s="168" t="s">
        <v>27</v>
      </c>
      <c r="K61" s="169"/>
      <c r="L61" s="169"/>
      <c r="M61" s="85"/>
      <c r="N61" s="85"/>
      <c r="O61" s="85"/>
      <c r="P61" s="85"/>
      <c r="Q61" s="85"/>
      <c r="R61" s="86"/>
      <c r="S61" s="36"/>
      <c r="T61" s="84"/>
      <c r="U61" s="84"/>
      <c r="V61" s="66"/>
      <c r="W61" s="36"/>
      <c r="X61" s="84"/>
      <c r="Y61" s="84"/>
      <c r="Z61" s="66"/>
      <c r="AA61"/>
      <c r="AB61"/>
      <c r="AC61"/>
    </row>
    <row r="62" spans="1:29" ht="14.45" customHeight="1" x14ac:dyDescent="0.15">
      <c r="A62" s="126"/>
    </row>
    <row r="63" spans="1:29" ht="43.15" customHeight="1" x14ac:dyDescent="0.15">
      <c r="A63" s="126"/>
      <c r="C63" s="77"/>
      <c r="D63" s="78"/>
      <c r="E63" s="78"/>
      <c r="F63" s="78"/>
      <c r="G63" s="78"/>
      <c r="H63" s="78"/>
      <c r="I63" s="79"/>
      <c r="J63" s="104" t="s">
        <v>30</v>
      </c>
      <c r="K63" s="105"/>
      <c r="L63" s="105"/>
      <c r="M63" s="105"/>
      <c r="N63" s="105"/>
      <c r="O63" s="105"/>
      <c r="P63" s="105"/>
      <c r="Q63" s="105"/>
      <c r="R63" s="153"/>
      <c r="S63" s="77" t="s">
        <v>3</v>
      </c>
      <c r="T63" s="78"/>
      <c r="U63" s="78"/>
      <c r="V63" s="79"/>
      <c r="W63" s="77" t="s">
        <v>10</v>
      </c>
      <c r="X63" s="78"/>
      <c r="Y63" s="78"/>
      <c r="Z63" s="79"/>
      <c r="AA63" s="4"/>
      <c r="AB63"/>
      <c r="AC63"/>
    </row>
    <row r="64" spans="1:29" ht="36.6" customHeight="1" x14ac:dyDescent="0.15">
      <c r="A64" s="126"/>
      <c r="C64" s="95" t="s">
        <v>4</v>
      </c>
      <c r="D64" s="96"/>
      <c r="E64" s="96"/>
      <c r="F64" s="96"/>
      <c r="G64" s="96"/>
      <c r="H64" s="96"/>
      <c r="I64" s="97"/>
      <c r="J64" s="15" t="s">
        <v>24</v>
      </c>
      <c r="K64" s="85"/>
      <c r="L64" s="85"/>
      <c r="M64" s="85"/>
      <c r="N64" s="85"/>
      <c r="O64" s="85"/>
      <c r="P64" s="85"/>
      <c r="Q64" s="85"/>
      <c r="R64" s="86"/>
      <c r="S64" s="36"/>
      <c r="T64" s="84"/>
      <c r="U64" s="84"/>
      <c r="V64" s="66"/>
      <c r="W64" s="36"/>
      <c r="X64" s="84"/>
      <c r="Y64" s="84"/>
      <c r="Z64" s="66"/>
      <c r="AA64"/>
    </row>
    <row r="65" spans="1:29" ht="7.15" customHeight="1" thickBot="1" x14ac:dyDescent="0.2">
      <c r="A65" s="22"/>
    </row>
    <row r="66" spans="1:29" ht="34.15" customHeight="1" thickTop="1" thickBot="1" x14ac:dyDescent="0.2">
      <c r="A66" s="159" t="s">
        <v>55</v>
      </c>
      <c r="B66" s="160"/>
      <c r="C66" s="160"/>
      <c r="D66" s="160"/>
      <c r="E66" s="160"/>
      <c r="F66" s="160"/>
      <c r="G66" s="160"/>
      <c r="H66" s="160"/>
      <c r="I66" s="160"/>
      <c r="J66" s="161">
        <v>300000</v>
      </c>
      <c r="K66" s="162"/>
      <c r="L66" s="162"/>
      <c r="M66" s="163"/>
      <c r="N66" s="164" t="s">
        <v>20</v>
      </c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</row>
    <row r="67" spans="1:29" ht="6.6" customHeight="1" thickTop="1" x14ac:dyDescent="0.15"/>
    <row r="68" spans="1:29" ht="18.75" customHeight="1" x14ac:dyDescent="0.15">
      <c r="A68" s="3" t="s">
        <v>22</v>
      </c>
    </row>
    <row r="69" spans="1:29" ht="4.9000000000000004" customHeight="1" x14ac:dyDescent="0.15"/>
    <row r="70" spans="1:29" ht="20.45" customHeight="1" x14ac:dyDescent="0.15">
      <c r="A70" s="3" t="s">
        <v>16</v>
      </c>
    </row>
    <row r="71" spans="1:29" ht="30.6" customHeight="1" x14ac:dyDescent="0.15">
      <c r="A71" s="154" t="s">
        <v>18</v>
      </c>
      <c r="B71" s="154"/>
      <c r="C71" s="154"/>
      <c r="D71" s="154"/>
      <c r="E71" s="154"/>
      <c r="F71" s="154"/>
      <c r="G71" s="154"/>
      <c r="H71" s="154"/>
      <c r="I71" s="154"/>
      <c r="J71" s="155">
        <v>1500000</v>
      </c>
      <c r="K71" s="155"/>
      <c r="L71" s="155"/>
      <c r="M71" s="155"/>
      <c r="N71" s="156" t="s">
        <v>19</v>
      </c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</row>
    <row r="72" spans="1:29" ht="31.9" customHeight="1" x14ac:dyDescent="0.15">
      <c r="A72" s="154" t="s">
        <v>17</v>
      </c>
      <c r="B72" s="154"/>
      <c r="C72" s="154"/>
      <c r="D72" s="154"/>
      <c r="E72" s="154"/>
      <c r="F72" s="154"/>
      <c r="G72" s="154"/>
      <c r="H72" s="154"/>
      <c r="I72" s="154"/>
      <c r="J72" s="155" t="s">
        <v>25</v>
      </c>
      <c r="K72" s="158"/>
      <c r="L72" s="158"/>
      <c r="M72" s="158"/>
      <c r="N72" s="156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</row>
    <row r="93" spans="1:1" ht="18.75" customHeight="1" x14ac:dyDescent="0.15">
      <c r="A93" s="3" t="s">
        <v>36</v>
      </c>
    </row>
    <row r="94" spans="1:1" ht="18.75" customHeight="1" x14ac:dyDescent="0.15">
      <c r="A94" s="3" t="s">
        <v>37</v>
      </c>
    </row>
  </sheetData>
  <mergeCells count="219">
    <mergeCell ref="O15:W15"/>
    <mergeCell ref="P14:S14"/>
    <mergeCell ref="T14:W14"/>
    <mergeCell ref="X15:Y15"/>
    <mergeCell ref="Z15:AA15"/>
    <mergeCell ref="W24:Z24"/>
    <mergeCell ref="J23:R23"/>
    <mergeCell ref="J24:L24"/>
    <mergeCell ref="M24:R24"/>
    <mergeCell ref="K10:N21"/>
    <mergeCell ref="X18:Y18"/>
    <mergeCell ref="Z18:AA18"/>
    <mergeCell ref="X12:Y12"/>
    <mergeCell ref="X16:Y16"/>
    <mergeCell ref="T12:W12"/>
    <mergeCell ref="T13:W13"/>
    <mergeCell ref="T16:W16"/>
    <mergeCell ref="P10:S10"/>
    <mergeCell ref="P11:S11"/>
    <mergeCell ref="P12:S12"/>
    <mergeCell ref="P13:S13"/>
    <mergeCell ref="X17:Y17"/>
    <mergeCell ref="Z17:AA17"/>
    <mergeCell ref="AE9:BJ9"/>
    <mergeCell ref="S24:V24"/>
    <mergeCell ref="C64:I64"/>
    <mergeCell ref="K64:R64"/>
    <mergeCell ref="S64:V64"/>
    <mergeCell ref="W64:Z64"/>
    <mergeCell ref="AB56:AC56"/>
    <mergeCell ref="D58:I58"/>
    <mergeCell ref="P58:S58"/>
    <mergeCell ref="T58:W58"/>
    <mergeCell ref="X58:AC58"/>
    <mergeCell ref="C60:I60"/>
    <mergeCell ref="J60:R60"/>
    <mergeCell ref="S60:V60"/>
    <mergeCell ref="W60:Z60"/>
    <mergeCell ref="C63:I63"/>
    <mergeCell ref="J63:R63"/>
    <mergeCell ref="S63:V63"/>
    <mergeCell ref="W63:Z63"/>
    <mergeCell ref="P54:S54"/>
    <mergeCell ref="T54:W54"/>
    <mergeCell ref="AF13:AL14"/>
    <mergeCell ref="A1:AC1"/>
    <mergeCell ref="A36:I36"/>
    <mergeCell ref="J36:M36"/>
    <mergeCell ref="A31:I31"/>
    <mergeCell ref="N31:AC31"/>
    <mergeCell ref="N36:AC37"/>
    <mergeCell ref="A37:I37"/>
    <mergeCell ref="J37:M37"/>
    <mergeCell ref="J31:M31"/>
    <mergeCell ref="C24:I24"/>
    <mergeCell ref="C23:I23"/>
    <mergeCell ref="S23:V23"/>
    <mergeCell ref="J10:J21"/>
    <mergeCell ref="D21:I21"/>
    <mergeCell ref="X21:AC21"/>
    <mergeCell ref="AB19:AC19"/>
    <mergeCell ref="T21:W21"/>
    <mergeCell ref="AB13:AC13"/>
    <mergeCell ref="AB12:AC12"/>
    <mergeCell ref="P21:S21"/>
    <mergeCell ref="AB16:AC16"/>
    <mergeCell ref="AB15:AC15"/>
    <mergeCell ref="AB14:AC14"/>
    <mergeCell ref="P17:S17"/>
    <mergeCell ref="D5:AB5"/>
    <mergeCell ref="A3:AC3"/>
    <mergeCell ref="AB10:AC10"/>
    <mergeCell ref="A4:AC4"/>
    <mergeCell ref="X6:AC6"/>
    <mergeCell ref="X7:AC7"/>
    <mergeCell ref="A6:W6"/>
    <mergeCell ref="A7:W7"/>
    <mergeCell ref="X9:AA9"/>
    <mergeCell ref="AB9:AC9"/>
    <mergeCell ref="T10:W10"/>
    <mergeCell ref="X10:Y10"/>
    <mergeCell ref="Z10:AA10"/>
    <mergeCell ref="C9:I9"/>
    <mergeCell ref="P9:S9"/>
    <mergeCell ref="T9:W9"/>
    <mergeCell ref="D10:I15"/>
    <mergeCell ref="X13:Y13"/>
    <mergeCell ref="X11:Y11"/>
    <mergeCell ref="Z11:AA11"/>
    <mergeCell ref="J9:N9"/>
    <mergeCell ref="Z12:AA12"/>
    <mergeCell ref="A9:A28"/>
    <mergeCell ref="T11:W11"/>
    <mergeCell ref="P16:S16"/>
    <mergeCell ref="C10:C18"/>
    <mergeCell ref="D16:I18"/>
    <mergeCell ref="P18:S18"/>
    <mergeCell ref="T18:W18"/>
    <mergeCell ref="T17:W17"/>
    <mergeCell ref="C27:I27"/>
    <mergeCell ref="J27:R27"/>
    <mergeCell ref="A71:I71"/>
    <mergeCell ref="J71:M71"/>
    <mergeCell ref="N71:AC72"/>
    <mergeCell ref="A72:I72"/>
    <mergeCell ref="J72:M72"/>
    <mergeCell ref="A66:I66"/>
    <mergeCell ref="J66:M66"/>
    <mergeCell ref="N66:AC66"/>
    <mergeCell ref="Z49:AA49"/>
    <mergeCell ref="X52:Y52"/>
    <mergeCell ref="Z52:AA52"/>
    <mergeCell ref="C61:I61"/>
    <mergeCell ref="S61:V61"/>
    <mergeCell ref="W61:Z61"/>
    <mergeCell ref="J61:L61"/>
    <mergeCell ref="M61:R61"/>
    <mergeCell ref="X54:Y54"/>
    <mergeCell ref="Z54:AA54"/>
    <mergeCell ref="AB51:AC51"/>
    <mergeCell ref="X49:Y49"/>
    <mergeCell ref="P49:S49"/>
    <mergeCell ref="X56:AA56"/>
    <mergeCell ref="Z57:AA57"/>
    <mergeCell ref="X55:Y55"/>
    <mergeCell ref="Z55:AA55"/>
    <mergeCell ref="X53:Y53"/>
    <mergeCell ref="Z53:AA53"/>
    <mergeCell ref="D47:I52"/>
    <mergeCell ref="X47:Y47"/>
    <mergeCell ref="Z47:AA47"/>
    <mergeCell ref="AB47:AC47"/>
    <mergeCell ref="X48:Y48"/>
    <mergeCell ref="Z48:AA48"/>
    <mergeCell ref="AB48:AC48"/>
    <mergeCell ref="AB52:AC52"/>
    <mergeCell ref="A46:A64"/>
    <mergeCell ref="P46:S46"/>
    <mergeCell ref="T46:W46"/>
    <mergeCell ref="C46:I46"/>
    <mergeCell ref="C47:C55"/>
    <mergeCell ref="K47:N58"/>
    <mergeCell ref="D53:I55"/>
    <mergeCell ref="P56:S57"/>
    <mergeCell ref="T56:W57"/>
    <mergeCell ref="P53:S53"/>
    <mergeCell ref="T53:W53"/>
    <mergeCell ref="X57:Y57"/>
    <mergeCell ref="O52:W52"/>
    <mergeCell ref="J47:J58"/>
    <mergeCell ref="AB53:AC53"/>
    <mergeCell ref="AB49:AC49"/>
    <mergeCell ref="C28:I28"/>
    <mergeCell ref="P19:S20"/>
    <mergeCell ref="T19:W20"/>
    <mergeCell ref="D19:I20"/>
    <mergeCell ref="O19:O20"/>
    <mergeCell ref="J46:N46"/>
    <mergeCell ref="A38:AC38"/>
    <mergeCell ref="A40:AC40"/>
    <mergeCell ref="A41:AC41"/>
    <mergeCell ref="A44:W44"/>
    <mergeCell ref="X44:AC44"/>
    <mergeCell ref="AB46:AC46"/>
    <mergeCell ref="W23:Z23"/>
    <mergeCell ref="K28:R28"/>
    <mergeCell ref="P50:S50"/>
    <mergeCell ref="T50:W50"/>
    <mergeCell ref="X50:Y50"/>
    <mergeCell ref="Z50:AA50"/>
    <mergeCell ref="P51:S51"/>
    <mergeCell ref="T51:W51"/>
    <mergeCell ref="T47:W47"/>
    <mergeCell ref="P48:S48"/>
    <mergeCell ref="T48:W48"/>
    <mergeCell ref="X51:Y51"/>
    <mergeCell ref="Z51:AA51"/>
    <mergeCell ref="P47:S47"/>
    <mergeCell ref="C56:C58"/>
    <mergeCell ref="D56:I57"/>
    <mergeCell ref="O56:O57"/>
    <mergeCell ref="X14:Y14"/>
    <mergeCell ref="Z14:AA14"/>
    <mergeCell ref="X19:AA19"/>
    <mergeCell ref="Z20:AA20"/>
    <mergeCell ref="X20:Y20"/>
    <mergeCell ref="AB11:AC11"/>
    <mergeCell ref="Z16:AA16"/>
    <mergeCell ref="Z13:AA13"/>
    <mergeCell ref="D42:AB42"/>
    <mergeCell ref="A43:W43"/>
    <mergeCell ref="X43:AC43"/>
    <mergeCell ref="AB50:AC50"/>
    <mergeCell ref="S27:V27"/>
    <mergeCell ref="W27:Z27"/>
    <mergeCell ref="T49:W49"/>
    <mergeCell ref="X46:AA46"/>
    <mergeCell ref="P55:S55"/>
    <mergeCell ref="T55:W55"/>
    <mergeCell ref="C19:C21"/>
    <mergeCell ref="S28:V28"/>
    <mergeCell ref="W28:Z28"/>
    <mergeCell ref="AP11:AR11"/>
    <mergeCell ref="AP12:AR12"/>
    <mergeCell ref="AS11:AT11"/>
    <mergeCell ref="AS12:AT12"/>
    <mergeCell ref="AP18:AR18"/>
    <mergeCell ref="AS18:AT18"/>
    <mergeCell ref="AF11:AL11"/>
    <mergeCell ref="AF12:AL12"/>
    <mergeCell ref="AF15:AL15"/>
    <mergeCell ref="AF16:AL16"/>
    <mergeCell ref="AM11:AN11"/>
    <mergeCell ref="AM12:AN12"/>
    <mergeCell ref="AM15:AN15"/>
    <mergeCell ref="AM16:AN16"/>
    <mergeCell ref="AM13:AN14"/>
    <mergeCell ref="AF17:AL18"/>
    <mergeCell ref="AM17:AN18"/>
  </mergeCells>
  <phoneticPr fontId="1"/>
  <dataValidations count="1">
    <dataValidation type="list" allowBlank="1" showInputMessage="1" showErrorMessage="1" sqref="O10:O14 O21 O16:O19" xr:uid="{00000000-0002-0000-0000-000000000000}">
      <formula1>$A$93:$A$95</formula1>
    </dataValidation>
  </dataValidations>
  <pageMargins left="0.7" right="0.7" top="0.75" bottom="0.75" header="0.3" footer="0.3"/>
  <pageSetup paperSize="9" scale="99" orientation="portrait" r:id="rId1"/>
  <rowBreaks count="1" manualBreakCount="1">
    <brk id="3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八王子市役所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597054</dc:creator>
  <cp:lastModifiedBy>小宮　一浩</cp:lastModifiedBy>
  <cp:lastPrinted>2026-03-18T05:22:29Z</cp:lastPrinted>
  <dcterms:created xsi:type="dcterms:W3CDTF">2014-03-03T00:36:33Z</dcterms:created>
  <dcterms:modified xsi:type="dcterms:W3CDTF">2026-03-18T05:23:47Z</dcterms:modified>
</cp:coreProperties>
</file>