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4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5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W:\001_非公開\090000_産業振興部\092000 産業振興推進課\2025【6月補正】物価高騰対応事業者支援\03 要綱・様式\様式\"/>
    </mc:Choice>
  </mc:AlternateContent>
  <xr:revisionPtr revIDLastSave="0" documentId="13_ncr:1_{3AA7BE0A-0FD2-4825-88DC-97A26E92FC00}" xr6:coauthVersionLast="47" xr6:coauthVersionMax="47" xr10:uidLastSave="{00000000-0000-0000-0000-000000000000}"/>
  <bookViews>
    <workbookView xWindow="-110" yWindow="-110" windowWidth="19420" windowHeight="11500" firstSheet="4" activeTab="4" xr2:uid="{69338073-6B6F-4DAA-8731-9FA1B3AFAECB}"/>
  </bookViews>
  <sheets>
    <sheet name="パターンA" sheetId="7" state="hidden" r:id="rId1"/>
    <sheet name="パターンB" sheetId="8" state="hidden" r:id="rId2"/>
    <sheet name="パターンC" sheetId="10" state="hidden" r:id="rId3"/>
    <sheet name="パターンD" sheetId="11" state="hidden" r:id="rId4"/>
    <sheet name="算定シート（計算式なし）" sheetId="12" r:id="rId5"/>
    <sheet name="プルダウンリスト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11" l="1"/>
  <c r="D36" i="11"/>
  <c r="C36" i="11"/>
  <c r="G21" i="11"/>
  <c r="F21" i="11"/>
  <c r="G20" i="11"/>
  <c r="F20" i="11"/>
  <c r="F18" i="11"/>
  <c r="E18" i="11"/>
  <c r="D18" i="11"/>
  <c r="C18" i="11"/>
  <c r="B15" i="11" a="1"/>
  <c r="B15" i="11"/>
  <c r="F12" i="11"/>
  <c r="E12" i="11"/>
  <c r="D12" i="11"/>
  <c r="C12" i="11"/>
  <c r="E36" i="10"/>
  <c r="D36" i="10"/>
  <c r="C36" i="10"/>
  <c r="G21" i="10"/>
  <c r="F21" i="10"/>
  <c r="G20" i="10"/>
  <c r="F20" i="10"/>
  <c r="F18" i="10"/>
  <c r="E18" i="10"/>
  <c r="D18" i="10"/>
  <c r="C18" i="10"/>
  <c r="B15" i="10" a="1"/>
  <c r="B15" i="10"/>
  <c r="F12" i="10"/>
  <c r="E12" i="10"/>
  <c r="D12" i="10"/>
  <c r="C12" i="10"/>
  <c r="E38" i="8"/>
  <c r="D38" i="8"/>
  <c r="C38" i="8"/>
  <c r="G23" i="8"/>
  <c r="F23" i="8"/>
  <c r="G22" i="8"/>
  <c r="F22" i="8"/>
  <c r="F20" i="8"/>
  <c r="E20" i="8"/>
  <c r="D20" i="8"/>
  <c r="C20" i="8"/>
  <c r="C15" i="8" a="1"/>
  <c r="C15" i="8"/>
  <c r="F13" i="8"/>
  <c r="E13" i="8"/>
  <c r="D13" i="8"/>
  <c r="C13" i="8"/>
  <c r="E40" i="7"/>
  <c r="G24" i="7"/>
  <c r="G23" i="7"/>
  <c r="F21" i="7"/>
  <c r="E21" i="7"/>
  <c r="D21" i="7"/>
  <c r="C21" i="7"/>
  <c r="C16" i="7" a="1"/>
  <c r="C16" i="7"/>
  <c r="F14" i="7"/>
  <c r="E14" i="7"/>
  <c r="D14" i="7"/>
  <c r="C1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<sst xmlns="http://schemas.openxmlformats.org/spreadsheetml/2006/main" count="185" uniqueCount="63">
  <si>
    <t>上昇額(a-b)</t>
    <rPh sb="0" eb="2">
      <t>ジョウショウ</t>
    </rPh>
    <rPh sb="2" eb="3">
      <t>ガク</t>
    </rPh>
    <phoneticPr fontId="2"/>
  </si>
  <si>
    <t>直近</t>
    <rPh sb="0" eb="2">
      <t>チョッキン</t>
    </rPh>
    <phoneticPr fontId="2"/>
  </si>
  <si>
    <t>前期</t>
    <rPh sb="0" eb="2">
      <t>ゼンキ</t>
    </rPh>
    <phoneticPr fontId="2"/>
  </si>
  <si>
    <t>対象月(A)</t>
    <rPh sb="0" eb="2">
      <t>タイショウ</t>
    </rPh>
    <rPh sb="2" eb="3">
      <t>ツキ</t>
    </rPh>
    <phoneticPr fontId="2"/>
  </si>
  <si>
    <t>比較月(B)</t>
    <rPh sb="0" eb="2">
      <t>ヒカク</t>
    </rPh>
    <rPh sb="2" eb="3">
      <t>ツキ</t>
    </rPh>
    <phoneticPr fontId="2"/>
  </si>
  <si>
    <t>事業所A</t>
    <rPh sb="0" eb="3">
      <t>ジギョウショ</t>
    </rPh>
    <phoneticPr fontId="2"/>
  </si>
  <si>
    <t>事業所B</t>
    <rPh sb="0" eb="3">
      <t>ジギョウショ</t>
    </rPh>
    <phoneticPr fontId="2"/>
  </si>
  <si>
    <t>事業所C</t>
    <rPh sb="0" eb="3">
      <t>ジギョウショ</t>
    </rPh>
    <phoneticPr fontId="2"/>
  </si>
  <si>
    <t>令和７年４月</t>
    <rPh sb="0" eb="2">
      <t>レイワ</t>
    </rPh>
    <rPh sb="3" eb="4">
      <t>ネン</t>
    </rPh>
    <rPh sb="5" eb="6">
      <t>ガツ</t>
    </rPh>
    <phoneticPr fontId="2"/>
  </si>
  <si>
    <t>令和７年５月</t>
    <rPh sb="0" eb="2">
      <t>レイワ</t>
    </rPh>
    <rPh sb="3" eb="4">
      <t>ネン</t>
    </rPh>
    <rPh sb="5" eb="6">
      <t>ガツ</t>
    </rPh>
    <phoneticPr fontId="2"/>
  </si>
  <si>
    <t>令和７年６月</t>
    <rPh sb="0" eb="2">
      <t>レイワ</t>
    </rPh>
    <rPh sb="3" eb="4">
      <t>ネン</t>
    </rPh>
    <rPh sb="5" eb="6">
      <t>ガツ</t>
    </rPh>
    <phoneticPr fontId="2"/>
  </si>
  <si>
    <t>令和７年７月</t>
    <rPh sb="0" eb="2">
      <t>レイワ</t>
    </rPh>
    <rPh sb="3" eb="4">
      <t>ネン</t>
    </rPh>
    <rPh sb="5" eb="6">
      <t>ガツ</t>
    </rPh>
    <phoneticPr fontId="2"/>
  </si>
  <si>
    <t>令和７年８月</t>
    <rPh sb="0" eb="2">
      <t>レイワ</t>
    </rPh>
    <rPh sb="3" eb="4">
      <t>ネン</t>
    </rPh>
    <rPh sb="5" eb="6">
      <t>ガツ</t>
    </rPh>
    <phoneticPr fontId="2"/>
  </si>
  <si>
    <t>令和７年９月</t>
    <rPh sb="0" eb="2">
      <t>レイワ</t>
    </rPh>
    <rPh sb="3" eb="4">
      <t>ネン</t>
    </rPh>
    <rPh sb="5" eb="6">
      <t>ガツ</t>
    </rPh>
    <phoneticPr fontId="2"/>
  </si>
  <si>
    <t>令和６年４月</t>
    <rPh sb="0" eb="2">
      <t>レイワ</t>
    </rPh>
    <rPh sb="3" eb="4">
      <t>ネン</t>
    </rPh>
    <rPh sb="5" eb="6">
      <t>ガツ</t>
    </rPh>
    <phoneticPr fontId="2"/>
  </si>
  <si>
    <t>令和６年５月</t>
    <rPh sb="0" eb="2">
      <t>レイワ</t>
    </rPh>
    <rPh sb="3" eb="4">
      <t>ネン</t>
    </rPh>
    <rPh sb="5" eb="6">
      <t>ガツ</t>
    </rPh>
    <phoneticPr fontId="2"/>
  </si>
  <si>
    <t>令和６年６月</t>
    <rPh sb="0" eb="2">
      <t>レイワ</t>
    </rPh>
    <rPh sb="3" eb="4">
      <t>ネン</t>
    </rPh>
    <rPh sb="5" eb="6">
      <t>ガツ</t>
    </rPh>
    <phoneticPr fontId="2"/>
  </si>
  <si>
    <t>令和６年７月</t>
    <rPh sb="0" eb="2">
      <t>レイワ</t>
    </rPh>
    <rPh sb="3" eb="4">
      <t>ネン</t>
    </rPh>
    <rPh sb="5" eb="6">
      <t>ガツ</t>
    </rPh>
    <phoneticPr fontId="2"/>
  </si>
  <si>
    <t>令和６年８月</t>
    <rPh sb="0" eb="2">
      <t>レイワ</t>
    </rPh>
    <rPh sb="3" eb="4">
      <t>ネン</t>
    </rPh>
    <rPh sb="5" eb="6">
      <t>ガツ</t>
    </rPh>
    <phoneticPr fontId="2"/>
  </si>
  <si>
    <t>令和６年９月</t>
    <rPh sb="0" eb="2">
      <t>レイワ</t>
    </rPh>
    <rPh sb="3" eb="4">
      <t>ネン</t>
    </rPh>
    <rPh sb="5" eb="6">
      <t>ガツ</t>
    </rPh>
    <phoneticPr fontId="2"/>
  </si>
  <si>
    <t>合計金額(a)</t>
    <rPh sb="0" eb="2">
      <t>ゴウケイ</t>
    </rPh>
    <rPh sb="2" eb="4">
      <t>キンガク</t>
    </rPh>
    <phoneticPr fontId="2"/>
  </si>
  <si>
    <t>合計金額(b)</t>
    <rPh sb="0" eb="2">
      <t>ゴウケイ</t>
    </rPh>
    <rPh sb="2" eb="4">
      <t>キンガク</t>
    </rPh>
    <phoneticPr fontId="2"/>
  </si>
  <si>
    <t>上昇率(%)</t>
    <rPh sb="0" eb="2">
      <t>ジョウショウ</t>
    </rPh>
    <rPh sb="2" eb="3">
      <t>リツ</t>
    </rPh>
    <phoneticPr fontId="2"/>
  </si>
  <si>
    <t>料金明細の額(円)</t>
    <rPh sb="0" eb="4">
      <t>リョウキンメイサイ</t>
    </rPh>
    <rPh sb="5" eb="6">
      <t>ガク</t>
    </rPh>
    <rPh sb="7" eb="8">
      <t>エン</t>
    </rPh>
    <phoneticPr fontId="2"/>
  </si>
  <si>
    <t>事業専用割合(%)</t>
    <rPh sb="0" eb="6">
      <t>ジギョウセンヨウワリアイ</t>
    </rPh>
    <phoneticPr fontId="2"/>
  </si>
  <si>
    <t>経費計上額(円)</t>
    <rPh sb="0" eb="5">
      <t>ケイヒケイジョウガク</t>
    </rPh>
    <rPh sb="6" eb="7">
      <t>エン</t>
    </rPh>
    <phoneticPr fontId="2"/>
  </si>
  <si>
    <t>電気・ガス料金が分かる書類において、申請者と使用者の名義が異なる場合は理由を記載してください（例：料金のお知らせが家族名義となっているなど）</t>
    <phoneticPr fontId="2"/>
  </si>
  <si>
    <t>売上高(円)</t>
    <rPh sb="0" eb="2">
      <t>ウリアゲ</t>
    </rPh>
    <rPh sb="2" eb="3">
      <t>ダカ</t>
    </rPh>
    <rPh sb="4" eb="5">
      <t>エン</t>
    </rPh>
    <phoneticPr fontId="2"/>
  </si>
  <si>
    <t>営業利益(円)</t>
    <rPh sb="0" eb="2">
      <t>エイギョウ</t>
    </rPh>
    <rPh sb="2" eb="4">
      <t>リエキ</t>
    </rPh>
    <rPh sb="5" eb="6">
      <t>エン</t>
    </rPh>
    <phoneticPr fontId="2"/>
  </si>
  <si>
    <t>事業専用割合(％)</t>
    <rPh sb="0" eb="6">
      <t>ジギョウセンヨウワリアイ</t>
    </rPh>
    <phoneticPr fontId="2"/>
  </si>
  <si>
    <t>営業利益率(％)</t>
    <rPh sb="0" eb="2">
      <t>エイギョウ</t>
    </rPh>
    <rPh sb="2" eb="4">
      <t>リエキ</t>
    </rPh>
    <rPh sb="4" eb="5">
      <t>リツ</t>
    </rPh>
    <phoneticPr fontId="2"/>
  </si>
  <si>
    <t>様式第１号別紙（第７条関係）</t>
    <phoneticPr fontId="2"/>
  </si>
  <si>
    <t>八王子市エネルギー・物価高騰対策事業者支援金　対象経費算定シート</t>
    <phoneticPr fontId="2"/>
  </si>
  <si>
    <t>交付要件</t>
    <rPh sb="0" eb="4">
      <t>コウフヨウケン</t>
    </rPh>
    <phoneticPr fontId="2"/>
  </si>
  <si>
    <t>令和７年４月分から令和７年９月分のうち、電気・ガス料金のいずれかの月額と、前年同月、同費用の月額を比較し、月額１万円以上もしくは、10％以上増加していること。</t>
    <phoneticPr fontId="2"/>
  </si>
  <si>
    <t>加算要件</t>
    <rPh sb="0" eb="4">
      <t>カサンヨウケン</t>
    </rPh>
    <phoneticPr fontId="2"/>
  </si>
  <si>
    <t>直近の決算期における営業利益が赤字、または営業利益率が前期より改善されていないこと。</t>
  </si>
  <si>
    <t>　　電気料金</t>
    <rPh sb="2" eb="6">
      <t>デンキリョウキン</t>
    </rPh>
    <phoneticPr fontId="2"/>
  </si>
  <si>
    <t>　　ガス料金（いずれかにチェック）</t>
    <rPh sb="4" eb="6">
      <t>リョウキン</t>
    </rPh>
    <phoneticPr fontId="2"/>
  </si>
  <si>
    <t>事業所Ａの電気利用明細の使用者名義が○○ ○○となっておりますが、</t>
    <rPh sb="0" eb="3">
      <t>ジギョウショ</t>
    </rPh>
    <rPh sb="5" eb="7">
      <t>デンキ</t>
    </rPh>
    <rPh sb="7" eb="9">
      <t>リヨウ</t>
    </rPh>
    <rPh sb="9" eb="11">
      <t>メイサイ</t>
    </rPh>
    <rPh sb="12" eb="17">
      <t>シヨウシャメイギ</t>
    </rPh>
    <phoneticPr fontId="2"/>
  </si>
  <si>
    <t>※特記事項欄</t>
    <rPh sb="1" eb="6">
      <t>トッキジコウラン</t>
    </rPh>
    <phoneticPr fontId="2"/>
  </si>
  <si>
    <t>所在地</t>
    <rPh sb="0" eb="3">
      <t>ショザイチ</t>
    </rPh>
    <phoneticPr fontId="2"/>
  </si>
  <si>
    <t>令和７年　月</t>
    <rPh sb="0" eb="2">
      <t>レイワ</t>
    </rPh>
    <rPh sb="3" eb="4">
      <t>ネン</t>
    </rPh>
    <rPh sb="5" eb="6">
      <t>ガツ</t>
    </rPh>
    <phoneticPr fontId="2"/>
  </si>
  <si>
    <t>令和６年　月</t>
    <rPh sb="0" eb="2">
      <t>レイワ</t>
    </rPh>
    <rPh sb="3" eb="4">
      <t>ネン</t>
    </rPh>
    <rPh sb="5" eb="6">
      <t>ガツ</t>
    </rPh>
    <phoneticPr fontId="2"/>
  </si>
  <si>
    <t>（a）</t>
    <phoneticPr fontId="2"/>
  </si>
  <si>
    <t>(b)</t>
    <phoneticPr fontId="2"/>
  </si>
  <si>
    <t>（A）</t>
    <phoneticPr fontId="2"/>
  </si>
  <si>
    <t>◆　加算要件</t>
    <rPh sb="2" eb="6">
      <t>カサンヨウケン</t>
    </rPh>
    <phoneticPr fontId="2"/>
  </si>
  <si>
    <t>◆　交付要件</t>
    <rPh sb="2" eb="6">
      <t>コウフヨウケン</t>
    </rPh>
    <phoneticPr fontId="2"/>
  </si>
  <si>
    <t>　Aがマイナス　→　対象</t>
    <rPh sb="10" eb="12">
      <t>タイショウ</t>
    </rPh>
    <phoneticPr fontId="2"/>
  </si>
  <si>
    <t>　a ≦ ｂ　→　対象</t>
    <rPh sb="9" eb="11">
      <t>タイショウ</t>
    </rPh>
    <phoneticPr fontId="2"/>
  </si>
  <si>
    <t>※上昇額（a-b）≧　10,000円 → 対象　</t>
    <rPh sb="1" eb="3">
      <t>ジョウショウ</t>
    </rPh>
    <rPh sb="3" eb="4">
      <t>ガク</t>
    </rPh>
    <rPh sb="17" eb="18">
      <t>エン</t>
    </rPh>
    <rPh sb="21" eb="23">
      <t>タイショウ</t>
    </rPh>
    <phoneticPr fontId="2"/>
  </si>
  <si>
    <r>
      <t>直近の決算期における営業利益が赤字、</t>
    </r>
    <r>
      <rPr>
        <u/>
        <sz val="11"/>
        <color rgb="FF000000"/>
        <rFont val="游ゴシック"/>
        <family val="3"/>
        <charset val="128"/>
        <scheme val="minor"/>
      </rPr>
      <t>または</t>
    </r>
    <r>
      <rPr>
        <sz val="11"/>
        <color rgb="FF000000"/>
        <rFont val="游ゴシック"/>
        <family val="3"/>
        <charset val="128"/>
        <scheme val="minor"/>
      </rPr>
      <t>営業利益率が前期より改善されていないこと。</t>
    </r>
    <phoneticPr fontId="2"/>
  </si>
  <si>
    <r>
      <rPr>
        <sz val="10.5"/>
        <color theme="1"/>
        <rFont val="游ゴシック"/>
        <family val="3"/>
        <charset val="128"/>
        <scheme val="minor"/>
      </rPr>
      <t>電気・ガス料金が分かる書類において、申請者と使用者の名義が異なる場合は理由を記載してください。
（例：料金のお知らせが家族名義となっているなど）</t>
    </r>
    <r>
      <rPr>
        <sz val="11"/>
        <color theme="1"/>
        <rFont val="游ゴシック"/>
        <family val="2"/>
        <charset val="128"/>
        <scheme val="minor"/>
      </rPr>
      <t xml:space="preserve">
</t>
    </r>
    <phoneticPr fontId="2"/>
  </si>
  <si>
    <r>
      <t>令和７年４月分から令和７年９月分のうち、電気・ガス料金の</t>
    </r>
    <r>
      <rPr>
        <u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の月額と、前年同月、同費用の月額を比較し、月額１万円以上</t>
    </r>
    <r>
      <rPr>
        <u/>
        <sz val="11"/>
        <color theme="1"/>
        <rFont val="游ゴシック"/>
        <family val="3"/>
        <charset val="128"/>
        <scheme val="minor"/>
      </rPr>
      <t>または</t>
    </r>
    <r>
      <rPr>
        <sz val="11"/>
        <color theme="1"/>
        <rFont val="游ゴシック"/>
        <family val="2"/>
        <charset val="128"/>
        <scheme val="minor"/>
      </rPr>
      <t>10％以上増加していること。</t>
    </r>
    <phoneticPr fontId="2"/>
  </si>
  <si>
    <t>交付金額</t>
    <rPh sb="0" eb="2">
      <t>コウフ</t>
    </rPh>
    <rPh sb="2" eb="4">
      <t>キンガク</t>
    </rPh>
    <phoneticPr fontId="2"/>
  </si>
  <si>
    <t>円</t>
    <rPh sb="0" eb="1">
      <t>エン</t>
    </rPh>
    <phoneticPr fontId="2"/>
  </si>
  <si>
    <t>《事務局使用欄》（申請者は記載しないでください）</t>
    <rPh sb="1" eb="4">
      <t>ジムキョク</t>
    </rPh>
    <rPh sb="4" eb="6">
      <t>シヨウ</t>
    </rPh>
    <rPh sb="6" eb="7">
      <t>ラン</t>
    </rPh>
    <rPh sb="9" eb="12">
      <t>シンセイシャ</t>
    </rPh>
    <rPh sb="13" eb="15">
      <t>キサイ</t>
    </rPh>
    <phoneticPr fontId="2"/>
  </si>
  <si>
    <t>※上昇率（a-b）÷b×100　≧　10％ → 対象　</t>
    <rPh sb="1" eb="3">
      <t>ジョウショウ</t>
    </rPh>
    <rPh sb="3" eb="4">
      <t>リツ</t>
    </rPh>
    <rPh sb="24" eb="26">
      <t>タイショウ</t>
    </rPh>
    <phoneticPr fontId="2"/>
  </si>
  <si>
    <t>　□　電気料金</t>
    <rPh sb="3" eb="7">
      <t>デンキリョウキン</t>
    </rPh>
    <phoneticPr fontId="2"/>
  </si>
  <si>
    <r>
      <t>　□　ガス料金（</t>
    </r>
    <r>
      <rPr>
        <u/>
        <sz val="11"/>
        <color theme="1"/>
        <rFont val="游ゴシック"/>
        <family val="3"/>
        <charset val="128"/>
        <scheme val="minor"/>
      </rPr>
      <t>いずれかにチェック</t>
    </r>
    <r>
      <rPr>
        <sz val="11"/>
        <color theme="1"/>
        <rFont val="游ゴシック"/>
        <family val="2"/>
        <charset val="128"/>
        <scheme val="minor"/>
      </rPr>
      <t>）</t>
    </r>
    <rPh sb="5" eb="7">
      <t>リョウキン</t>
    </rPh>
    <phoneticPr fontId="2"/>
  </si>
  <si>
    <t>※小数点以下は切捨てて算出</t>
    <rPh sb="1" eb="4">
      <t>ショウスウテン</t>
    </rPh>
    <rPh sb="4" eb="6">
      <t>イカ</t>
    </rPh>
    <rPh sb="7" eb="9">
      <t>キリス</t>
    </rPh>
    <rPh sb="11" eb="13">
      <t>サンシュツ</t>
    </rPh>
    <phoneticPr fontId="2"/>
  </si>
  <si>
    <r>
      <t>　営業利益率=( 営業利益÷売上高</t>
    </r>
    <r>
      <rPr>
        <sz val="11"/>
        <color theme="1"/>
        <rFont val="游ゴシック"/>
        <family val="3"/>
        <charset val="128"/>
        <scheme val="minor"/>
      </rPr>
      <t>)×100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</si>
</sst>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0%"/>
    <numFmt numFmtId="177" formatCode="0.000000000%"/>
    <numFmt numFmtId="178" formatCode="#,##0.0;[Red]\-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u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u/>
      <sz val="11"/>
      <color rgb="FF000000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10" xfId="0" applyBorder="1">
      <alignment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8" fontId="0" fillId="2" borderId="1" xfId="1" applyFont="1" applyFill="1" applyBorder="1">
      <alignment vertical="center"/>
    </xf>
    <xf numFmtId="9" fontId="0" fillId="2" borderId="1" xfId="2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vertical="top"/>
    </xf>
    <xf numFmtId="0" fontId="0" fillId="2" borderId="1" xfId="0" applyFill="1" applyBorder="1" applyAlignment="1" applyProtection="1">
      <alignment horizontal="center" vertical="center"/>
      <protection locked="0"/>
    </xf>
    <xf numFmtId="38" fontId="0" fillId="2" borderId="1" xfId="1" applyFont="1" applyFill="1" applyBorder="1" applyProtection="1">
      <alignment vertical="center"/>
      <protection locked="0"/>
    </xf>
    <xf numFmtId="9" fontId="0" fillId="2" borderId="1" xfId="2" applyFont="1" applyFill="1" applyBorder="1" applyProtection="1">
      <alignment vertical="center"/>
      <protection locked="0"/>
    </xf>
    <xf numFmtId="176" fontId="0" fillId="0" borderId="1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8" fontId="0" fillId="0" borderId="1" xfId="1" applyNumberFormat="1" applyFont="1" applyBorder="1">
      <alignment vertical="center"/>
    </xf>
    <xf numFmtId="40" fontId="0" fillId="0" borderId="1" xfId="1" applyNumberFormat="1" applyFont="1" applyBorder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 shrinkToFi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178" fontId="0" fillId="2" borderId="1" xfId="1" applyNumberFormat="1" applyFont="1" applyFill="1" applyBorder="1">
      <alignment vertical="center"/>
    </xf>
    <xf numFmtId="40" fontId="0" fillId="2" borderId="1" xfId="1" applyNumberFormat="1" applyFont="1" applyFill="1" applyBorder="1">
      <alignment vertical="center"/>
    </xf>
    <xf numFmtId="176" fontId="0" fillId="2" borderId="1" xfId="2" applyNumberFormat="1" applyFont="1" applyFill="1" applyBorder="1">
      <alignment vertical="center"/>
    </xf>
    <xf numFmtId="177" fontId="0" fillId="2" borderId="1" xfId="2" applyNumberFormat="1" applyFont="1" applyFill="1" applyBorder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top" shrinkToFi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0" xfId="0" applyFont="1" applyAlignment="1">
      <alignment horizontal="center" vertical="top" shrinkToFit="1"/>
    </xf>
    <xf numFmtId="0" fontId="0" fillId="0" borderId="0" xfId="0" applyAlignment="1">
      <alignment vertical="top" wrapText="1"/>
    </xf>
    <xf numFmtId="0" fontId="0" fillId="0" borderId="5" xfId="0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vertical="top" wrapText="1"/>
      <protection locked="0"/>
    </xf>
    <xf numFmtId="0" fontId="0" fillId="0" borderId="7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3" xfId="0" applyFill="1" applyBorder="1" applyAlignment="1">
      <alignment horizontal="right"/>
    </xf>
    <xf numFmtId="0" fontId="0" fillId="3" borderId="14" xfId="0" applyFill="1" applyBorder="1" applyAlignment="1">
      <alignment horizontal="right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3" xfId="0" applyBorder="1" applyAlignment="1">
      <alignment horizontal="left" vertical="center" wrapText="1" shrinkToFit="1"/>
    </xf>
    <xf numFmtId="0" fontId="0" fillId="0" borderId="0" xfId="0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10" fillId="0" borderId="5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1" fillId="0" borderId="0" xfId="0" applyFont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0" fillId="0" borderId="19" xfId="0" applyBorder="1" applyAlignment="1">
      <alignment horizontal="left" vertical="center"/>
    </xf>
    <xf numFmtId="0" fontId="11" fillId="0" borderId="4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361951</xdr:colOff>
      <xdr:row>0</xdr:row>
      <xdr:rowOff>200025</xdr:rowOff>
    </xdr:from>
    <xdr:ext cx="6181723" cy="153074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BF81B38-7343-4EF6-A3EF-6B8354CAA714}"/>
            </a:ext>
          </a:extLst>
        </xdr:cNvPr>
        <xdr:cNvSpPr txBox="1"/>
      </xdr:nvSpPr>
      <xdr:spPr>
        <a:xfrm>
          <a:off x="361951" y="200025"/>
          <a:ext cx="6181723" cy="1530740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 b="0">
              <a:solidFill>
                <a:sysClr val="windowText" lastClr="000000"/>
              </a:solidFill>
            </a:rPr>
            <a:t>様式第１号別紙（第７条関係）</a:t>
          </a:r>
          <a:endParaRPr kumimoji="1" lang="en-US" altLang="ja-JP" sz="1100" b="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/>
            <a:t>　八王子市エネルギー・物価高騰対策事業者支援金　対象経費算定シート</a:t>
          </a:r>
          <a:endParaRPr kumimoji="1" lang="en-US" altLang="ja-JP" sz="1400"/>
        </a:p>
        <a:p>
          <a:pPr algn="l"/>
          <a:endParaRPr kumimoji="1" lang="en-US" altLang="ja-JP" sz="1100"/>
        </a:p>
        <a:p>
          <a:r>
            <a:rPr kumimoji="1" lang="ja-JP" altLang="ja-JP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交付要件</a:t>
          </a:r>
          <a:endParaRPr lang="ja-JP" altLang="ja-JP" sz="1200">
            <a:effectLst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令和７年４月分から令和７年９月分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のうち、電気・ガス料金のいずれかの月額と、</a:t>
          </a:r>
          <a:endParaRPr lang="ja-JP" altLang="ja-JP" sz="1400">
            <a:effectLst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前年同月、同費用の月額を比較し、月額１万円以上もしくは、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％以上増加していること。</a:t>
          </a:r>
          <a:endParaRPr kumimoji="1" lang="en-US" altLang="ja-JP" sz="1400"/>
        </a:p>
      </xdr:txBody>
    </xdr:sp>
    <xdr:clientData/>
  </xdr:oneCellAnchor>
  <xdr:oneCellAnchor>
    <xdr:from>
      <xdr:col>0</xdr:col>
      <xdr:colOff>200025</xdr:colOff>
      <xdr:row>33</xdr:row>
      <xdr:rowOff>76200</xdr:rowOff>
    </xdr:from>
    <xdr:ext cx="6334125" cy="585866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899732A-4D50-44E3-B4AE-10E9418B2161}"/>
            </a:ext>
          </a:extLst>
        </xdr:cNvPr>
        <xdr:cNvSpPr txBox="1"/>
      </xdr:nvSpPr>
      <xdr:spPr>
        <a:xfrm>
          <a:off x="200025" y="7477125"/>
          <a:ext cx="6334125" cy="585866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200" b="1"/>
            <a:t>加算要件</a:t>
          </a:r>
          <a:endParaRPr kumimoji="1" lang="en-US" altLang="ja-JP" sz="1200" b="1"/>
        </a:p>
        <a:p>
          <a:r>
            <a:rPr kumimoji="1" lang="ja-JP" altLang="en-US" sz="1100"/>
            <a:t>　直近の決算期における営業利益が赤字、または営業利益率が前期より改善されていないこと。</a:t>
          </a:r>
        </a:p>
      </xdr:txBody>
    </xdr:sp>
    <xdr:clientData/>
  </xdr:oneCellAnchor>
  <xdr:oneCellAnchor>
    <xdr:from>
      <xdr:col>1</xdr:col>
      <xdr:colOff>266701</xdr:colOff>
      <xdr:row>24</xdr:row>
      <xdr:rowOff>114298</xdr:rowOff>
    </xdr:from>
    <xdr:ext cx="5219699" cy="56451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9A5E3B2-D093-4444-AFF3-0048A6EED00C}"/>
            </a:ext>
          </a:extLst>
        </xdr:cNvPr>
        <xdr:cNvSpPr txBox="1"/>
      </xdr:nvSpPr>
      <xdr:spPr>
        <a:xfrm>
          <a:off x="695326" y="5372098"/>
          <a:ext cx="5219699" cy="564514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 b="0"/>
            <a:t>電気・ガス料金が分かる書類において、申請者と使用者の名義が異なる場合は</a:t>
          </a:r>
          <a:endParaRPr kumimoji="1" lang="en-US" altLang="ja-JP" sz="1100" b="0"/>
        </a:p>
        <a:p>
          <a:r>
            <a:rPr kumimoji="1" lang="ja-JP" altLang="en-US" sz="1100" b="0"/>
            <a:t>理由を記載してください（例：料金のお知らせが家族名義となっているなど）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1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3</xdr:col>
          <xdr:colOff>0</xdr:colOff>
          <xdr:row>6</xdr:row>
          <xdr:rowOff>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1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1034</a:t>
              </a:r>
            </a:p>
          </xdr:txBody>
        </xdr:sp>
        <xdr:clientData/>
      </xdr:twoCellAnchor>
    </mc:Choice>
    <mc:Fallback/>
  </mc:AlternateContent>
  <xdr:twoCellAnchor>
    <xdr:from>
      <xdr:col>9</xdr:col>
      <xdr:colOff>123825</xdr:colOff>
      <xdr:row>11</xdr:row>
      <xdr:rowOff>219076</xdr:rowOff>
    </xdr:from>
    <xdr:to>
      <xdr:col>15</xdr:col>
      <xdr:colOff>38100</xdr:colOff>
      <xdr:row>14</xdr:row>
      <xdr:rowOff>171451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CE83738-3760-186B-D0F4-0D4591827A95}"/>
            </a:ext>
          </a:extLst>
        </xdr:cNvPr>
        <xdr:cNvSpPr txBox="1"/>
      </xdr:nvSpPr>
      <xdr:spPr>
        <a:xfrm>
          <a:off x="7572375" y="3152776"/>
          <a:ext cx="4029075" cy="5524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テスト中のため、あえて小数点を表示させています（泉）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2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3</xdr:col>
          <xdr:colOff>0</xdr:colOff>
          <xdr:row>6</xdr:row>
          <xdr:rowOff>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2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628650</xdr:colOff>
      <xdr:row>4</xdr:row>
      <xdr:rowOff>657226</xdr:rowOff>
    </xdr:from>
    <xdr:to>
      <xdr:col>14</xdr:col>
      <xdr:colOff>542925</xdr:colOff>
      <xdr:row>7</xdr:row>
      <xdr:rowOff>133351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DA8E3E-D963-4244-A635-99CADCA2C746}"/>
            </a:ext>
          </a:extLst>
        </xdr:cNvPr>
        <xdr:cNvSpPr txBox="1"/>
      </xdr:nvSpPr>
      <xdr:spPr>
        <a:xfrm>
          <a:off x="7391400" y="1676401"/>
          <a:ext cx="4029075" cy="5524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テスト中のため、あえて小数点を表示させています（泉）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3</xdr:col>
          <xdr:colOff>0</xdr:colOff>
          <xdr:row>6</xdr:row>
          <xdr:rowOff>0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1026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628650</xdr:colOff>
      <xdr:row>4</xdr:row>
      <xdr:rowOff>657226</xdr:rowOff>
    </xdr:from>
    <xdr:to>
      <xdr:col>14</xdr:col>
      <xdr:colOff>542925</xdr:colOff>
      <xdr:row>7</xdr:row>
      <xdr:rowOff>133351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C20173-D793-4EFA-AAEC-A87FE4FAE54A}"/>
            </a:ext>
          </a:extLst>
        </xdr:cNvPr>
        <xdr:cNvSpPr txBox="1"/>
      </xdr:nvSpPr>
      <xdr:spPr>
        <a:xfrm>
          <a:off x="7391400" y="1676401"/>
          <a:ext cx="4029075" cy="5524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テスト中のため、あえて小数点を表示させています（泉）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0</xdr:rowOff>
        </xdr:from>
        <xdr:to>
          <xdr:col>2</xdr:col>
          <xdr:colOff>1041400</xdr:colOff>
          <xdr:row>6</xdr:row>
          <xdr:rowOff>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69850</xdr:colOff>
          <xdr:row>4</xdr:row>
          <xdr:rowOff>704850</xdr:rowOff>
        </xdr:from>
        <xdr:to>
          <xdr:col>1</xdr:col>
          <xdr:colOff>323850</xdr:colOff>
          <xdr:row>6</xdr:row>
          <xdr:rowOff>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4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69850</xdr:colOff>
          <xdr:row>4</xdr:row>
          <xdr:rowOff>704850</xdr:rowOff>
        </xdr:from>
        <xdr:to>
          <xdr:col>2</xdr:col>
          <xdr:colOff>323850</xdr:colOff>
          <xdr:row>6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4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チェック 6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A0522-620D-4666-81E4-C7AC8505BAE9}">
  <sheetPr codeName="Sheet4"/>
  <dimension ref="B9:G40"/>
  <sheetViews>
    <sheetView view="pageBreakPreview" zoomScaleNormal="100" zoomScaleSheetLayoutView="100" workbookViewId="0">
      <selection activeCell="B28" sqref="B28:G33"/>
    </sheetView>
  </sheetViews>
  <sheetFormatPr defaultRowHeight="18" x14ac:dyDescent="0.55000000000000004"/>
  <cols>
    <col min="1" max="1" width="5.58203125" customWidth="1"/>
    <col min="2" max="2" width="17.25" bestFit="1" customWidth="1"/>
    <col min="3" max="5" width="13.58203125" customWidth="1"/>
    <col min="6" max="6" width="11.75" bestFit="1" customWidth="1"/>
    <col min="7" max="7" width="7.08203125" bestFit="1" customWidth="1"/>
    <col min="8" max="8" width="5.58203125" customWidth="1"/>
  </cols>
  <sheetData>
    <row r="9" spans="2:6" x14ac:dyDescent="0.55000000000000004">
      <c r="B9" s="6" t="s">
        <v>3</v>
      </c>
      <c r="C9" s="10" t="s">
        <v>8</v>
      </c>
    </row>
    <row r="10" spans="2:6" ht="9.75" customHeight="1" x14ac:dyDescent="0.55000000000000004">
      <c r="B10" s="1"/>
    </row>
    <row r="11" spans="2:6" x14ac:dyDescent="0.55000000000000004">
      <c r="B11" s="2"/>
      <c r="C11" s="6" t="s">
        <v>5</v>
      </c>
      <c r="D11" s="6" t="s">
        <v>6</v>
      </c>
      <c r="E11" s="6" t="s">
        <v>7</v>
      </c>
    </row>
    <row r="12" spans="2:6" x14ac:dyDescent="0.55000000000000004">
      <c r="B12" s="6" t="s">
        <v>23</v>
      </c>
      <c r="C12" s="8">
        <v>15000</v>
      </c>
      <c r="D12" s="8">
        <v>15000</v>
      </c>
      <c r="E12" s="8">
        <v>15000</v>
      </c>
    </row>
    <row r="13" spans="2:6" x14ac:dyDescent="0.55000000000000004">
      <c r="B13" s="6" t="s">
        <v>24</v>
      </c>
      <c r="C13" s="9">
        <v>0.7</v>
      </c>
      <c r="D13" s="9">
        <v>0.3</v>
      </c>
      <c r="E13" s="9">
        <v>0.1</v>
      </c>
      <c r="F13" s="6" t="s">
        <v>20</v>
      </c>
    </row>
    <row r="14" spans="2:6" x14ac:dyDescent="0.55000000000000004">
      <c r="B14" s="6" t="s">
        <v>25</v>
      </c>
      <c r="C14" s="4">
        <f>C12*C13</f>
        <v>10500</v>
      </c>
      <c r="D14" s="4">
        <f>D12*D13</f>
        <v>4500</v>
      </c>
      <c r="E14" s="4">
        <f>E12*E13</f>
        <v>1500</v>
      </c>
      <c r="F14" s="4">
        <f>SUM(C14:E14)</f>
        <v>16500</v>
      </c>
    </row>
    <row r="15" spans="2:6" ht="9.75" customHeight="1" x14ac:dyDescent="0.55000000000000004"/>
    <row r="16" spans="2:6" x14ac:dyDescent="0.55000000000000004">
      <c r="B16" s="6" t="s">
        <v>4</v>
      </c>
      <c r="C16" s="6" t="str" cm="1">
        <f t="array" ref="C16">_xlfn.IFS(C9=プルダウンリスト!A1,プルダウンリスト!B1,C9=プルダウンリスト!A2,プルダウンリスト!B2,C9=プルダウンリスト!A3,プルダウンリスト!B3,C9=プルダウンリスト!A4,プルダウンリスト!B4,C9=プルダウンリスト!A5,プルダウンリスト!B5,C9=プルダウンリスト!A6,プルダウンリスト!B6)</f>
        <v>令和６年４月</v>
      </c>
    </row>
    <row r="17" spans="2:7" ht="9.75" customHeight="1" x14ac:dyDescent="0.55000000000000004">
      <c r="B17" s="1"/>
    </row>
    <row r="18" spans="2:7" x14ac:dyDescent="0.55000000000000004">
      <c r="B18" s="2"/>
      <c r="C18" s="6" t="s">
        <v>5</v>
      </c>
      <c r="D18" s="6" t="s">
        <v>6</v>
      </c>
      <c r="E18" s="6" t="s">
        <v>7</v>
      </c>
    </row>
    <row r="19" spans="2:7" x14ac:dyDescent="0.55000000000000004">
      <c r="B19" s="6" t="s">
        <v>23</v>
      </c>
      <c r="C19" s="8">
        <v>10000</v>
      </c>
      <c r="D19" s="8">
        <v>10000</v>
      </c>
      <c r="E19" s="8">
        <v>10000</v>
      </c>
    </row>
    <row r="20" spans="2:7" x14ac:dyDescent="0.55000000000000004">
      <c r="B20" s="6" t="s">
        <v>29</v>
      </c>
      <c r="C20" s="9">
        <v>0.3</v>
      </c>
      <c r="D20" s="9">
        <v>0.4</v>
      </c>
      <c r="E20" s="9">
        <v>0.1</v>
      </c>
      <c r="F20" s="6" t="s">
        <v>21</v>
      </c>
    </row>
    <row r="21" spans="2:7" x14ac:dyDescent="0.55000000000000004">
      <c r="B21" s="6" t="s">
        <v>25</v>
      </c>
      <c r="C21" s="4">
        <f>C19*C20</f>
        <v>3000</v>
      </c>
      <c r="D21" s="4">
        <f>D19*D20</f>
        <v>4000</v>
      </c>
      <c r="E21" s="4">
        <f>E19*E20</f>
        <v>1000</v>
      </c>
      <c r="F21" s="4">
        <f>SUM(C21:E21)</f>
        <v>8000</v>
      </c>
    </row>
    <row r="22" spans="2:7" ht="9.75" customHeight="1" x14ac:dyDescent="0.55000000000000004"/>
    <row r="23" spans="2:7" ht="18.75" customHeight="1" x14ac:dyDescent="0.55000000000000004">
      <c r="E23" s="7" t="s">
        <v>0</v>
      </c>
      <c r="F23" s="4">
        <v>4500</v>
      </c>
      <c r="G23" s="11" t="str">
        <f>IF(F23&lt;10000,"対象外","対象")</f>
        <v>対象外</v>
      </c>
    </row>
    <row r="24" spans="2:7" x14ac:dyDescent="0.55000000000000004">
      <c r="E24" s="7" t="s">
        <v>22</v>
      </c>
      <c r="F24" s="5">
        <v>0.5</v>
      </c>
      <c r="G24" s="11" t="str">
        <f>IF(F24&lt;10%,"対象外","対象")</f>
        <v>対象</v>
      </c>
    </row>
    <row r="28" spans="2:7" x14ac:dyDescent="0.55000000000000004">
      <c r="B28" s="33"/>
      <c r="C28" s="34"/>
      <c r="D28" s="34"/>
      <c r="E28" s="34"/>
      <c r="F28" s="34"/>
      <c r="G28" s="35"/>
    </row>
    <row r="29" spans="2:7" x14ac:dyDescent="0.55000000000000004">
      <c r="B29" s="36"/>
      <c r="C29" s="37"/>
      <c r="D29" s="37"/>
      <c r="E29" s="37"/>
      <c r="F29" s="37"/>
      <c r="G29" s="38"/>
    </row>
    <row r="30" spans="2:7" x14ac:dyDescent="0.55000000000000004">
      <c r="B30" s="36"/>
      <c r="C30" s="37"/>
      <c r="D30" s="37"/>
      <c r="E30" s="37"/>
      <c r="F30" s="37"/>
      <c r="G30" s="38"/>
    </row>
    <row r="31" spans="2:7" x14ac:dyDescent="0.55000000000000004">
      <c r="B31" s="36"/>
      <c r="C31" s="37"/>
      <c r="D31" s="37"/>
      <c r="E31" s="37"/>
      <c r="F31" s="37"/>
      <c r="G31" s="38"/>
    </row>
    <row r="32" spans="2:7" x14ac:dyDescent="0.55000000000000004">
      <c r="B32" s="36"/>
      <c r="C32" s="37"/>
      <c r="D32" s="37"/>
      <c r="E32" s="37"/>
      <c r="F32" s="37"/>
      <c r="G32" s="38"/>
    </row>
    <row r="33" spans="2:7" x14ac:dyDescent="0.55000000000000004">
      <c r="B33" s="39"/>
      <c r="C33" s="40"/>
      <c r="D33" s="40"/>
      <c r="E33" s="40"/>
      <c r="F33" s="40"/>
      <c r="G33" s="41"/>
    </row>
    <row r="37" spans="2:7" x14ac:dyDescent="0.55000000000000004">
      <c r="B37" s="3"/>
      <c r="C37" s="6" t="s">
        <v>1</v>
      </c>
      <c r="D37" s="6" t="s">
        <v>2</v>
      </c>
    </row>
    <row r="38" spans="2:7" x14ac:dyDescent="0.55000000000000004">
      <c r="B38" s="6" t="s">
        <v>27</v>
      </c>
      <c r="C38" s="8">
        <v>10000</v>
      </c>
      <c r="D38" s="8">
        <v>15000</v>
      </c>
    </row>
    <row r="39" spans="2:7" x14ac:dyDescent="0.55000000000000004">
      <c r="B39" s="6" t="s">
        <v>28</v>
      </c>
      <c r="C39" s="8">
        <v>2000</v>
      </c>
      <c r="D39" s="8">
        <v>5000</v>
      </c>
    </row>
    <row r="40" spans="2:7" x14ac:dyDescent="0.55000000000000004">
      <c r="B40" s="6" t="s">
        <v>30</v>
      </c>
      <c r="C40" s="5">
        <v>0.2</v>
      </c>
      <c r="D40" s="5">
        <v>0.33333333333333331</v>
      </c>
      <c r="E40" t="str">
        <f>IF(OR(C40&lt;0,C40&lt;=D40),"OK","NG")</f>
        <v>OK</v>
      </c>
    </row>
  </sheetData>
  <sheetProtection sheet="1" objects="1" scenarios="1"/>
  <mergeCells count="1">
    <mergeCell ref="B28:G33"/>
  </mergeCells>
  <phoneticPr fontId="2"/>
  <printOptions horizontalCentered="1"/>
  <pageMargins left="0.25" right="0.25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A3401-AC04-42D7-8B82-AA7E3A7154D0}">
          <x14:formula1>
            <xm:f>プルダウンリスト!$A$1:$A$6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B82E6-9955-442A-8060-34C6BC41AA40}">
  <sheetPr codeName="Sheet5"/>
  <dimension ref="A1:H38"/>
  <sheetViews>
    <sheetView view="pageBreakPreview" zoomScaleNormal="100" zoomScaleSheetLayoutView="100" workbookViewId="0">
      <selection activeCell="B27" sqref="B27:G30"/>
    </sheetView>
  </sheetViews>
  <sheetFormatPr defaultColWidth="9" defaultRowHeight="18" x14ac:dyDescent="0.55000000000000004"/>
  <cols>
    <col min="1" max="1" width="5.58203125" customWidth="1"/>
    <col min="2" max="2" width="17.25" bestFit="1" customWidth="1"/>
    <col min="3" max="5" width="13.58203125" customWidth="1"/>
    <col min="6" max="6" width="12.25" bestFit="1" customWidth="1"/>
    <col min="7" max="7" width="7.08203125" bestFit="1" customWidth="1"/>
    <col min="8" max="8" width="5.58203125" customWidth="1"/>
  </cols>
  <sheetData>
    <row r="1" spans="1:7" x14ac:dyDescent="0.55000000000000004">
      <c r="A1" t="s">
        <v>31</v>
      </c>
    </row>
    <row r="2" spans="1:7" ht="22.5" x14ac:dyDescent="0.55000000000000004">
      <c r="B2" s="42" t="s">
        <v>32</v>
      </c>
      <c r="C2" s="42"/>
      <c r="D2" s="42"/>
      <c r="E2" s="42"/>
      <c r="F2" s="42"/>
      <c r="G2" s="42"/>
    </row>
    <row r="4" spans="1:7" x14ac:dyDescent="0.55000000000000004">
      <c r="A4" s="12" t="s">
        <v>33</v>
      </c>
    </row>
    <row r="5" spans="1:7" ht="56.25" customHeight="1" x14ac:dyDescent="0.55000000000000004">
      <c r="B5" s="43" t="s">
        <v>34</v>
      </c>
      <c r="C5" s="43"/>
      <c r="D5" s="43"/>
      <c r="E5" s="43"/>
      <c r="F5" s="43"/>
      <c r="G5" s="43"/>
    </row>
    <row r="6" spans="1:7" x14ac:dyDescent="0.55000000000000004">
      <c r="B6" t="s">
        <v>37</v>
      </c>
      <c r="C6" t="s">
        <v>38</v>
      </c>
    </row>
    <row r="7" spans="1:7" ht="9.75" customHeight="1" x14ac:dyDescent="0.55000000000000004"/>
    <row r="8" spans="1:7" x14ac:dyDescent="0.55000000000000004">
      <c r="B8" s="6" t="s">
        <v>3</v>
      </c>
      <c r="C8" s="14" t="s">
        <v>8</v>
      </c>
    </row>
    <row r="9" spans="1:7" ht="9.75" customHeight="1" x14ac:dyDescent="0.55000000000000004">
      <c r="B9" s="1"/>
    </row>
    <row r="10" spans="1:7" x14ac:dyDescent="0.55000000000000004">
      <c r="B10" s="2"/>
      <c r="C10" s="6" t="s">
        <v>5</v>
      </c>
      <c r="D10" s="6" t="s">
        <v>6</v>
      </c>
      <c r="E10" s="6" t="s">
        <v>7</v>
      </c>
    </row>
    <row r="11" spans="1:7" x14ac:dyDescent="0.55000000000000004">
      <c r="B11" s="6" t="s">
        <v>23</v>
      </c>
      <c r="C11" s="15">
        <v>110001</v>
      </c>
      <c r="D11" s="15">
        <v>99999</v>
      </c>
      <c r="E11" s="15"/>
    </row>
    <row r="12" spans="1:7" x14ac:dyDescent="0.55000000000000004">
      <c r="B12" s="6" t="s">
        <v>24</v>
      </c>
      <c r="C12" s="16"/>
      <c r="D12" s="16">
        <v>1</v>
      </c>
      <c r="E12" s="16"/>
      <c r="F12" s="6" t="s">
        <v>20</v>
      </c>
    </row>
    <row r="13" spans="1:7" x14ac:dyDescent="0.55000000000000004">
      <c r="B13" s="6" t="s">
        <v>25</v>
      </c>
      <c r="C13" s="19">
        <f>C11*C12</f>
        <v>0</v>
      </c>
      <c r="D13" s="19">
        <f>D11*D12</f>
        <v>99999</v>
      </c>
      <c r="E13" s="19">
        <f>E11*E12</f>
        <v>0</v>
      </c>
      <c r="F13" s="19">
        <f>SUM(C13:E13)</f>
        <v>99999</v>
      </c>
    </row>
    <row r="14" spans="1:7" ht="18.75" customHeight="1" x14ac:dyDescent="0.55000000000000004"/>
    <row r="15" spans="1:7" x14ac:dyDescent="0.55000000000000004">
      <c r="B15" s="6" t="s">
        <v>4</v>
      </c>
      <c r="C15" s="6" t="str" cm="1">
        <f t="array" ref="C15">_xlfn.IFS(C8=プルダウンリスト!A1,プルダウンリスト!B1,C8=プルダウンリスト!A2,プルダウンリスト!B2,C8=プルダウンリスト!A3,プルダウンリスト!B3,C8=プルダウンリスト!A4,プルダウンリスト!B4,C8=プルダウンリスト!A5,プルダウンリスト!B5,C8=プルダウンリスト!A6,プルダウンリスト!B6)</f>
        <v>令和６年４月</v>
      </c>
    </row>
    <row r="16" spans="1:7" ht="9.75" customHeight="1" x14ac:dyDescent="0.55000000000000004">
      <c r="B16" s="1"/>
    </row>
    <row r="17" spans="1:7" x14ac:dyDescent="0.55000000000000004">
      <c r="B17" s="2"/>
      <c r="C17" s="6" t="s">
        <v>5</v>
      </c>
      <c r="D17" s="6" t="s">
        <v>6</v>
      </c>
      <c r="E17" s="6" t="s">
        <v>7</v>
      </c>
    </row>
    <row r="18" spans="1:7" x14ac:dyDescent="0.55000000000000004">
      <c r="B18" s="6" t="s">
        <v>23</v>
      </c>
      <c r="C18" s="15">
        <v>100001</v>
      </c>
      <c r="D18" s="15">
        <v>90000</v>
      </c>
      <c r="E18" s="15"/>
    </row>
    <row r="19" spans="1:7" x14ac:dyDescent="0.55000000000000004">
      <c r="B19" s="6" t="s">
        <v>29</v>
      </c>
      <c r="C19" s="16"/>
      <c r="D19" s="16">
        <v>1</v>
      </c>
      <c r="E19" s="16"/>
      <c r="F19" s="6" t="s">
        <v>21</v>
      </c>
    </row>
    <row r="20" spans="1:7" x14ac:dyDescent="0.55000000000000004">
      <c r="B20" s="6" t="s">
        <v>25</v>
      </c>
      <c r="C20" s="19">
        <f>C18*C19</f>
        <v>0</v>
      </c>
      <c r="D20" s="19">
        <f>D18*D19</f>
        <v>90000</v>
      </c>
      <c r="E20" s="19">
        <f>E18*E19</f>
        <v>0</v>
      </c>
      <c r="F20" s="19">
        <f>SUM(C20:E20)</f>
        <v>90000</v>
      </c>
    </row>
    <row r="21" spans="1:7" ht="9.75" customHeight="1" x14ac:dyDescent="0.55000000000000004"/>
    <row r="22" spans="1:7" ht="18.75" customHeight="1" x14ac:dyDescent="0.55000000000000004">
      <c r="E22" s="7" t="s">
        <v>0</v>
      </c>
      <c r="F22" s="20">
        <f>F13-F20</f>
        <v>9999</v>
      </c>
      <c r="G22" s="11" t="str">
        <f>IF(F22&lt;10000,"対象外","対象")</f>
        <v>対象外</v>
      </c>
    </row>
    <row r="23" spans="1:7" x14ac:dyDescent="0.55000000000000004">
      <c r="E23" s="7" t="s">
        <v>22</v>
      </c>
      <c r="F23" s="17">
        <f>F22/F20</f>
        <v>0.1111</v>
      </c>
      <c r="G23" s="11" t="str">
        <f>IF(F23&lt;10%,"対象外","対象")</f>
        <v>対象</v>
      </c>
    </row>
    <row r="25" spans="1:7" x14ac:dyDescent="0.55000000000000004">
      <c r="B25" s="43" t="s">
        <v>26</v>
      </c>
      <c r="C25" s="43"/>
      <c r="D25" s="43"/>
      <c r="E25" s="43"/>
      <c r="F25" s="43"/>
      <c r="G25" s="43"/>
    </row>
    <row r="26" spans="1:7" x14ac:dyDescent="0.55000000000000004">
      <c r="B26" s="43"/>
      <c r="C26" s="43"/>
      <c r="D26" s="43"/>
      <c r="E26" s="43"/>
      <c r="F26" s="43"/>
      <c r="G26" s="43"/>
    </row>
    <row r="27" spans="1:7" x14ac:dyDescent="0.55000000000000004">
      <c r="B27" s="44"/>
      <c r="C27" s="45"/>
      <c r="D27" s="45"/>
      <c r="E27" s="45"/>
      <c r="F27" s="45"/>
      <c r="G27" s="46"/>
    </row>
    <row r="28" spans="1:7" x14ac:dyDescent="0.55000000000000004">
      <c r="B28" s="47"/>
      <c r="C28" s="48"/>
      <c r="D28" s="48"/>
      <c r="E28" s="48"/>
      <c r="F28" s="48"/>
      <c r="G28" s="49"/>
    </row>
    <row r="29" spans="1:7" x14ac:dyDescent="0.55000000000000004">
      <c r="B29" s="47"/>
      <c r="C29" s="48"/>
      <c r="D29" s="48"/>
      <c r="E29" s="48"/>
      <c r="F29" s="48"/>
      <c r="G29" s="49"/>
    </row>
    <row r="30" spans="1:7" x14ac:dyDescent="0.55000000000000004">
      <c r="B30" s="50"/>
      <c r="C30" s="51"/>
      <c r="D30" s="51"/>
      <c r="E30" s="51"/>
      <c r="F30" s="51"/>
      <c r="G30" s="52"/>
    </row>
    <row r="32" spans="1:7" x14ac:dyDescent="0.55000000000000004">
      <c r="A32" s="12" t="s">
        <v>35</v>
      </c>
    </row>
    <row r="33" spans="2:8" x14ac:dyDescent="0.55000000000000004">
      <c r="B33" s="13" t="s">
        <v>36</v>
      </c>
      <c r="C33" s="13"/>
      <c r="D33" s="13"/>
      <c r="E33" s="13"/>
      <c r="F33" s="13"/>
      <c r="G33" s="13"/>
      <c r="H33" s="13"/>
    </row>
    <row r="34" spans="2:8" ht="9.75" customHeight="1" x14ac:dyDescent="0.55000000000000004"/>
    <row r="35" spans="2:8" x14ac:dyDescent="0.55000000000000004">
      <c r="B35" s="2"/>
      <c r="C35" s="6" t="s">
        <v>1</v>
      </c>
      <c r="D35" s="6" t="s">
        <v>2</v>
      </c>
    </row>
    <row r="36" spans="2:8" x14ac:dyDescent="0.55000000000000004">
      <c r="B36" s="6" t="s">
        <v>27</v>
      </c>
      <c r="C36" s="15">
        <v>99999999999</v>
      </c>
      <c r="D36" s="15">
        <v>99999999999</v>
      </c>
    </row>
    <row r="37" spans="2:8" x14ac:dyDescent="0.55000000000000004">
      <c r="B37" s="6" t="s">
        <v>28</v>
      </c>
      <c r="C37" s="15">
        <v>-1</v>
      </c>
      <c r="D37" s="15">
        <v>0</v>
      </c>
    </row>
    <row r="38" spans="2:8" x14ac:dyDescent="0.55000000000000004">
      <c r="B38" s="6" t="s">
        <v>30</v>
      </c>
      <c r="C38" s="18">
        <f>C37/C36</f>
        <v>-1.0000000000099999E-11</v>
      </c>
      <c r="D38" s="18">
        <f>D37/D36</f>
        <v>0</v>
      </c>
      <c r="E38" t="str">
        <f>IF(OR(C38&lt;0,C38&lt;=D38),"OK","NG")</f>
        <v>OK</v>
      </c>
    </row>
  </sheetData>
  <sheetProtection sheet="1" objects="1" scenarios="1"/>
  <mergeCells count="4">
    <mergeCell ref="B2:G2"/>
    <mergeCell ref="B5:G5"/>
    <mergeCell ref="B25:G26"/>
    <mergeCell ref="B27:G30"/>
  </mergeCells>
  <phoneticPr fontId="2"/>
  <printOptions horizontalCentered="1"/>
  <pageMargins left="0.25" right="0.25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01" r:id="rId4" name="Check Box 9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5" name="Check Box 10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E71E1A-6FD5-4F04-843E-6F730A31585A}">
          <x14:formula1>
            <xm:f>プルダウンリスト!$A$1:$A$6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16124-BCE1-469F-A488-20149A889B5A}">
  <sheetPr codeName="Sheet6"/>
  <dimension ref="A1:H36"/>
  <sheetViews>
    <sheetView view="pageBreakPreview" zoomScaleNormal="100" zoomScaleSheetLayoutView="100" workbookViewId="0">
      <selection activeCell="B25" sqref="B25:G28"/>
    </sheetView>
  </sheetViews>
  <sheetFormatPr defaultColWidth="9" defaultRowHeight="18" x14ac:dyDescent="0.55000000000000004"/>
  <cols>
    <col min="1" max="1" width="5.58203125" customWidth="1"/>
    <col min="2" max="2" width="17.25" bestFit="1" customWidth="1"/>
    <col min="3" max="5" width="13.58203125" customWidth="1"/>
    <col min="6" max="6" width="12.25" bestFit="1" customWidth="1"/>
    <col min="7" max="7" width="7.08203125" bestFit="1" customWidth="1"/>
    <col min="8" max="8" width="5.58203125" customWidth="1"/>
  </cols>
  <sheetData>
    <row r="1" spans="1:7" x14ac:dyDescent="0.55000000000000004">
      <c r="A1" t="s">
        <v>31</v>
      </c>
    </row>
    <row r="2" spans="1:7" ht="22.5" x14ac:dyDescent="0.55000000000000004">
      <c r="B2" s="42" t="s">
        <v>32</v>
      </c>
      <c r="C2" s="42"/>
      <c r="D2" s="42"/>
      <c r="E2" s="42"/>
      <c r="F2" s="42"/>
      <c r="G2" s="42"/>
    </row>
    <row r="4" spans="1:7" x14ac:dyDescent="0.55000000000000004">
      <c r="A4" s="12" t="s">
        <v>33</v>
      </c>
    </row>
    <row r="5" spans="1:7" ht="56.25" customHeight="1" x14ac:dyDescent="0.55000000000000004">
      <c r="B5" s="43" t="s">
        <v>34</v>
      </c>
      <c r="C5" s="43"/>
      <c r="D5" s="43"/>
      <c r="E5" s="43"/>
      <c r="F5" s="43"/>
      <c r="G5" s="43"/>
    </row>
    <row r="6" spans="1:7" x14ac:dyDescent="0.55000000000000004">
      <c r="B6" t="s">
        <v>37</v>
      </c>
      <c r="C6" t="s">
        <v>38</v>
      </c>
    </row>
    <row r="7" spans="1:7" ht="9.75" customHeight="1" x14ac:dyDescent="0.55000000000000004"/>
    <row r="8" spans="1:7" x14ac:dyDescent="0.55000000000000004">
      <c r="B8" s="53" t="s">
        <v>3</v>
      </c>
      <c r="C8" s="54"/>
      <c r="D8" s="54"/>
      <c r="E8" s="55"/>
    </row>
    <row r="9" spans="1:7" x14ac:dyDescent="0.55000000000000004">
      <c r="B9" s="14" t="s">
        <v>8</v>
      </c>
      <c r="C9" s="6" t="s">
        <v>5</v>
      </c>
      <c r="D9" s="6" t="s">
        <v>6</v>
      </c>
      <c r="E9" s="6" t="s">
        <v>7</v>
      </c>
    </row>
    <row r="10" spans="1:7" x14ac:dyDescent="0.55000000000000004">
      <c r="B10" s="6" t="s">
        <v>23</v>
      </c>
      <c r="C10" s="15">
        <v>110001</v>
      </c>
      <c r="D10" s="15">
        <v>99999</v>
      </c>
      <c r="E10" s="15"/>
    </row>
    <row r="11" spans="1:7" x14ac:dyDescent="0.55000000000000004">
      <c r="B11" s="6" t="s">
        <v>24</v>
      </c>
      <c r="C11" s="16"/>
      <c r="D11" s="16">
        <v>1</v>
      </c>
      <c r="E11" s="16"/>
      <c r="F11" s="6" t="s">
        <v>20</v>
      </c>
    </row>
    <row r="12" spans="1:7" x14ac:dyDescent="0.55000000000000004">
      <c r="B12" s="6" t="s">
        <v>25</v>
      </c>
      <c r="C12" s="19">
        <f>C10*C11</f>
        <v>0</v>
      </c>
      <c r="D12" s="19">
        <f>D10*D11</f>
        <v>99999</v>
      </c>
      <c r="E12" s="19">
        <f>E10*E11</f>
        <v>0</v>
      </c>
      <c r="F12" s="19">
        <f>SUM(C12:E12)</f>
        <v>99999</v>
      </c>
    </row>
    <row r="13" spans="1:7" ht="9.75" customHeight="1" x14ac:dyDescent="0.55000000000000004"/>
    <row r="14" spans="1:7" x14ac:dyDescent="0.55000000000000004">
      <c r="B14" s="53" t="s">
        <v>4</v>
      </c>
      <c r="C14" s="54"/>
      <c r="D14" s="54"/>
      <c r="E14" s="55"/>
    </row>
    <row r="15" spans="1:7" x14ac:dyDescent="0.55000000000000004">
      <c r="B15" s="6" t="str" cm="1">
        <f t="array" ref="B15">_xlfn.IFS(B9=プルダウンリスト!A1,プルダウンリスト!B1,B9=プルダウンリスト!A2,プルダウンリスト!B2,B9=プルダウンリスト!A3,プルダウンリスト!B3,B9=プルダウンリスト!A4,プルダウンリスト!B4,B9=プルダウンリスト!A5,プルダウンリスト!B5,B9=プルダウンリスト!A6,プルダウンリスト!B6)</f>
        <v>令和６年４月</v>
      </c>
      <c r="C15" s="6" t="s">
        <v>5</v>
      </c>
      <c r="D15" s="6" t="s">
        <v>6</v>
      </c>
      <c r="E15" s="6" t="s">
        <v>7</v>
      </c>
    </row>
    <row r="16" spans="1:7" x14ac:dyDescent="0.55000000000000004">
      <c r="B16" s="6" t="s">
        <v>23</v>
      </c>
      <c r="C16" s="15">
        <v>100001</v>
      </c>
      <c r="D16" s="15">
        <v>90000</v>
      </c>
      <c r="E16" s="15"/>
    </row>
    <row r="17" spans="1:8" x14ac:dyDescent="0.55000000000000004">
      <c r="B17" s="6" t="s">
        <v>29</v>
      </c>
      <c r="C17" s="16"/>
      <c r="D17" s="16">
        <v>1</v>
      </c>
      <c r="E17" s="16"/>
      <c r="F17" s="6" t="s">
        <v>21</v>
      </c>
    </row>
    <row r="18" spans="1:8" x14ac:dyDescent="0.55000000000000004">
      <c r="B18" s="6" t="s">
        <v>25</v>
      </c>
      <c r="C18" s="19">
        <f>C16*C17</f>
        <v>0</v>
      </c>
      <c r="D18" s="19">
        <f>D16*D17</f>
        <v>90000</v>
      </c>
      <c r="E18" s="19">
        <f>E16*E17</f>
        <v>0</v>
      </c>
      <c r="F18" s="19">
        <f>SUM(C18:E18)</f>
        <v>90000</v>
      </c>
    </row>
    <row r="19" spans="1:8" ht="9.75" customHeight="1" x14ac:dyDescent="0.55000000000000004"/>
    <row r="20" spans="1:8" ht="18.75" customHeight="1" x14ac:dyDescent="0.55000000000000004">
      <c r="E20" s="7" t="s">
        <v>0</v>
      </c>
      <c r="F20" s="20">
        <f>F12-F18</f>
        <v>9999</v>
      </c>
      <c r="G20" s="11" t="str">
        <f>IF(F20&lt;10000,"対象外","対象")</f>
        <v>対象外</v>
      </c>
    </row>
    <row r="21" spans="1:8" x14ac:dyDescent="0.55000000000000004">
      <c r="E21" s="7" t="s">
        <v>22</v>
      </c>
      <c r="F21" s="17">
        <f>F20/F18</f>
        <v>0.1111</v>
      </c>
      <c r="G21" s="11" t="str">
        <f>IF(F21&lt;10%,"対象外","対象")</f>
        <v>対象</v>
      </c>
    </row>
    <row r="23" spans="1:8" x14ac:dyDescent="0.55000000000000004">
      <c r="B23" s="43" t="s">
        <v>26</v>
      </c>
      <c r="C23" s="43"/>
      <c r="D23" s="43"/>
      <c r="E23" s="43"/>
      <c r="F23" s="43"/>
      <c r="G23" s="43"/>
    </row>
    <row r="24" spans="1:8" x14ac:dyDescent="0.55000000000000004">
      <c r="B24" s="43"/>
      <c r="C24" s="43"/>
      <c r="D24" s="43"/>
      <c r="E24" s="43"/>
      <c r="F24" s="43"/>
      <c r="G24" s="43"/>
    </row>
    <row r="25" spans="1:8" x14ac:dyDescent="0.55000000000000004">
      <c r="B25" s="44"/>
      <c r="C25" s="45"/>
      <c r="D25" s="45"/>
      <c r="E25" s="45"/>
      <c r="F25" s="45"/>
      <c r="G25" s="46"/>
    </row>
    <row r="26" spans="1:8" x14ac:dyDescent="0.55000000000000004">
      <c r="B26" s="47"/>
      <c r="C26" s="48"/>
      <c r="D26" s="48"/>
      <c r="E26" s="48"/>
      <c r="F26" s="48"/>
      <c r="G26" s="49"/>
    </row>
    <row r="27" spans="1:8" x14ac:dyDescent="0.55000000000000004">
      <c r="B27" s="47"/>
      <c r="C27" s="48"/>
      <c r="D27" s="48"/>
      <c r="E27" s="48"/>
      <c r="F27" s="48"/>
      <c r="G27" s="49"/>
    </row>
    <row r="28" spans="1:8" x14ac:dyDescent="0.55000000000000004">
      <c r="B28" s="50"/>
      <c r="C28" s="51"/>
      <c r="D28" s="51"/>
      <c r="E28" s="51"/>
      <c r="F28" s="51"/>
      <c r="G28" s="52"/>
    </row>
    <row r="30" spans="1:8" x14ac:dyDescent="0.55000000000000004">
      <c r="A30" s="12" t="s">
        <v>35</v>
      </c>
    </row>
    <row r="31" spans="1:8" x14ac:dyDescent="0.55000000000000004">
      <c r="B31" s="13" t="s">
        <v>36</v>
      </c>
      <c r="C31" s="13"/>
      <c r="D31" s="13"/>
      <c r="E31" s="13"/>
      <c r="F31" s="13"/>
      <c r="G31" s="13"/>
      <c r="H31" s="13"/>
    </row>
    <row r="32" spans="1:8" ht="9.75" customHeight="1" x14ac:dyDescent="0.55000000000000004"/>
    <row r="33" spans="2:5" x14ac:dyDescent="0.55000000000000004">
      <c r="B33" s="2"/>
      <c r="C33" s="6" t="s">
        <v>1</v>
      </c>
      <c r="D33" s="6" t="s">
        <v>2</v>
      </c>
    </row>
    <row r="34" spans="2:5" x14ac:dyDescent="0.55000000000000004">
      <c r="B34" s="6" t="s">
        <v>27</v>
      </c>
      <c r="C34" s="15">
        <v>99999999999</v>
      </c>
      <c r="D34" s="15">
        <v>99999999999</v>
      </c>
    </row>
    <row r="35" spans="2:5" x14ac:dyDescent="0.55000000000000004">
      <c r="B35" s="6" t="s">
        <v>28</v>
      </c>
      <c r="C35" s="15">
        <v>-1</v>
      </c>
      <c r="D35" s="15">
        <v>0</v>
      </c>
    </row>
    <row r="36" spans="2:5" x14ac:dyDescent="0.55000000000000004">
      <c r="B36" s="6" t="s">
        <v>30</v>
      </c>
      <c r="C36" s="18">
        <f>C35/C34</f>
        <v>-1.0000000000099999E-11</v>
      </c>
      <c r="D36" s="18">
        <f>D35/D34</f>
        <v>0</v>
      </c>
      <c r="E36" t="str">
        <f>IF(OR(C36&lt;0,C36&lt;=D36),"OK","NG")</f>
        <v>OK</v>
      </c>
    </row>
  </sheetData>
  <sheetProtection sheet="1" objects="1" scenarios="1"/>
  <mergeCells count="6">
    <mergeCell ref="B2:G2"/>
    <mergeCell ref="B5:G5"/>
    <mergeCell ref="B23:G24"/>
    <mergeCell ref="B25:G28"/>
    <mergeCell ref="B8:E8"/>
    <mergeCell ref="B14:E14"/>
  </mergeCells>
  <phoneticPr fontId="2"/>
  <printOptions horizontalCentered="1"/>
  <pageMargins left="0.25" right="0.25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79683F-633C-4F9C-90EA-CFF0B146FF9F}">
          <x14:formula1>
            <xm:f>プルダウンリスト!$A$1:$A$6</xm:f>
          </x14:formula1>
          <xm:sqref>B9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62120-843F-4A4E-A8C7-F330E0DA339A}">
  <sheetPr codeName="Sheet7"/>
  <dimension ref="A1:H36"/>
  <sheetViews>
    <sheetView view="pageBreakPreview" zoomScaleNormal="100" zoomScaleSheetLayoutView="100" workbookViewId="0">
      <selection activeCell="K20" sqref="K20"/>
    </sheetView>
  </sheetViews>
  <sheetFormatPr defaultColWidth="9" defaultRowHeight="18" x14ac:dyDescent="0.55000000000000004"/>
  <cols>
    <col min="1" max="1" width="5.58203125" customWidth="1"/>
    <col min="2" max="2" width="17.25" bestFit="1" customWidth="1"/>
    <col min="3" max="5" width="13.58203125" customWidth="1"/>
    <col min="6" max="6" width="12.25" bestFit="1" customWidth="1"/>
    <col min="7" max="7" width="7.08203125" bestFit="1" customWidth="1"/>
    <col min="8" max="8" width="5.58203125" customWidth="1"/>
  </cols>
  <sheetData>
    <row r="1" spans="1:7" x14ac:dyDescent="0.55000000000000004">
      <c r="A1" t="s">
        <v>31</v>
      </c>
    </row>
    <row r="2" spans="1:7" ht="22.5" x14ac:dyDescent="0.55000000000000004">
      <c r="B2" s="42" t="s">
        <v>32</v>
      </c>
      <c r="C2" s="42"/>
      <c r="D2" s="42"/>
      <c r="E2" s="42"/>
      <c r="F2" s="42"/>
      <c r="G2" s="42"/>
    </row>
    <row r="4" spans="1:7" x14ac:dyDescent="0.55000000000000004">
      <c r="A4" s="12" t="s">
        <v>33</v>
      </c>
    </row>
    <row r="5" spans="1:7" ht="56.25" customHeight="1" x14ac:dyDescent="0.55000000000000004">
      <c r="B5" s="43" t="s">
        <v>34</v>
      </c>
      <c r="C5" s="43"/>
      <c r="D5" s="43"/>
      <c r="E5" s="43"/>
      <c r="F5" s="43"/>
      <c r="G5" s="43"/>
    </row>
    <row r="6" spans="1:7" x14ac:dyDescent="0.55000000000000004">
      <c r="B6" t="s">
        <v>37</v>
      </c>
      <c r="C6" t="s">
        <v>38</v>
      </c>
    </row>
    <row r="7" spans="1:7" ht="9.75" customHeight="1" x14ac:dyDescent="0.55000000000000004"/>
    <row r="8" spans="1:7" x14ac:dyDescent="0.55000000000000004">
      <c r="B8" s="53" t="s">
        <v>3</v>
      </c>
      <c r="C8" s="54"/>
      <c r="D8" s="54"/>
      <c r="E8" s="55"/>
    </row>
    <row r="9" spans="1:7" x14ac:dyDescent="0.55000000000000004">
      <c r="B9" s="14" t="s">
        <v>8</v>
      </c>
      <c r="C9" s="6" t="s">
        <v>5</v>
      </c>
      <c r="D9" s="6" t="s">
        <v>6</v>
      </c>
      <c r="E9" s="6" t="s">
        <v>7</v>
      </c>
    </row>
    <row r="10" spans="1:7" x14ac:dyDescent="0.55000000000000004">
      <c r="B10" s="6" t="s">
        <v>23</v>
      </c>
      <c r="C10" s="15">
        <v>110001</v>
      </c>
      <c r="D10" s="15">
        <v>99999</v>
      </c>
      <c r="E10" s="15"/>
    </row>
    <row r="11" spans="1:7" x14ac:dyDescent="0.55000000000000004">
      <c r="B11" s="6" t="s">
        <v>24</v>
      </c>
      <c r="C11" s="16"/>
      <c r="D11" s="16">
        <v>1</v>
      </c>
      <c r="E11" s="16"/>
      <c r="F11" s="6" t="s">
        <v>20</v>
      </c>
    </row>
    <row r="12" spans="1:7" x14ac:dyDescent="0.55000000000000004">
      <c r="B12" s="6" t="s">
        <v>25</v>
      </c>
      <c r="C12" s="19">
        <f>C10*C11</f>
        <v>0</v>
      </c>
      <c r="D12" s="19">
        <f>D10*D11</f>
        <v>99999</v>
      </c>
      <c r="E12" s="19">
        <f>E10*E11</f>
        <v>0</v>
      </c>
      <c r="F12" s="19">
        <f>SUM(C12:E12)</f>
        <v>99999</v>
      </c>
    </row>
    <row r="13" spans="1:7" ht="9.75" customHeight="1" x14ac:dyDescent="0.55000000000000004"/>
    <row r="14" spans="1:7" x14ac:dyDescent="0.55000000000000004">
      <c r="B14" s="53" t="s">
        <v>4</v>
      </c>
      <c r="C14" s="54"/>
      <c r="D14" s="54"/>
      <c r="E14" s="55"/>
    </row>
    <row r="15" spans="1:7" x14ac:dyDescent="0.55000000000000004">
      <c r="B15" s="6" t="str" cm="1">
        <f t="array" ref="B15">_xlfn.IFS(B9=プルダウンリスト!A1,プルダウンリスト!B1,B9=プルダウンリスト!A2,プルダウンリスト!B2,B9=プルダウンリスト!A3,プルダウンリスト!B3,B9=プルダウンリスト!A4,プルダウンリスト!B4,B9=プルダウンリスト!A5,プルダウンリスト!B5,B9=プルダウンリスト!A6,プルダウンリスト!B6)</f>
        <v>令和６年４月</v>
      </c>
      <c r="C15" s="6" t="s">
        <v>5</v>
      </c>
      <c r="D15" s="6" t="s">
        <v>6</v>
      </c>
      <c r="E15" s="6" t="s">
        <v>7</v>
      </c>
    </row>
    <row r="16" spans="1:7" x14ac:dyDescent="0.55000000000000004">
      <c r="B16" s="6" t="s">
        <v>23</v>
      </c>
      <c r="C16" s="15">
        <v>100001</v>
      </c>
      <c r="D16" s="15">
        <v>90000</v>
      </c>
      <c r="E16" s="15"/>
    </row>
    <row r="17" spans="1:8" x14ac:dyDescent="0.55000000000000004">
      <c r="B17" s="6" t="s">
        <v>29</v>
      </c>
      <c r="C17" s="16"/>
      <c r="D17" s="16">
        <v>1</v>
      </c>
      <c r="E17" s="16"/>
      <c r="F17" s="6" t="s">
        <v>21</v>
      </c>
    </row>
    <row r="18" spans="1:8" x14ac:dyDescent="0.55000000000000004">
      <c r="B18" s="6" t="s">
        <v>25</v>
      </c>
      <c r="C18" s="19">
        <f>C16*C17</f>
        <v>0</v>
      </c>
      <c r="D18" s="19">
        <f>D16*D17</f>
        <v>90000</v>
      </c>
      <c r="E18" s="19">
        <f>E16*E17</f>
        <v>0</v>
      </c>
      <c r="F18" s="19">
        <f>SUM(C18:E18)</f>
        <v>90000</v>
      </c>
    </row>
    <row r="19" spans="1:8" ht="9.75" customHeight="1" x14ac:dyDescent="0.55000000000000004"/>
    <row r="20" spans="1:8" ht="18.75" customHeight="1" x14ac:dyDescent="0.55000000000000004">
      <c r="E20" s="7" t="s">
        <v>0</v>
      </c>
      <c r="F20" s="20">
        <f>F12-F18</f>
        <v>9999</v>
      </c>
      <c r="G20" s="11" t="str">
        <f>IF(F20&lt;10000,"対象外","対象")</f>
        <v>対象外</v>
      </c>
    </row>
    <row r="21" spans="1:8" x14ac:dyDescent="0.55000000000000004">
      <c r="E21" s="7" t="s">
        <v>22</v>
      </c>
      <c r="F21" s="17">
        <f>F20/F18</f>
        <v>0.1111</v>
      </c>
      <c r="G21" s="11" t="str">
        <f>IF(F21&lt;10%,"対象外","対象")</f>
        <v>対象</v>
      </c>
    </row>
    <row r="23" spans="1:8" x14ac:dyDescent="0.55000000000000004">
      <c r="B23" s="43" t="s">
        <v>26</v>
      </c>
      <c r="C23" s="43"/>
      <c r="D23" s="43"/>
      <c r="E23" s="43"/>
      <c r="F23" s="43"/>
      <c r="G23" s="43"/>
    </row>
    <row r="24" spans="1:8" x14ac:dyDescent="0.55000000000000004">
      <c r="B24" s="43"/>
      <c r="C24" s="43"/>
      <c r="D24" s="43"/>
      <c r="E24" s="43"/>
      <c r="F24" s="43"/>
      <c r="G24" s="43"/>
    </row>
    <row r="25" spans="1:8" x14ac:dyDescent="0.55000000000000004">
      <c r="B25" s="44" t="s">
        <v>39</v>
      </c>
      <c r="C25" s="45"/>
      <c r="D25" s="45"/>
      <c r="E25" s="45"/>
      <c r="F25" s="45"/>
      <c r="G25" s="46"/>
    </row>
    <row r="26" spans="1:8" x14ac:dyDescent="0.55000000000000004">
      <c r="B26" s="47"/>
      <c r="C26" s="48"/>
      <c r="D26" s="48"/>
      <c r="E26" s="48"/>
      <c r="F26" s="48"/>
      <c r="G26" s="49"/>
    </row>
    <row r="27" spans="1:8" x14ac:dyDescent="0.55000000000000004">
      <c r="B27" s="47"/>
      <c r="C27" s="48"/>
      <c r="D27" s="48"/>
      <c r="E27" s="48"/>
      <c r="F27" s="48"/>
      <c r="G27" s="49"/>
    </row>
    <row r="28" spans="1:8" x14ac:dyDescent="0.55000000000000004">
      <c r="B28" s="50"/>
      <c r="C28" s="51"/>
      <c r="D28" s="51"/>
      <c r="E28" s="51"/>
      <c r="F28" s="51"/>
      <c r="G28" s="52"/>
    </row>
    <row r="30" spans="1:8" x14ac:dyDescent="0.55000000000000004">
      <c r="A30" s="12" t="s">
        <v>35</v>
      </c>
    </row>
    <row r="31" spans="1:8" x14ac:dyDescent="0.55000000000000004">
      <c r="B31" s="13" t="s">
        <v>36</v>
      </c>
      <c r="C31" s="13"/>
      <c r="D31" s="13"/>
      <c r="E31" s="13"/>
      <c r="F31" s="13"/>
      <c r="G31" s="13"/>
      <c r="H31" s="13"/>
    </row>
    <row r="32" spans="1:8" ht="9.75" customHeight="1" x14ac:dyDescent="0.55000000000000004"/>
    <row r="33" spans="2:5" x14ac:dyDescent="0.55000000000000004">
      <c r="B33" s="2"/>
      <c r="C33" s="6" t="s">
        <v>1</v>
      </c>
      <c r="D33" s="6" t="s">
        <v>2</v>
      </c>
    </row>
    <row r="34" spans="2:5" x14ac:dyDescent="0.55000000000000004">
      <c r="B34" s="6" t="s">
        <v>27</v>
      </c>
      <c r="C34" s="15">
        <v>99999999999</v>
      </c>
      <c r="D34" s="15">
        <v>99999999999</v>
      </c>
    </row>
    <row r="35" spans="2:5" x14ac:dyDescent="0.55000000000000004">
      <c r="B35" s="6" t="s">
        <v>28</v>
      </c>
      <c r="C35" s="15">
        <v>-1</v>
      </c>
      <c r="D35" s="15">
        <v>0</v>
      </c>
    </row>
    <row r="36" spans="2:5" x14ac:dyDescent="0.55000000000000004">
      <c r="B36" s="6" t="s">
        <v>30</v>
      </c>
      <c r="C36" s="18">
        <f>C35/C34</f>
        <v>-1.0000000000099999E-11</v>
      </c>
      <c r="D36" s="18">
        <f>D35/D34</f>
        <v>0</v>
      </c>
      <c r="E36" t="str">
        <f>IF(OR(C36&lt;0,C36&lt;=D36),"OK","NG")</f>
        <v>OK</v>
      </c>
    </row>
  </sheetData>
  <sheetProtection sheet="1" objects="1" scenarios="1"/>
  <mergeCells count="6">
    <mergeCell ref="B25:G28"/>
    <mergeCell ref="B2:G2"/>
    <mergeCell ref="B5:G5"/>
    <mergeCell ref="B8:E8"/>
    <mergeCell ref="B14:E14"/>
    <mergeCell ref="B23:G24"/>
  </mergeCells>
  <phoneticPr fontId="2"/>
  <printOptions horizontalCentered="1"/>
  <pageMargins left="0.25" right="0.25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44A900-FE39-4494-BC87-7F43053CC8BC}">
          <x14:formula1>
            <xm:f>プルダウンリスト!$A$1:$A$6</xm:f>
          </x14:formula1>
          <xm:sqref>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1E6F7-22AD-4198-A308-AB95EFC7516C}">
  <sheetPr codeName="Sheet1">
    <pageSetUpPr fitToPage="1"/>
  </sheetPr>
  <dimension ref="A1:G40"/>
  <sheetViews>
    <sheetView tabSelected="1" view="pageBreakPreview" topLeftCell="A25" zoomScaleNormal="100" zoomScaleSheetLayoutView="100" workbookViewId="0">
      <selection activeCell="E37" sqref="E37"/>
    </sheetView>
  </sheetViews>
  <sheetFormatPr defaultColWidth="9" defaultRowHeight="18" x14ac:dyDescent="0.55000000000000004"/>
  <cols>
    <col min="1" max="1" width="4.08203125" customWidth="1"/>
    <col min="2" max="2" width="17.25" bestFit="1" customWidth="1"/>
    <col min="3" max="5" width="16.75" customWidth="1"/>
    <col min="6" max="6" width="11.5" customWidth="1"/>
    <col min="7" max="7" width="7.08203125" customWidth="1"/>
  </cols>
  <sheetData>
    <row r="1" spans="1:7" x14ac:dyDescent="0.55000000000000004">
      <c r="A1" t="s">
        <v>31</v>
      </c>
    </row>
    <row r="2" spans="1:7" ht="22.5" x14ac:dyDescent="0.55000000000000004">
      <c r="B2" s="42" t="s">
        <v>32</v>
      </c>
      <c r="C2" s="42"/>
      <c r="D2" s="42"/>
      <c r="E2" s="42"/>
      <c r="F2" s="42"/>
      <c r="G2" s="30"/>
    </row>
    <row r="3" spans="1:7" x14ac:dyDescent="0.55000000000000004">
      <c r="D3" s="79" t="s">
        <v>61</v>
      </c>
      <c r="E3" s="79"/>
      <c r="F3" s="79"/>
    </row>
    <row r="4" spans="1:7" x14ac:dyDescent="0.55000000000000004">
      <c r="A4" s="12" t="s">
        <v>48</v>
      </c>
    </row>
    <row r="5" spans="1:7" ht="56.25" customHeight="1" x14ac:dyDescent="0.55000000000000004">
      <c r="B5" s="60" t="s">
        <v>54</v>
      </c>
      <c r="C5" s="60"/>
      <c r="D5" s="60"/>
      <c r="E5" s="60"/>
      <c r="F5" s="60"/>
      <c r="G5" s="29"/>
    </row>
    <row r="6" spans="1:7" x14ac:dyDescent="0.55000000000000004">
      <c r="B6" t="s">
        <v>59</v>
      </c>
      <c r="C6" t="s">
        <v>60</v>
      </c>
    </row>
    <row r="7" spans="1:7" x14ac:dyDescent="0.55000000000000004">
      <c r="B7" s="53" t="s">
        <v>3</v>
      </c>
      <c r="C7" s="54"/>
      <c r="D7" s="54"/>
      <c r="E7" s="55"/>
    </row>
    <row r="8" spans="1:7" ht="20.25" customHeight="1" x14ac:dyDescent="0.55000000000000004">
      <c r="B8" s="14" t="s">
        <v>42</v>
      </c>
      <c r="C8" s="6" t="s">
        <v>5</v>
      </c>
      <c r="D8" s="6" t="s">
        <v>6</v>
      </c>
      <c r="E8" s="6" t="s">
        <v>7</v>
      </c>
    </row>
    <row r="9" spans="1:7" ht="30.75" customHeight="1" x14ac:dyDescent="0.55000000000000004">
      <c r="B9" s="21" t="s">
        <v>41</v>
      </c>
      <c r="C9" s="23"/>
      <c r="D9" s="24"/>
      <c r="E9" s="24"/>
    </row>
    <row r="10" spans="1:7" x14ac:dyDescent="0.55000000000000004">
      <c r="B10" s="6" t="s">
        <v>23</v>
      </c>
      <c r="C10" s="15"/>
      <c r="D10" s="15"/>
      <c r="E10" s="15"/>
    </row>
    <row r="11" spans="1:7" x14ac:dyDescent="0.55000000000000004">
      <c r="B11" s="6" t="s">
        <v>24</v>
      </c>
      <c r="C11" s="16"/>
      <c r="D11" s="16"/>
      <c r="E11" s="16"/>
      <c r="F11" s="6" t="s">
        <v>20</v>
      </c>
    </row>
    <row r="12" spans="1:7" x14ac:dyDescent="0.55000000000000004">
      <c r="B12" s="6" t="s">
        <v>25</v>
      </c>
      <c r="C12" s="25"/>
      <c r="D12" s="25"/>
      <c r="E12" s="25"/>
      <c r="F12" s="25"/>
    </row>
    <row r="13" spans="1:7" ht="9.75" customHeight="1" x14ac:dyDescent="0.55000000000000004"/>
    <row r="14" spans="1:7" x14ac:dyDescent="0.55000000000000004">
      <c r="B14" s="53" t="s">
        <v>4</v>
      </c>
      <c r="C14" s="54"/>
      <c r="D14" s="54"/>
      <c r="E14" s="55"/>
    </row>
    <row r="15" spans="1:7" x14ac:dyDescent="0.55000000000000004">
      <c r="B15" s="10" t="s">
        <v>43</v>
      </c>
      <c r="C15" s="6" t="s">
        <v>5</v>
      </c>
      <c r="D15" s="6" t="s">
        <v>6</v>
      </c>
      <c r="E15" s="6" t="s">
        <v>7</v>
      </c>
    </row>
    <row r="16" spans="1:7" ht="30.75" customHeight="1" x14ac:dyDescent="0.55000000000000004">
      <c r="B16" s="6" t="s">
        <v>41</v>
      </c>
      <c r="C16" s="22"/>
      <c r="D16" s="22"/>
      <c r="E16" s="22"/>
    </row>
    <row r="17" spans="1:7" x14ac:dyDescent="0.55000000000000004">
      <c r="B17" s="6" t="s">
        <v>23</v>
      </c>
      <c r="C17" s="15"/>
      <c r="D17" s="15"/>
      <c r="E17" s="15"/>
    </row>
    <row r="18" spans="1:7" x14ac:dyDescent="0.55000000000000004">
      <c r="B18" s="6" t="s">
        <v>29</v>
      </c>
      <c r="C18" s="16"/>
      <c r="D18" s="16"/>
      <c r="E18" s="16"/>
      <c r="F18" s="6" t="s">
        <v>21</v>
      </c>
    </row>
    <row r="19" spans="1:7" x14ac:dyDescent="0.55000000000000004">
      <c r="B19" s="6" t="s">
        <v>25</v>
      </c>
      <c r="C19" s="25"/>
      <c r="D19" s="25"/>
      <c r="E19" s="25"/>
      <c r="F19" s="25"/>
    </row>
    <row r="20" spans="1:7" ht="9.75" customHeight="1" x14ac:dyDescent="0.55000000000000004"/>
    <row r="21" spans="1:7" ht="18.75" customHeight="1" x14ac:dyDescent="0.55000000000000004">
      <c r="C21" s="75" t="s">
        <v>51</v>
      </c>
      <c r="D21" s="76"/>
      <c r="E21" s="7" t="s">
        <v>0</v>
      </c>
      <c r="F21" s="26"/>
      <c r="G21" s="11"/>
    </row>
    <row r="22" spans="1:7" x14ac:dyDescent="0.55000000000000004">
      <c r="B22" s="75" t="s">
        <v>58</v>
      </c>
      <c r="C22" s="75"/>
      <c r="D22" s="78"/>
      <c r="E22" s="7" t="s">
        <v>22</v>
      </c>
      <c r="F22" s="27"/>
      <c r="G22" s="11"/>
    </row>
    <row r="23" spans="1:7" x14ac:dyDescent="0.55000000000000004">
      <c r="B23" t="s">
        <v>40</v>
      </c>
    </row>
    <row r="24" spans="1:7" ht="18.75" customHeight="1" x14ac:dyDescent="0.55000000000000004">
      <c r="B24" s="67" t="s">
        <v>53</v>
      </c>
      <c r="C24" s="68"/>
      <c r="D24" s="68"/>
      <c r="E24" s="68"/>
      <c r="F24" s="68"/>
      <c r="G24" s="69"/>
    </row>
    <row r="25" spans="1:7" x14ac:dyDescent="0.55000000000000004">
      <c r="B25" s="70"/>
      <c r="C25" s="43"/>
      <c r="D25" s="43"/>
      <c r="E25" s="43"/>
      <c r="F25" s="43"/>
      <c r="G25" s="71"/>
    </row>
    <row r="26" spans="1:7" x14ac:dyDescent="0.55000000000000004">
      <c r="B26" s="70"/>
      <c r="C26" s="43"/>
      <c r="D26" s="43"/>
      <c r="E26" s="43"/>
      <c r="F26" s="43"/>
      <c r="G26" s="71"/>
    </row>
    <row r="27" spans="1:7" x14ac:dyDescent="0.55000000000000004">
      <c r="B27" s="70"/>
      <c r="C27" s="43"/>
      <c r="D27" s="43"/>
      <c r="E27" s="43"/>
      <c r="F27" s="43"/>
      <c r="G27" s="71"/>
    </row>
    <row r="28" spans="1:7" x14ac:dyDescent="0.55000000000000004">
      <c r="B28" s="72"/>
      <c r="C28" s="73"/>
      <c r="D28" s="73"/>
      <c r="E28" s="73"/>
      <c r="F28" s="73"/>
      <c r="G28" s="74"/>
    </row>
    <row r="29" spans="1:7" ht="9" customHeight="1" x14ac:dyDescent="0.55000000000000004"/>
    <row r="30" spans="1:7" x14ac:dyDescent="0.55000000000000004">
      <c r="A30" s="12" t="s">
        <v>47</v>
      </c>
    </row>
    <row r="31" spans="1:7" x14ac:dyDescent="0.55000000000000004">
      <c r="B31" s="63" t="s">
        <v>52</v>
      </c>
      <c r="C31" s="63"/>
      <c r="D31" s="63"/>
      <c r="E31" s="63"/>
      <c r="F31" s="63"/>
      <c r="G31" s="63"/>
    </row>
    <row r="32" spans="1:7" ht="9.75" customHeight="1" x14ac:dyDescent="0.55000000000000004"/>
    <row r="33" spans="1:7" x14ac:dyDescent="0.55000000000000004">
      <c r="B33" s="2"/>
      <c r="C33" s="6" t="s">
        <v>1</v>
      </c>
      <c r="D33" s="6" t="s">
        <v>2</v>
      </c>
      <c r="E33" s="64" t="s">
        <v>62</v>
      </c>
      <c r="F33" s="65"/>
      <c r="G33" s="65"/>
    </row>
    <row r="34" spans="1:7" x14ac:dyDescent="0.55000000000000004">
      <c r="B34" s="6" t="s">
        <v>27</v>
      </c>
      <c r="C34" s="15"/>
      <c r="D34" s="15"/>
      <c r="E34" s="66"/>
      <c r="F34" s="65"/>
      <c r="G34" s="65"/>
    </row>
    <row r="35" spans="1:7" x14ac:dyDescent="0.55000000000000004">
      <c r="B35" s="6" t="s">
        <v>28</v>
      </c>
      <c r="C35" s="15" t="s">
        <v>46</v>
      </c>
      <c r="D35" s="15"/>
      <c r="E35" s="61" t="s">
        <v>49</v>
      </c>
      <c r="F35" s="62"/>
    </row>
    <row r="36" spans="1:7" x14ac:dyDescent="0.55000000000000004">
      <c r="B36" s="6" t="s">
        <v>30</v>
      </c>
      <c r="C36" s="28" t="s">
        <v>44</v>
      </c>
      <c r="D36" s="28" t="s">
        <v>45</v>
      </c>
      <c r="E36" s="61" t="s">
        <v>50</v>
      </c>
      <c r="F36" s="62"/>
    </row>
    <row r="37" spans="1:7" ht="18.5" thickBot="1" x14ac:dyDescent="0.6">
      <c r="A37" s="32"/>
      <c r="B37" s="31"/>
      <c r="C37" s="31"/>
      <c r="D37" s="31"/>
      <c r="E37" s="32"/>
      <c r="F37" s="32"/>
      <c r="G37" s="32"/>
    </row>
    <row r="38" spans="1:7" ht="19" thickTop="1" thickBot="1" x14ac:dyDescent="0.6">
      <c r="A38" s="77" t="s">
        <v>57</v>
      </c>
      <c r="B38" s="77"/>
      <c r="C38" s="77"/>
      <c r="D38" s="77"/>
    </row>
    <row r="39" spans="1:7" x14ac:dyDescent="0.55000000000000004">
      <c r="C39" s="56" t="s">
        <v>55</v>
      </c>
      <c r="D39" s="58" t="s">
        <v>56</v>
      </c>
    </row>
    <row r="40" spans="1:7" ht="18.5" thickBot="1" x14ac:dyDescent="0.6">
      <c r="C40" s="57"/>
      <c r="D40" s="59"/>
    </row>
  </sheetData>
  <mergeCells count="15">
    <mergeCell ref="C39:C40"/>
    <mergeCell ref="D39:D40"/>
    <mergeCell ref="B5:F5"/>
    <mergeCell ref="B2:F2"/>
    <mergeCell ref="E35:F35"/>
    <mergeCell ref="E36:F36"/>
    <mergeCell ref="B31:G31"/>
    <mergeCell ref="E33:G34"/>
    <mergeCell ref="B7:E7"/>
    <mergeCell ref="B14:E14"/>
    <mergeCell ref="B24:G28"/>
    <mergeCell ref="C21:D21"/>
    <mergeCell ref="A38:D38"/>
    <mergeCell ref="B22:D22"/>
    <mergeCell ref="D3:F3"/>
  </mergeCells>
  <phoneticPr fontId="2"/>
  <printOptions horizontalCentered="1"/>
  <pageMargins left="0.25" right="0.25" top="0.75" bottom="0.75" header="0.3" footer="0.3"/>
  <pageSetup paperSize="9" scale="9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1041400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Check Box 5">
              <controlPr defaultSize="0" autoFill="0" autoLine="0" autoPict="0">
                <anchor moveWithCells="1">
                  <from>
                    <xdr:col>1</xdr:col>
                    <xdr:colOff>69850</xdr:colOff>
                    <xdr:row>4</xdr:row>
                    <xdr:rowOff>704850</xdr:rowOff>
                  </from>
                  <to>
                    <xdr:col>1</xdr:col>
                    <xdr:colOff>323850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7" name="Check Box 6">
              <controlPr defaultSize="0" autoFill="0" autoLine="0" autoPict="0">
                <anchor moveWithCells="1">
                  <from>
                    <xdr:col>2</xdr:col>
                    <xdr:colOff>69850</xdr:colOff>
                    <xdr:row>4</xdr:row>
                    <xdr:rowOff>704850</xdr:rowOff>
                  </from>
                  <to>
                    <xdr:col>2</xdr:col>
                    <xdr:colOff>323850</xdr:colOff>
                    <xdr:row>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D2407-01DA-49EE-BC29-8271544D9F85}">
  <sheetPr codeName="Sheet8"/>
  <dimension ref="A1:B6"/>
  <sheetViews>
    <sheetView workbookViewId="0">
      <selection activeCell="E5" sqref="E5"/>
    </sheetView>
  </sheetViews>
  <sheetFormatPr defaultRowHeight="18" x14ac:dyDescent="0.55000000000000004"/>
  <cols>
    <col min="1" max="2" width="13" bestFit="1" customWidth="1"/>
  </cols>
  <sheetData>
    <row r="1" spans="1:2" x14ac:dyDescent="0.55000000000000004">
      <c r="A1" t="s">
        <v>8</v>
      </c>
      <c r="B1" t="s">
        <v>14</v>
      </c>
    </row>
    <row r="2" spans="1:2" x14ac:dyDescent="0.55000000000000004">
      <c r="A2" t="s">
        <v>9</v>
      </c>
      <c r="B2" t="s">
        <v>15</v>
      </c>
    </row>
    <row r="3" spans="1:2" x14ac:dyDescent="0.55000000000000004">
      <c r="A3" t="s">
        <v>10</v>
      </c>
      <c r="B3" t="s">
        <v>16</v>
      </c>
    </row>
    <row r="4" spans="1:2" x14ac:dyDescent="0.55000000000000004">
      <c r="A4" t="s">
        <v>11</v>
      </c>
      <c r="B4" t="s">
        <v>17</v>
      </c>
    </row>
    <row r="5" spans="1:2" x14ac:dyDescent="0.55000000000000004">
      <c r="A5" t="s">
        <v>12</v>
      </c>
      <c r="B5" t="s">
        <v>18</v>
      </c>
    </row>
    <row r="6" spans="1:2" x14ac:dyDescent="0.55000000000000004">
      <c r="A6" t="s">
        <v>13</v>
      </c>
      <c r="B6" t="s">
        <v>19</v>
      </c>
    </row>
  </sheetData>
  <sheetProtection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パターンA</vt:lpstr>
      <vt:lpstr>パターンB</vt:lpstr>
      <vt:lpstr>パターンC</vt:lpstr>
      <vt:lpstr>パターンD</vt:lpstr>
      <vt:lpstr>算定シート（計算式なし）</vt:lpstr>
      <vt:lpstr>プルダウンリスト</vt:lpstr>
    </vt:vector>
  </TitlesOfParts>
  <Company>Hachiouji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下田　悟</dc:creator>
  <cp:lastModifiedBy>下田　悟</cp:lastModifiedBy>
  <cp:lastPrinted>2025-07-16T05:12:57Z</cp:lastPrinted>
  <dcterms:created xsi:type="dcterms:W3CDTF">2023-10-10T03:55:00Z</dcterms:created>
  <dcterms:modified xsi:type="dcterms:W3CDTF">2025-09-16T09:09:27Z</dcterms:modified>
</cp:coreProperties>
</file>