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W:\001_非公開\050000_市民活動推進部\050700 協働推進課\10 協働推進\200 市民企画事業補助金\27 R8年度\09 交付事務（手引き・交付決裁）\01 交付説明\R8 補助金事務の手引き・様式\様式\"/>
    </mc:Choice>
  </mc:AlternateContent>
  <xr:revisionPtr revIDLastSave="0" documentId="13_ncr:1_{BD9D2326-B01F-4E3C-B26C-D8D1E018DF06}" xr6:coauthVersionLast="47" xr6:coauthVersionMax="47" xr10:uidLastSave="{00000000-0000-0000-0000-000000000000}"/>
  <workbookProtection workbookAlgorithmName="SHA-512" workbookHashValue="nupu4GG7ywQSMDn4g2w4h76fPrci5t4Tyd6wcUGlr8qFxXGqO0x68qli0TaR5/MhLD33Bz2DgOpjvehKrSqPNA==" workbookSaltValue="1weaCk4lXuMO9AK6KNhrtA==" workbookSpinCount="100000" lockStructure="1"/>
  <bookViews>
    <workbookView xWindow="-19310" yWindow="-1280" windowWidth="19420" windowHeight="11500" firstSheet="1" activeTab="1" xr2:uid="{00000000-000D-0000-FFFF-FFFF00000000}"/>
  </bookViews>
  <sheets>
    <sheet name="一覧" sheetId="10" state="hidden" r:id="rId1"/>
    <sheet name="★はじめに入力してください★" sheetId="8" r:id="rId2"/>
    <sheet name="実績報告書（様式8）" sheetId="2" r:id="rId3"/>
    <sheet name="（記入例）実績報告書（様式8）" sheetId="11" r:id="rId4"/>
    <sheet name="成果報告書（様式9）" sheetId="4" r:id="rId5"/>
    <sheet name="（記入例）成果報告書（様式9）" sheetId="12" r:id="rId6"/>
    <sheet name="収支決算書（様式10）" sheetId="5" r:id="rId7"/>
    <sheet name="（記入例）収支決算書（様式10）" sheetId="13" r:id="rId8"/>
  </sheets>
  <externalReferences>
    <externalReference r:id="rId9"/>
    <externalReference r:id="rId10"/>
  </externalReferences>
  <definedNames>
    <definedName name="_xlnm.Print_Area" localSheetId="3">'（記入例）実績報告書（様式8）'!$A$1:$BC$55</definedName>
    <definedName name="_xlnm.Print_Area" localSheetId="7">'（記入例）収支決算書（様式10）'!$A$1:$K$36</definedName>
    <definedName name="_xlnm.Print_Area" localSheetId="5">'（記入例）成果報告書（様式9）'!$A$1:$AZ$54</definedName>
    <definedName name="_xlnm.Print_Area" localSheetId="2">'実績報告書（様式8）'!$A$1:$BC$55</definedName>
    <definedName name="_xlnm.Print_Area" localSheetId="6">'収支決算書（様式10）'!$A$1:$K$36</definedName>
    <definedName name="_xlnm.Print_Area" localSheetId="4">'成果報告書（様式9）'!$A$1:$AZ$54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3" l="1"/>
  <c r="C4" i="13"/>
  <c r="G12" i="13"/>
  <c r="J12" i="13" s="1"/>
  <c r="G15" i="13"/>
  <c r="J15" i="13"/>
  <c r="G29" i="13"/>
  <c r="G35" i="13" s="1"/>
  <c r="Q30" i="13"/>
  <c r="J31" i="13"/>
  <c r="Q31" i="13"/>
  <c r="Q32" i="13"/>
  <c r="Q33" i="13"/>
  <c r="G34" i="13"/>
  <c r="J34" i="13"/>
  <c r="D2" i="12"/>
  <c r="D3" i="12"/>
  <c r="D4" i="12"/>
  <c r="T4" i="12"/>
  <c r="AL4" i="12"/>
  <c r="AY7" i="12"/>
  <c r="AZ7" i="12"/>
  <c r="AY11" i="12"/>
  <c r="AZ11" i="12"/>
  <c r="AY16" i="12"/>
  <c r="AZ16" i="12"/>
  <c r="AZ1" i="12" s="1"/>
  <c r="AY33" i="12"/>
  <c r="AZ33" i="12"/>
  <c r="AY39" i="12"/>
  <c r="AY42" i="12"/>
  <c r="AY46" i="12"/>
  <c r="AY52" i="12"/>
  <c r="AZ52" i="12"/>
  <c r="AC9" i="11"/>
  <c r="AD14" i="11"/>
  <c r="AS2" i="11" s="1"/>
  <c r="K31" i="11"/>
  <c r="K32" i="11"/>
  <c r="K33" i="11"/>
  <c r="K37" i="11"/>
  <c r="J29" i="13" l="1"/>
  <c r="G16" i="13"/>
  <c r="AB36" i="11"/>
  <c r="AP34" i="11"/>
  <c r="K34" i="11"/>
  <c r="AJ20" i="11"/>
  <c r="AJ39" i="11"/>
  <c r="AP37" i="11" s="1"/>
  <c r="AJ17" i="11"/>
  <c r="AF39" i="11"/>
  <c r="AB39" i="11"/>
  <c r="AD11" i="11"/>
  <c r="BA2" i="11"/>
  <c r="AJ36" i="11"/>
  <c r="AW2" i="11"/>
  <c r="AF36" i="11"/>
  <c r="K37" i="2"/>
  <c r="AD14" i="2"/>
  <c r="AJ20" i="2" s="1"/>
  <c r="B14" i="8"/>
  <c r="K33" i="2" s="1"/>
  <c r="A10" i="8"/>
  <c r="K31" i="2" s="1"/>
  <c r="B13" i="8"/>
  <c r="K32" i="2" s="1"/>
  <c r="H35" i="13" l="1"/>
  <c r="H16" i="13"/>
  <c r="I1" i="13" s="1"/>
  <c r="AP40" i="11"/>
  <c r="K34" i="2"/>
  <c r="AP34" i="2"/>
  <c r="G13" i="5" s="1"/>
  <c r="AJ17" i="2"/>
  <c r="AS2" i="2"/>
  <c r="AW2" i="2"/>
  <c r="BA2" i="2"/>
  <c r="AD11" i="2"/>
  <c r="AB39" i="2"/>
  <c r="AF39" i="2"/>
  <c r="AF36" i="2"/>
  <c r="AB36" i="2"/>
  <c r="AJ39" i="2" l="1"/>
  <c r="AP37" i="2" s="1"/>
  <c r="AP40" i="2" s="1"/>
  <c r="G14" i="5" s="1"/>
  <c r="G15" i="5" s="1"/>
  <c r="AJ36" i="2"/>
  <c r="AY42" i="4" l="1"/>
  <c r="AY39" i="4" l="1"/>
  <c r="AY46" i="4" l="1"/>
  <c r="J31" i="5" l="1"/>
  <c r="C3" i="5"/>
  <c r="D2" i="4" l="1"/>
  <c r="Q30" i="5"/>
  <c r="AZ52" i="4" l="1"/>
  <c r="AY52" i="4"/>
  <c r="AZ16" i="4"/>
  <c r="AY16" i="4"/>
  <c r="D3" i="4" l="1"/>
  <c r="C4" i="5" l="1"/>
  <c r="G34" i="5"/>
  <c r="J34" i="5" s="1"/>
  <c r="Q33" i="5"/>
  <c r="Q32" i="5"/>
  <c r="Q31" i="5"/>
  <c r="G29" i="5"/>
  <c r="J15" i="5"/>
  <c r="G12" i="5"/>
  <c r="J12" i="5" s="1"/>
  <c r="AZ33" i="4"/>
  <c r="AY33" i="4"/>
  <c r="AZ11" i="4"/>
  <c r="AZ7" i="4"/>
  <c r="AY11" i="4"/>
  <c r="AY7" i="4"/>
  <c r="T4" i="4" l="1"/>
  <c r="J29" i="5"/>
  <c r="G35" i="5"/>
  <c r="D4" i="4" s="1"/>
  <c r="G16" i="5"/>
  <c r="AZ1" i="4"/>
  <c r="AL4" i="4" l="1"/>
  <c r="H35" i="5"/>
  <c r="H16" i="5"/>
  <c r="AC9" i="2"/>
  <c r="I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峰　由貴</author>
  </authors>
  <commentList>
    <comment ref="A19" authorId="0" shapeId="0" xr:uid="{FCFEF1B5-7611-4018-9E7A-2B1A804C27B8}">
      <text>
        <r>
          <rPr>
            <b/>
            <sz val="11"/>
            <color indexed="81"/>
            <rFont val="BIZ UDPゴシック"/>
            <family val="3"/>
            <charset val="128"/>
          </rPr>
          <t>「項目」欄は適宜必要な項目を追加してください。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峰　由貴</author>
  </authors>
  <commentList>
    <comment ref="A19" authorId="0" shapeId="0" xr:uid="{47C16EB6-A30A-4149-AE47-8D8F80FD4009}">
      <text>
        <r>
          <rPr>
            <b/>
            <sz val="11"/>
            <color indexed="81"/>
            <rFont val="BIZ UDPゴシック"/>
            <family val="3"/>
            <charset val="128"/>
          </rPr>
          <t>「項目」欄は適宜必要な項目を追加してください。</t>
        </r>
      </text>
    </comment>
  </commentList>
</comments>
</file>

<file path=xl/sharedStrings.xml><?xml version="1.0" encoding="utf-8"?>
<sst xmlns="http://schemas.openxmlformats.org/spreadsheetml/2006/main" count="419" uniqueCount="208">
  <si>
    <t>項            目</t>
    <rPh sb="0" eb="1">
      <t>コウ</t>
    </rPh>
    <rPh sb="13" eb="14">
      <t>メ</t>
    </rPh>
    <phoneticPr fontId="2"/>
  </si>
  <si>
    <t>消耗品費</t>
    <rPh sb="0" eb="2">
      <t>ショウモウ</t>
    </rPh>
    <rPh sb="2" eb="3">
      <t>ヒン</t>
    </rPh>
    <rPh sb="3" eb="4">
      <t>ヒ</t>
    </rPh>
    <phoneticPr fontId="2"/>
  </si>
  <si>
    <t>印刷製本費</t>
    <rPh sb="0" eb="2">
      <t>インサツ</t>
    </rPh>
    <rPh sb="2" eb="4">
      <t>セイホン</t>
    </rPh>
    <rPh sb="4" eb="5">
      <t>ヒ</t>
    </rPh>
    <phoneticPr fontId="2"/>
  </si>
  <si>
    <t>謝礼・報酬</t>
    <rPh sb="0" eb="2">
      <t>シャレイ</t>
    </rPh>
    <rPh sb="3" eb="5">
      <t>ホウシュウ</t>
    </rPh>
    <phoneticPr fontId="2"/>
  </si>
  <si>
    <t>交通費</t>
    <rPh sb="0" eb="3">
      <t>コウツウヒ</t>
    </rPh>
    <phoneticPr fontId="2"/>
  </si>
  <si>
    <t>通信費</t>
    <rPh sb="0" eb="3">
      <t>ツウシンヒ</t>
    </rPh>
    <phoneticPr fontId="2"/>
  </si>
  <si>
    <t>内 容 ・ 内 訳</t>
    <rPh sb="0" eb="1">
      <t>ウチ</t>
    </rPh>
    <rPh sb="2" eb="3">
      <t>カタチ</t>
    </rPh>
    <rPh sb="6" eb="7">
      <t>ウチ</t>
    </rPh>
    <rPh sb="8" eb="9">
      <t>ヤク</t>
    </rPh>
    <phoneticPr fontId="2"/>
  </si>
  <si>
    <t>市民企画事業補助金交付事業収支決算書</t>
    <phoneticPr fontId="2"/>
  </si>
  <si>
    <t>令和</t>
    <rPh sb="0" eb="2">
      <t>レイワ</t>
    </rPh>
    <phoneticPr fontId="2"/>
  </si>
  <si>
    <t>年</t>
    <rPh sb="0" eb="1">
      <t>ネン</t>
    </rPh>
    <phoneticPr fontId="2"/>
  </si>
  <si>
    <t>月</t>
    <rPh sb="0" eb="1">
      <t>ガツ</t>
    </rPh>
    <phoneticPr fontId="2"/>
  </si>
  <si>
    <t>日</t>
    <rPh sb="0" eb="1">
      <t>ニチ</t>
    </rPh>
    <phoneticPr fontId="2"/>
  </si>
  <si>
    <t xml:space="preserve"> 八 王 子 市 長　　殿</t>
    <rPh sb="1" eb="2">
      <t>ハチ</t>
    </rPh>
    <rPh sb="3" eb="4">
      <t>オウ</t>
    </rPh>
    <rPh sb="5" eb="6">
      <t>コ</t>
    </rPh>
    <rPh sb="7" eb="8">
      <t>シ</t>
    </rPh>
    <rPh sb="9" eb="10">
      <t>チョウ</t>
    </rPh>
    <rPh sb="12" eb="13">
      <t>ドノ</t>
    </rPh>
    <phoneticPr fontId="2"/>
  </si>
  <si>
    <t>報告団体</t>
    <rPh sb="0" eb="2">
      <t>ホウコク</t>
    </rPh>
    <rPh sb="2" eb="4">
      <t>ダンタイ</t>
    </rPh>
    <phoneticPr fontId="2"/>
  </si>
  <si>
    <t>所在地</t>
    <rPh sb="0" eb="3">
      <t>ショザイチ</t>
    </rPh>
    <phoneticPr fontId="2"/>
  </si>
  <si>
    <t>団体名</t>
    <rPh sb="0" eb="3">
      <t>ダンタイメイ</t>
    </rPh>
    <phoneticPr fontId="2"/>
  </si>
  <si>
    <t>役職及び
代表者名</t>
    <rPh sb="0" eb="2">
      <t>ヤクショク</t>
    </rPh>
    <rPh sb="2" eb="3">
      <t>オヨ</t>
    </rPh>
    <rPh sb="5" eb="9">
      <t>ダイヒョウシャメイ</t>
    </rPh>
    <phoneticPr fontId="5"/>
  </si>
  <si>
    <t>役職</t>
    <rPh sb="0" eb="2">
      <t>ヤクショク</t>
    </rPh>
    <phoneticPr fontId="2"/>
  </si>
  <si>
    <t>代表者名</t>
    <rPh sb="0" eb="4">
      <t>ダイヒョウシャメイ</t>
    </rPh>
    <phoneticPr fontId="2"/>
  </si>
  <si>
    <t>市民企画事業補助金交付事業実績報告書</t>
    <rPh sb="0" eb="18">
      <t>シミンキカクジギョウホジョキンコウフジギョウジッセキホウコクショ</t>
    </rPh>
    <phoneticPr fontId="2"/>
  </si>
  <si>
    <t>連絡先</t>
    <rPh sb="0" eb="3">
      <t>レンラクサキ</t>
    </rPh>
    <phoneticPr fontId="2"/>
  </si>
  <si>
    <t>TEL</t>
    <phoneticPr fontId="2"/>
  </si>
  <si>
    <t>住所</t>
    <rPh sb="0" eb="2">
      <t>ジュウショ</t>
    </rPh>
    <phoneticPr fontId="2"/>
  </si>
  <si>
    <t>新規/継続</t>
    <rPh sb="0" eb="2">
      <t>シンキ</t>
    </rPh>
    <rPh sb="3" eb="5">
      <t>ケイゾク</t>
    </rPh>
    <phoneticPr fontId="2"/>
  </si>
  <si>
    <t>補助対象事業費
（計画額）</t>
    <rPh sb="0" eb="7">
      <t>ホジョタイショウジギョウヒ</t>
    </rPh>
    <rPh sb="9" eb="12">
      <t>ケイカクガク</t>
    </rPh>
    <phoneticPr fontId="2"/>
  </si>
  <si>
    <t>補助対象事業費
（決算額）</t>
    <rPh sb="0" eb="7">
      <t>ホジョタイショウジギョウヒ</t>
    </rPh>
    <rPh sb="9" eb="11">
      <t>ケッサン</t>
    </rPh>
    <rPh sb="11" eb="12">
      <t>ガク</t>
    </rPh>
    <phoneticPr fontId="2"/>
  </si>
  <si>
    <t>-</t>
    <phoneticPr fontId="2"/>
  </si>
  <si>
    <t>〒</t>
    <phoneticPr fontId="2"/>
  </si>
  <si>
    <t>)</t>
    <phoneticPr fontId="2"/>
  </si>
  <si>
    <t>(</t>
    <phoneticPr fontId="2"/>
  </si>
  <si>
    <t>円</t>
    <rPh sb="0" eb="1">
      <t>エン</t>
    </rPh>
    <phoneticPr fontId="2"/>
  </si>
  <si>
    <t>円</t>
    <phoneticPr fontId="2"/>
  </si>
  <si>
    <t>現在の文字数</t>
    <rPh sb="0" eb="2">
      <t>ゲンザイ</t>
    </rPh>
    <rPh sb="3" eb="6">
      <t>モジスウ</t>
    </rPh>
    <phoneticPr fontId="5"/>
  </si>
  <si>
    <t>提出可否</t>
    <rPh sb="0" eb="4">
      <t>テイシュツカヒ</t>
    </rPh>
    <phoneticPr fontId="5"/>
  </si>
  <si>
    <t>事業の目的・内容</t>
    <rPh sb="0" eb="2">
      <t>ジギョウ</t>
    </rPh>
    <rPh sb="3" eb="5">
      <t>モクテキ</t>
    </rPh>
    <rPh sb="6" eb="8">
      <t>ナイヨウ</t>
    </rPh>
    <phoneticPr fontId="2"/>
  </si>
  <si>
    <t>できた</t>
    <phoneticPr fontId="2"/>
  </si>
  <si>
    <t>あまりできなかった</t>
    <phoneticPr fontId="2"/>
  </si>
  <si>
    <t>ほとんどできなかった</t>
    <phoneticPr fontId="2"/>
  </si>
  <si>
    <t>多少の変更があった</t>
    <rPh sb="0" eb="2">
      <t>タショウ</t>
    </rPh>
    <rPh sb="3" eb="5">
      <t>ヘンコウ</t>
    </rPh>
    <phoneticPr fontId="2"/>
  </si>
  <si>
    <t>その他、評価すべき点等</t>
    <rPh sb="2" eb="3">
      <t>タ</t>
    </rPh>
    <rPh sb="4" eb="6">
      <t>ヒョウカ</t>
    </rPh>
    <rPh sb="9" eb="10">
      <t>テン</t>
    </rPh>
    <rPh sb="10" eb="11">
      <t>トウ</t>
    </rPh>
    <phoneticPr fontId="2"/>
  </si>
  <si>
    <t>自己評価</t>
    <rPh sb="0" eb="4">
      <t>ジコヒョウカ</t>
    </rPh>
    <phoneticPr fontId="2"/>
  </si>
  <si>
    <t>※　自己評価の欄は、チェックボックスにチェックを付けてください。評価は、客観的自己判断です。</t>
    <rPh sb="2" eb="6">
      <t>ジコヒョウカ</t>
    </rPh>
    <rPh sb="7" eb="8">
      <t>ラン</t>
    </rPh>
    <rPh sb="24" eb="25">
      <t>ツ</t>
    </rPh>
    <rPh sb="32" eb="34">
      <t>ヒョウカ</t>
    </rPh>
    <rPh sb="36" eb="43">
      <t>キャッカンテキジコハンダン</t>
    </rPh>
    <phoneticPr fontId="2"/>
  </si>
  <si>
    <t>提出可否</t>
    <rPh sb="0" eb="4">
      <t>テイシュツカヒ</t>
    </rPh>
    <phoneticPr fontId="2"/>
  </si>
  <si>
    <t>【収入の部】</t>
    <phoneticPr fontId="5"/>
  </si>
  <si>
    <t>事業費（円）</t>
    <rPh sb="0" eb="3">
      <t>ジギョウヒ</t>
    </rPh>
    <rPh sb="4" eb="5">
      <t>エン</t>
    </rPh>
    <phoneticPr fontId="5"/>
  </si>
  <si>
    <t>団体自己資金</t>
    <rPh sb="0" eb="2">
      <t>ダンタイ</t>
    </rPh>
    <rPh sb="2" eb="6">
      <t>ジコシキン</t>
    </rPh>
    <phoneticPr fontId="5"/>
  </si>
  <si>
    <t>事業による収入</t>
    <rPh sb="0" eb="2">
      <t>ジギョウ</t>
    </rPh>
    <rPh sb="5" eb="7">
      <t>シュウニュウ</t>
    </rPh>
    <phoneticPr fontId="5"/>
  </si>
  <si>
    <t>その他助成金収入</t>
    <rPh sb="2" eb="3">
      <t>タ</t>
    </rPh>
    <rPh sb="3" eb="8">
      <t>ジョセイキンシュウニュウ</t>
    </rPh>
    <phoneticPr fontId="5"/>
  </si>
  <si>
    <t>自己資金の合計額（A）</t>
    <rPh sb="0" eb="4">
      <t>ジコシキン</t>
    </rPh>
    <rPh sb="5" eb="8">
      <t>ゴウケイガク</t>
    </rPh>
    <phoneticPr fontId="5"/>
  </si>
  <si>
    <t>八王子市</t>
    <rPh sb="0" eb="4">
      <t>ハチオウジシ</t>
    </rPh>
    <phoneticPr fontId="5"/>
  </si>
  <si>
    <t>補助金・助成金合計額（B）</t>
    <rPh sb="0" eb="3">
      <t>ホジョキン</t>
    </rPh>
    <rPh sb="4" eb="7">
      <t>ジョセイキン</t>
    </rPh>
    <rPh sb="7" eb="10">
      <t>ゴウケイガク</t>
    </rPh>
    <phoneticPr fontId="2"/>
  </si>
  <si>
    <t>合計額（C)＝（A+B)</t>
    <rPh sb="2" eb="3">
      <t>ガク</t>
    </rPh>
    <phoneticPr fontId="5"/>
  </si>
  <si>
    <t>【支出の部】</t>
    <phoneticPr fontId="5"/>
  </si>
  <si>
    <t>内容</t>
    <rPh sb="0" eb="2">
      <t>ナイヨウ</t>
    </rPh>
    <phoneticPr fontId="2"/>
  </si>
  <si>
    <t>助成金の交付対象経費</t>
    <rPh sb="0" eb="3">
      <t>ジョセイキン</t>
    </rPh>
    <rPh sb="4" eb="10">
      <t>コウフタイショウケイヒ</t>
    </rPh>
    <phoneticPr fontId="5"/>
  </si>
  <si>
    <t>会場等使用料</t>
    <rPh sb="0" eb="2">
      <t>カイジョウ</t>
    </rPh>
    <rPh sb="2" eb="3">
      <t>トウ</t>
    </rPh>
    <rPh sb="3" eb="6">
      <t>シヨウリョウ</t>
    </rPh>
    <phoneticPr fontId="2"/>
  </si>
  <si>
    <t>対象経費の合計（D）</t>
    <rPh sb="0" eb="4">
      <t>タイショウケイヒ</t>
    </rPh>
    <rPh sb="5" eb="7">
      <t>ゴウケイ</t>
    </rPh>
    <phoneticPr fontId="5"/>
  </si>
  <si>
    <t>対象とならない経費</t>
    <rPh sb="0" eb="2">
      <t>タイショウ</t>
    </rPh>
    <rPh sb="7" eb="9">
      <t>ケイヒ</t>
    </rPh>
    <phoneticPr fontId="5"/>
  </si>
  <si>
    <t>対象とならない経費の合計（E）</t>
    <rPh sb="0" eb="2">
      <t>タイショウ</t>
    </rPh>
    <rPh sb="7" eb="9">
      <t>ケイヒ</t>
    </rPh>
    <rPh sb="10" eb="12">
      <t>ゴウケイ</t>
    </rPh>
    <phoneticPr fontId="5"/>
  </si>
  <si>
    <t>合計額（F）＝（D+E）</t>
    <rPh sb="0" eb="3">
      <t>ゴウケイガク</t>
    </rPh>
    <phoneticPr fontId="5"/>
  </si>
  <si>
    <t>事業名</t>
    <rPh sb="0" eb="1">
      <t>コト</t>
    </rPh>
    <rPh sb="1" eb="2">
      <t>ゴウ</t>
    </rPh>
    <rPh sb="2" eb="3">
      <t>ナ</t>
    </rPh>
    <phoneticPr fontId="2"/>
  </si>
  <si>
    <t>団体名</t>
    <rPh sb="0" eb="1">
      <t>ダン</t>
    </rPh>
    <rPh sb="1" eb="2">
      <t>カラダ</t>
    </rPh>
    <rPh sb="2" eb="3">
      <t>メイ</t>
    </rPh>
    <phoneticPr fontId="2"/>
  </si>
  <si>
    <t>おおむね同じ</t>
    <rPh sb="4" eb="5">
      <t>オナ</t>
    </rPh>
    <phoneticPr fontId="2"/>
  </si>
  <si>
    <t>大幅に変更した</t>
    <rPh sb="0" eb="2">
      <t>オオハバ</t>
    </rPh>
    <rPh sb="3" eb="5">
      <t>ヘンコウ</t>
    </rPh>
    <phoneticPr fontId="2"/>
  </si>
  <si>
    <t>変更があった理由（多少の変更があった、大幅に変更したと答えた場合のみ）</t>
    <rPh sb="0" eb="2">
      <t>ヘンコウ</t>
    </rPh>
    <phoneticPr fontId="2"/>
  </si>
  <si>
    <t>おおむねできた</t>
    <phoneticPr fontId="2"/>
  </si>
  <si>
    <t>本年度
目標値</t>
    <rPh sb="0" eb="3">
      <t>ホンネンド</t>
    </rPh>
    <rPh sb="4" eb="7">
      <t>モクヒョウチ</t>
    </rPh>
    <phoneticPr fontId="2"/>
  </si>
  <si>
    <t>本年度
実績値</t>
    <rPh sb="0" eb="3">
      <t>ホンネンド</t>
    </rPh>
    <rPh sb="4" eb="7">
      <t>ジッセキチ</t>
    </rPh>
    <phoneticPr fontId="2"/>
  </si>
  <si>
    <t>事業の様子または成果がわかる写真</t>
    <rPh sb="0" eb="2">
      <t>ジギョウ</t>
    </rPh>
    <rPh sb="3" eb="5">
      <t>ヨウス</t>
    </rPh>
    <rPh sb="8" eb="10">
      <t>セイカ</t>
    </rPh>
    <rPh sb="14" eb="16">
      <t>シャシン</t>
    </rPh>
    <phoneticPr fontId="2"/>
  </si>
  <si>
    <t>←対象とならない経費がない場合、事業費（円）の列に「0」と入力してください</t>
    <rPh sb="1" eb="3">
      <t>タイショウ</t>
    </rPh>
    <rPh sb="8" eb="10">
      <t>ケイヒ</t>
    </rPh>
    <rPh sb="13" eb="15">
      <t>バアイ</t>
    </rPh>
    <rPh sb="16" eb="19">
      <t>ジギョウヒ</t>
    </rPh>
    <rPh sb="20" eb="21">
      <t>エン</t>
    </rPh>
    <rPh sb="23" eb="24">
      <t>レツ</t>
    </rPh>
    <rPh sb="29" eb="31">
      <t>ニュウリョク</t>
    </rPh>
    <phoneticPr fontId="5"/>
  </si>
  <si>
    <t>市民企画事業補助金</t>
    <phoneticPr fontId="2"/>
  </si>
  <si>
    <t>受付番号</t>
    <rPh sb="0" eb="4">
      <t>ウケツケバンゴウ</t>
    </rPh>
    <phoneticPr fontId="2"/>
  </si>
  <si>
    <t>事 業 名</t>
    <rPh sb="0" eb="1">
      <t>コト</t>
    </rPh>
    <rPh sb="2" eb="3">
      <t>ゴウ</t>
    </rPh>
    <rPh sb="4" eb="5">
      <t>メイ</t>
    </rPh>
    <phoneticPr fontId="2"/>
  </si>
  <si>
    <t>部 門</t>
    <rPh sb="0" eb="1">
      <t>ブ</t>
    </rPh>
    <rPh sb="2" eb="3">
      <t>モン</t>
    </rPh>
    <phoneticPr fontId="2"/>
  </si>
  <si>
    <t>連絡責任者</t>
    <rPh sb="0" eb="5">
      <t>レンラクセキニンシャ</t>
    </rPh>
    <phoneticPr fontId="2"/>
  </si>
  <si>
    <t>氏名</t>
    <rPh sb="0" eb="2">
      <t>シメイ</t>
    </rPh>
    <phoneticPr fontId="2"/>
  </si>
  <si>
    <t>フリガナ</t>
    <phoneticPr fontId="2"/>
  </si>
  <si>
    <t>事業の実施によって、期待した効果をあげることができた
（応募申込時に掲げた本年度の目標値を達成することができた）</t>
    <rPh sb="0" eb="2">
      <t>ジギョウ</t>
    </rPh>
    <rPh sb="3" eb="5">
      <t>ジッシ</t>
    </rPh>
    <rPh sb="10" eb="12">
      <t>キタイ</t>
    </rPh>
    <rPh sb="14" eb="16">
      <t>コウカ</t>
    </rPh>
    <rPh sb="28" eb="33">
      <t>オウボモウシコミジ</t>
    </rPh>
    <rPh sb="34" eb="35">
      <t>カカ</t>
    </rPh>
    <rPh sb="37" eb="40">
      <t>ホンネンド</t>
    </rPh>
    <rPh sb="41" eb="44">
      <t>モクヒョウチ</t>
    </rPh>
    <rPh sb="45" eb="47">
      <t>タッセイ</t>
    </rPh>
    <phoneticPr fontId="2"/>
  </si>
  <si>
    <t>事 業 名</t>
    <rPh sb="0" eb="1">
      <t>コト</t>
    </rPh>
    <rPh sb="2" eb="3">
      <t>ゴウ</t>
    </rPh>
    <rPh sb="4" eb="5">
      <t>ナ</t>
    </rPh>
    <phoneticPr fontId="2"/>
  </si>
  <si>
    <t>団 体 名</t>
    <rPh sb="0" eb="1">
      <t>ダン</t>
    </rPh>
    <rPh sb="2" eb="3">
      <t>カラダ</t>
    </rPh>
    <rPh sb="4" eb="5">
      <t>ナ</t>
    </rPh>
    <phoneticPr fontId="2"/>
  </si>
  <si>
    <t>精算額 (B-A)</t>
    <rPh sb="0" eb="3">
      <t>セイサンガク</t>
    </rPh>
    <phoneticPr fontId="2"/>
  </si>
  <si>
    <t>Email</t>
    <phoneticPr fontId="2"/>
  </si>
  <si>
    <t>総事業費</t>
    <rPh sb="0" eb="1">
      <t>ソウ</t>
    </rPh>
    <rPh sb="1" eb="2">
      <t>コト</t>
    </rPh>
    <rPh sb="2" eb="3">
      <t>ゴウ</t>
    </rPh>
    <rPh sb="3" eb="4">
      <t>ヒ</t>
    </rPh>
    <phoneticPr fontId="2"/>
  </si>
  <si>
    <t>補助対象
事業費</t>
    <rPh sb="2" eb="4">
      <t>タイショウ</t>
    </rPh>
    <rPh sb="5" eb="8">
      <t>ジギョウヒ</t>
    </rPh>
    <phoneticPr fontId="2"/>
  </si>
  <si>
    <t>補助金額</t>
    <rPh sb="0" eb="4">
      <t>ホジョキンガク</t>
    </rPh>
    <phoneticPr fontId="2"/>
  </si>
  <si>
    <t>効果を
表す指標</t>
    <rPh sb="0" eb="2">
      <t>コウカ</t>
    </rPh>
    <rPh sb="4" eb="5">
      <t>アラワ</t>
    </rPh>
    <rPh sb="6" eb="8">
      <t>シヒョウ</t>
    </rPh>
    <phoneticPr fontId="2"/>
  </si>
  <si>
    <t>ほとんどできなかった</t>
    <phoneticPr fontId="2"/>
  </si>
  <si>
    <t>上記のとおり評価した理由（あまりできなかった、ほとんどできなかったと答えた場合のみ）</t>
    <rPh sb="0" eb="2">
      <t>ジョウキ</t>
    </rPh>
    <rPh sb="6" eb="8">
      <t>ヒョウカ</t>
    </rPh>
    <phoneticPr fontId="2"/>
  </si>
  <si>
    <t>上記のとおり評価した理由</t>
    <rPh sb="0" eb="2">
      <t>ジョウキ</t>
    </rPh>
    <rPh sb="6" eb="8">
      <t>ヒョウカ</t>
    </rPh>
    <phoneticPr fontId="2"/>
  </si>
  <si>
    <t>申請どおり事業を実施できた</t>
    <rPh sb="0" eb="2">
      <t>シンセイ</t>
    </rPh>
    <rPh sb="5" eb="7">
      <t>ジギョウ</t>
    </rPh>
    <rPh sb="8" eb="10">
      <t>ジッシ</t>
    </rPh>
    <phoneticPr fontId="2"/>
  </si>
  <si>
    <t>収支内訳の計画時からの変更の有無について</t>
    <rPh sb="5" eb="7">
      <t>ケイカク</t>
    </rPh>
    <rPh sb="7" eb="8">
      <t>ジ</t>
    </rPh>
    <rPh sb="11" eb="13">
      <t>ヘンコウ</t>
    </rPh>
    <rPh sb="14" eb="16">
      <t>ウム</t>
    </rPh>
    <phoneticPr fontId="2"/>
  </si>
  <si>
    <t>令和8年度（2026年度）　市民企画事業補助金　交付事業成果報告書</t>
    <rPh sb="0" eb="2">
      <t>レイワ</t>
    </rPh>
    <rPh sb="3" eb="5">
      <t>ネンド</t>
    </rPh>
    <rPh sb="10" eb="12">
      <t>ネンド</t>
    </rPh>
    <rPh sb="14" eb="23">
      <t>シミンキカクジギョウホジョキン</t>
    </rPh>
    <rPh sb="24" eb="33">
      <t>コウフジギョウセイカホウコクショ</t>
    </rPh>
    <phoneticPr fontId="2"/>
  </si>
  <si>
    <r>
      <t>1　この報告書及び必要書類は、事業終了後速やかに提出してください。
2　この報告書に記載された連絡責任者の氏名・連絡先は、市が発行する</t>
    </r>
    <r>
      <rPr>
        <b/>
        <sz val="11"/>
        <color theme="1"/>
        <rFont val="BIZ UDP明朝 Medium"/>
        <family val="1"/>
        <charset val="128"/>
      </rPr>
      <t>成果報告書に掲載</t>
    </r>
    <r>
      <rPr>
        <sz val="11"/>
        <color theme="1"/>
        <rFont val="BIZ UDP明朝 Medium"/>
        <family val="1"/>
        <charset val="128"/>
      </rPr>
      <t>します。
3　所定の様式のほか、必要に応じて資料提出をお願いしますのでご協力ください。</t>
    </r>
    <rPh sb="61" eb="62">
      <t>シ</t>
    </rPh>
    <phoneticPr fontId="2"/>
  </si>
  <si>
    <r>
      <t xml:space="preserve">事業の目的
</t>
    </r>
    <r>
      <rPr>
        <b/>
        <sz val="10"/>
        <color rgb="FFFF0000"/>
        <rFont val="BIZ UDPゴシック"/>
        <family val="3"/>
        <charset val="128"/>
      </rPr>
      <t>（300文字
以内）</t>
    </r>
    <rPh sb="0" eb="2">
      <t>ジギョウ</t>
    </rPh>
    <rPh sb="3" eb="5">
      <t>モクテキ</t>
    </rPh>
    <rPh sb="10" eb="12">
      <t>モジ</t>
    </rPh>
    <rPh sb="13" eb="15">
      <t>イナイ</t>
    </rPh>
    <phoneticPr fontId="2"/>
  </si>
  <si>
    <r>
      <t xml:space="preserve">事業の内容
</t>
    </r>
    <r>
      <rPr>
        <b/>
        <sz val="10"/>
        <color rgb="FFFF0000"/>
        <rFont val="BIZ UDPゴシック"/>
        <family val="3"/>
        <charset val="128"/>
      </rPr>
      <t>（300文字
以内）</t>
    </r>
    <rPh sb="0" eb="2">
      <t>ジギョウ</t>
    </rPh>
    <rPh sb="3" eb="5">
      <t>ナイヨウ</t>
    </rPh>
    <rPh sb="10" eb="12">
      <t>モジ</t>
    </rPh>
    <rPh sb="13" eb="15">
      <t>イナイ</t>
    </rPh>
    <phoneticPr fontId="2"/>
  </si>
  <si>
    <r>
      <t xml:space="preserve">事業の活動実績
</t>
    </r>
    <r>
      <rPr>
        <b/>
        <sz val="10.5"/>
        <color rgb="FFFF0000"/>
        <rFont val="BIZ UDPゴシック"/>
        <family val="3"/>
        <charset val="128"/>
      </rPr>
      <t>（８00文字以内）</t>
    </r>
    <rPh sb="0" eb="2">
      <t>ジギョウ</t>
    </rPh>
    <rPh sb="3" eb="7">
      <t>カツドウジッセキ</t>
    </rPh>
    <rPh sb="12" eb="16">
      <t>モジイナイ</t>
    </rPh>
    <phoneticPr fontId="2"/>
  </si>
  <si>
    <r>
      <t xml:space="preserve">事業の成果・効果
</t>
    </r>
    <r>
      <rPr>
        <b/>
        <sz val="10"/>
        <color rgb="FFFF0000"/>
        <rFont val="BIZ UDPゴシック"/>
        <family val="3"/>
        <charset val="128"/>
      </rPr>
      <t>（800文字以内）</t>
    </r>
    <rPh sb="0" eb="2">
      <t>ジギョウ</t>
    </rPh>
    <rPh sb="3" eb="5">
      <t>セイカ</t>
    </rPh>
    <rPh sb="6" eb="8">
      <t>コウカ</t>
    </rPh>
    <rPh sb="13" eb="17">
      <t>モジイナイ</t>
    </rPh>
    <phoneticPr fontId="2"/>
  </si>
  <si>
    <r>
      <t xml:space="preserve">今後の
事業展開
</t>
    </r>
    <r>
      <rPr>
        <b/>
        <sz val="10"/>
        <color rgb="FFFF0000"/>
        <rFont val="BIZ UDPゴシック"/>
        <family val="3"/>
        <charset val="128"/>
      </rPr>
      <t>（300文字以内）</t>
    </r>
    <rPh sb="0" eb="2">
      <t>コンゴ</t>
    </rPh>
    <rPh sb="4" eb="6">
      <t>ジギョウ</t>
    </rPh>
    <rPh sb="6" eb="8">
      <t>テンカイ</t>
    </rPh>
    <rPh sb="13" eb="15">
      <t>モジ</t>
    </rPh>
    <rPh sb="15" eb="17">
      <t>イナイ</t>
    </rPh>
    <phoneticPr fontId="2"/>
  </si>
  <si>
    <t>新</t>
  </si>
  <si>
    <t>B</t>
  </si>
  <si>
    <t>kosodate802（コソダテハチマルニ）</t>
    <phoneticPr fontId="49"/>
  </si>
  <si>
    <t>一般社団法人みんなの居場所つくり隊縁楽結</t>
    <phoneticPr fontId="49"/>
  </si>
  <si>
    <t>Hello baby ～実践編！！いまどきパパママクラス～</t>
    <phoneticPr fontId="49"/>
  </si>
  <si>
    <t>②</t>
  </si>
  <si>
    <t>A</t>
  </si>
  <si>
    <t>視覚障がいサポート団体FANeyes</t>
    <phoneticPr fontId="49"/>
  </si>
  <si>
    <t>～みえない世界～体験教室</t>
    <phoneticPr fontId="49"/>
  </si>
  <si>
    <t>デジタルお助け侍</t>
    <phoneticPr fontId="49"/>
  </si>
  <si>
    <t>PC・スマホ　利活用支援事業</t>
    <phoneticPr fontId="49"/>
  </si>
  <si>
    <t>みんなのまち会議</t>
    <phoneticPr fontId="49"/>
  </si>
  <si>
    <t>地域と学生がつながる対話の場づくり事業</t>
    <phoneticPr fontId="49"/>
  </si>
  <si>
    <t>はちおうじピンクリボン</t>
    <phoneticPr fontId="49"/>
  </si>
  <si>
    <t>乳がん検診等の市民啓発活動</t>
    <phoneticPr fontId="49"/>
  </si>
  <si>
    <t>みつい台パークフェスティバル実行委員会</t>
    <rPh sb="3" eb="4">
      <t>ダイ</t>
    </rPh>
    <rPh sb="14" eb="16">
      <t>ジッコウ</t>
    </rPh>
    <rPh sb="16" eb="19">
      <t>イインカイ</t>
    </rPh>
    <phoneticPr fontId="49"/>
  </si>
  <si>
    <t>まちの公園活用〜みんなでお気に入りの公園を見つけよう！〜</t>
    <phoneticPr fontId="49"/>
  </si>
  <si>
    <t>実績報告書・成果報告書の作成にあたって、本シートに団体名等の基本情報を入力してください。</t>
    <rPh sb="0" eb="5">
      <t>ジッセキホウコクショ</t>
    </rPh>
    <rPh sb="6" eb="11">
      <t>セイカホウコクショ</t>
    </rPh>
    <rPh sb="12" eb="14">
      <t>サクセイ</t>
    </rPh>
    <rPh sb="20" eb="21">
      <t>ホン</t>
    </rPh>
    <rPh sb="25" eb="27">
      <t>ダンタイ</t>
    </rPh>
    <rPh sb="27" eb="28">
      <t>メイ</t>
    </rPh>
    <rPh sb="28" eb="29">
      <t>トウ</t>
    </rPh>
    <rPh sb="30" eb="32">
      <t>キホン</t>
    </rPh>
    <rPh sb="32" eb="34">
      <t>ジョウホウ</t>
    </rPh>
    <rPh sb="35" eb="37">
      <t>ニュウリョク</t>
    </rPh>
    <phoneticPr fontId="2"/>
  </si>
  <si>
    <t>入力された情報は、他のシートに自動的に入力されます。</t>
    <rPh sb="0" eb="2">
      <t>ニュウリョク</t>
    </rPh>
    <rPh sb="5" eb="7">
      <t>ジョウホウ</t>
    </rPh>
    <rPh sb="9" eb="10">
      <t>ホカ</t>
    </rPh>
    <rPh sb="15" eb="17">
      <t>ジドウ</t>
    </rPh>
    <rPh sb="17" eb="18">
      <t>テキ</t>
    </rPh>
    <rPh sb="19" eb="21">
      <t>ニュウリョク</t>
    </rPh>
    <phoneticPr fontId="2"/>
  </si>
  <si>
    <t>団体所在地</t>
    <rPh sb="0" eb="2">
      <t>ダンタイ</t>
    </rPh>
    <rPh sb="2" eb="5">
      <t>ショザイチ</t>
    </rPh>
    <phoneticPr fontId="2"/>
  </si>
  <si>
    <t>代表者氏名</t>
    <rPh sb="0" eb="3">
      <t>ダイヒョウシャ</t>
    </rPh>
    <rPh sb="3" eb="5">
      <t>シメイ</t>
    </rPh>
    <phoneticPr fontId="2"/>
  </si>
  <si>
    <t>代表者役職名</t>
    <rPh sb="0" eb="3">
      <t>ダイヒョウシャ</t>
    </rPh>
    <rPh sb="3" eb="6">
      <t>ヤクショクメイ</t>
    </rPh>
    <phoneticPr fontId="2"/>
  </si>
  <si>
    <t>★はじめに入力してください。</t>
    <rPh sb="5" eb="7">
      <t>ニュウリョク</t>
    </rPh>
    <phoneticPr fontId="2"/>
  </si>
  <si>
    <t>部門</t>
    <rPh sb="0" eb="2">
      <t>ブモン</t>
    </rPh>
    <phoneticPr fontId="2"/>
  </si>
  <si>
    <t>区分（新規/継続）</t>
    <rPh sb="0" eb="2">
      <t>クブン</t>
    </rPh>
    <rPh sb="3" eb="5">
      <t>シンキ</t>
    </rPh>
    <rPh sb="6" eb="8">
      <t>ケイゾク</t>
    </rPh>
    <phoneticPr fontId="2"/>
  </si>
  <si>
    <t>A　活動支援部門</t>
    <rPh sb="2" eb="4">
      <t>カツドウ</t>
    </rPh>
    <rPh sb="4" eb="6">
      <t>シエン</t>
    </rPh>
    <rPh sb="6" eb="8">
      <t>ブモン</t>
    </rPh>
    <phoneticPr fontId="2"/>
  </si>
  <si>
    <t>新規</t>
    <rPh sb="0" eb="2">
      <t>シンキ</t>
    </rPh>
    <phoneticPr fontId="2"/>
  </si>
  <si>
    <t>継続</t>
    <rPh sb="0" eb="2">
      <t>ケイゾク</t>
    </rPh>
    <phoneticPr fontId="2"/>
  </si>
  <si>
    <t>有/無</t>
    <rPh sb="0" eb="1">
      <t>タモツ</t>
    </rPh>
    <rPh sb="2" eb="3">
      <t>ム</t>
    </rPh>
    <phoneticPr fontId="2"/>
  </si>
  <si>
    <t>代表</t>
  </si>
  <si>
    <t>192-0014</t>
  </si>
  <si>
    <t>八王子市みつい台２丁目２－２</t>
  </si>
  <si>
    <t>代表世話人</t>
  </si>
  <si>
    <t>192-0032</t>
  </si>
  <si>
    <t>八王子市石川町1838</t>
  </si>
  <si>
    <t>192-0363</t>
  </si>
  <si>
    <t>八王子市別所1-301-103</t>
  </si>
  <si>
    <t>会長</t>
  </si>
  <si>
    <t>192-0041</t>
  </si>
  <si>
    <t>八王子市中野上町4-13-5</t>
  </si>
  <si>
    <t>192-0373</t>
  </si>
  <si>
    <t>八王子市上柚木2-3-17Sept-couleur201</t>
  </si>
  <si>
    <t>代表理事</t>
  </si>
  <si>
    <t>192-0916</t>
  </si>
  <si>
    <t>八王子市みなみ野3－14－11</t>
  </si>
  <si>
    <t>193-0841</t>
  </si>
  <si>
    <t>八王子市裏高尾町391-2</t>
  </si>
  <si>
    <t>塚原　恭</t>
  </si>
  <si>
    <t>鈴木　育宏</t>
  </si>
  <si>
    <t>吉田　俊実</t>
  </si>
  <si>
    <t>京田　芳典</t>
  </si>
  <si>
    <t>松村　有紀子</t>
  </si>
  <si>
    <t>小井戸　浩子</t>
  </si>
  <si>
    <t>藤本　沙織</t>
  </si>
  <si>
    <t>新   規</t>
    <rPh sb="0" eb="1">
      <t>シン</t>
    </rPh>
    <rPh sb="4" eb="5">
      <t>ノリ</t>
    </rPh>
    <phoneticPr fontId="2"/>
  </si>
  <si>
    <t>継   続</t>
    <rPh sb="0" eb="1">
      <t>ツギ</t>
    </rPh>
    <rPh sb="4" eb="5">
      <t>ゾク</t>
    </rPh>
    <phoneticPr fontId="2"/>
  </si>
  <si>
    <t>補助金交付済額 (A)</t>
    <rPh sb="0" eb="3">
      <t>ホジョキン</t>
    </rPh>
    <rPh sb="3" eb="5">
      <t>コウフ</t>
    </rPh>
    <rPh sb="5" eb="6">
      <t>ズミ</t>
    </rPh>
    <rPh sb="6" eb="7">
      <t>ガク</t>
    </rPh>
    <phoneticPr fontId="2"/>
  </si>
  <si>
    <t>A部門</t>
    <rPh sb="1" eb="3">
      <t>ブモン</t>
    </rPh>
    <phoneticPr fontId="2"/>
  </si>
  <si>
    <t>：</t>
    <phoneticPr fontId="2"/>
  </si>
  <si>
    <t>Ｂ部門</t>
    <rPh sb="1" eb="3">
      <t>ブモン</t>
    </rPh>
    <phoneticPr fontId="2"/>
  </si>
  <si>
    <t>B　事業実施部門</t>
    <rPh sb="2" eb="8">
      <t>ジギョウジッシブモン</t>
    </rPh>
    <phoneticPr fontId="2"/>
  </si>
  <si>
    <t>決算に対する補助金交付決定額 (B)</t>
    <rPh sb="0" eb="2">
      <t>ケッサン</t>
    </rPh>
    <rPh sb="3" eb="4">
      <t>タイ</t>
    </rPh>
    <rPh sb="6" eb="9">
      <t>ホジョキン</t>
    </rPh>
    <rPh sb="9" eb="11">
      <t>コウフ</t>
    </rPh>
    <rPh sb="11" eb="13">
      <t>ケッテイ</t>
    </rPh>
    <rPh sb="13" eb="14">
      <t>ガク</t>
    </rPh>
    <phoneticPr fontId="2"/>
  </si>
  <si>
    <t>【</t>
    <phoneticPr fontId="2"/>
  </si>
  <si>
    <t>】</t>
    <phoneticPr fontId="2"/>
  </si>
  <si>
    <t>補助対象経費の合計</t>
    <rPh sb="0" eb="2">
      <t>ホジョ</t>
    </rPh>
    <rPh sb="2" eb="4">
      <t>タイショウ</t>
    </rPh>
    <rPh sb="4" eb="6">
      <t>ケイヒ</t>
    </rPh>
    <rPh sb="7" eb="9">
      <t>ゴウケイ</t>
    </rPh>
    <phoneticPr fontId="5"/>
  </si>
  <si>
    <t>自己資金の合計</t>
    <rPh sb="0" eb="4">
      <t>ジコシキン</t>
    </rPh>
    <rPh sb="5" eb="7">
      <t>ゴウケイ</t>
    </rPh>
    <phoneticPr fontId="5"/>
  </si>
  <si>
    <t>市民企画事業補助金</t>
    <rPh sb="0" eb="9">
      <t>シミンキカクジギョウホジョキン</t>
    </rPh>
    <phoneticPr fontId="5"/>
  </si>
  <si>
    <t>①団体名を選択してください。</t>
    <rPh sb="1" eb="3">
      <t>ダンタイ</t>
    </rPh>
    <rPh sb="3" eb="4">
      <t>メイ</t>
    </rPh>
    <rPh sb="5" eb="7">
      <t>センタク</t>
    </rPh>
    <phoneticPr fontId="2"/>
  </si>
  <si>
    <t>③本補助金への応募以降、収支計画書について変更届の提出、または協働推進課への報告を行いましたか。</t>
    <rPh sb="1" eb="5">
      <t>ホンホジョキン</t>
    </rPh>
    <rPh sb="7" eb="9">
      <t>オウボ</t>
    </rPh>
    <rPh sb="9" eb="11">
      <t>イコウ</t>
    </rPh>
    <rPh sb="12" eb="17">
      <t>シュウシケイカクショ</t>
    </rPh>
    <rPh sb="21" eb="23">
      <t>ヘンコウ</t>
    </rPh>
    <rPh sb="23" eb="24">
      <t>トドケ</t>
    </rPh>
    <rPh sb="25" eb="27">
      <t>テイシュツ</t>
    </rPh>
    <rPh sb="31" eb="36">
      <t>キョウドウスイシンカ</t>
    </rPh>
    <rPh sb="38" eb="40">
      <t>ホウコク</t>
    </rPh>
    <rPh sb="41" eb="42">
      <t>オコナ</t>
    </rPh>
    <phoneticPr fontId="2"/>
  </si>
  <si>
    <r>
      <t>④</t>
    </r>
    <r>
      <rPr>
        <b/>
        <u/>
        <sz val="11"/>
        <rFont val="BIZ UDPゴシック"/>
        <family val="3"/>
        <charset val="128"/>
      </rPr>
      <t>出納簿の「補助対象額　合計」の額</t>
    </r>
    <r>
      <rPr>
        <sz val="11"/>
        <rFont val="BIZ UDPゴシック"/>
        <family val="3"/>
        <charset val="128"/>
      </rPr>
      <t>を記入してください。</t>
    </r>
    <rPh sb="1" eb="4">
      <t>スイトウボ</t>
    </rPh>
    <rPh sb="6" eb="8">
      <t>ホジョ</t>
    </rPh>
    <rPh sb="8" eb="10">
      <t>タイショウ</t>
    </rPh>
    <rPh sb="10" eb="11">
      <t>ガク</t>
    </rPh>
    <rPh sb="12" eb="14">
      <t>ゴウケイ</t>
    </rPh>
    <rPh sb="16" eb="17">
      <t>ガク</t>
    </rPh>
    <rPh sb="18" eb="20">
      <t>キニュウ</t>
    </rPh>
    <phoneticPr fontId="2"/>
  </si>
  <si>
    <r>
      <t>　</t>
    </r>
    <r>
      <rPr>
        <b/>
        <u/>
        <sz val="11"/>
        <rFont val="BIZ UDPゴシック"/>
        <family val="3"/>
        <charset val="128"/>
      </rPr>
      <t>最後に提出した「収支計画書」の「補助対象事業費」の額</t>
    </r>
    <r>
      <rPr>
        <sz val="11"/>
        <rFont val="BIZ UDPゴシック"/>
        <family val="3"/>
        <charset val="128"/>
      </rPr>
      <t>を記入してください。</t>
    </r>
    <rPh sb="1" eb="3">
      <t>サイゴ</t>
    </rPh>
    <rPh sb="4" eb="6">
      <t>テイシュツ</t>
    </rPh>
    <rPh sb="9" eb="11">
      <t>シュウシ</t>
    </rPh>
    <rPh sb="11" eb="13">
      <t>ケイカク</t>
    </rPh>
    <rPh sb="13" eb="14">
      <t>ショ</t>
    </rPh>
    <rPh sb="17" eb="19">
      <t>ホジョ</t>
    </rPh>
    <rPh sb="19" eb="21">
      <t>タイショウ</t>
    </rPh>
    <rPh sb="21" eb="23">
      <t>ジギョウ</t>
    </rPh>
    <rPh sb="23" eb="24">
      <t>ヒ</t>
    </rPh>
    <rPh sb="26" eb="27">
      <t>ガク</t>
    </rPh>
    <rPh sb="28" eb="30">
      <t>キニュウ</t>
    </rPh>
    <phoneticPr fontId="2"/>
  </si>
  <si>
    <t>　事業名が自動的に入力されます。</t>
    <rPh sb="1" eb="3">
      <t>ジギョウ</t>
    </rPh>
    <rPh sb="3" eb="4">
      <t>メイ</t>
    </rPh>
    <rPh sb="5" eb="8">
      <t>ジドウテキ</t>
    </rPh>
    <rPh sb="9" eb="11">
      <t>ニュウリョク</t>
    </rPh>
    <phoneticPr fontId="2"/>
  </si>
  <si>
    <t>　「部門」「区分（新規/継続）」が自動的に入力されます。</t>
    <rPh sb="2" eb="4">
      <t>ブモン</t>
    </rPh>
    <rPh sb="6" eb="8">
      <t>クブン</t>
    </rPh>
    <rPh sb="9" eb="11">
      <t>シンキ</t>
    </rPh>
    <rPh sb="12" eb="14">
      <t>ケイゾク</t>
    </rPh>
    <rPh sb="17" eb="20">
      <t>ジドウテキ</t>
    </rPh>
    <rPh sb="21" eb="23">
      <t>ニュウリョク</t>
    </rPh>
    <phoneticPr fontId="2"/>
  </si>
  <si>
    <t>②本補助金への応募から事業終了までの間、団体所在地・代表者名・代表者役職名に変更はありましたか。</t>
    <rPh sb="1" eb="2">
      <t>ホン</t>
    </rPh>
    <rPh sb="2" eb="5">
      <t>ホジョキン</t>
    </rPh>
    <rPh sb="7" eb="9">
      <t>オウボ</t>
    </rPh>
    <rPh sb="11" eb="13">
      <t>ジギョウ</t>
    </rPh>
    <rPh sb="13" eb="15">
      <t>シュウリョウ</t>
    </rPh>
    <rPh sb="18" eb="19">
      <t>カン</t>
    </rPh>
    <rPh sb="26" eb="29">
      <t>ダイヒョウシャ</t>
    </rPh>
    <rPh sb="29" eb="30">
      <t>メイ</t>
    </rPh>
    <rPh sb="31" eb="34">
      <t>ダイヒョウシャ</t>
    </rPh>
    <rPh sb="34" eb="37">
      <t>ヤクショクメイ</t>
    </rPh>
    <rPh sb="38" eb="40">
      <t>ヘンコウ</t>
    </rPh>
    <phoneticPr fontId="2"/>
  </si>
  <si>
    <r>
      <t>変更後の内容を入力してください。</t>
    </r>
    <r>
      <rPr>
        <u/>
        <sz val="11"/>
        <rFont val="BIZ UDPゴシック"/>
        <family val="3"/>
        <charset val="128"/>
      </rPr>
      <t>変更していない項目は空欄のままとしてください。</t>
    </r>
    <rPh sb="0" eb="2">
      <t>ヘンコウ</t>
    </rPh>
    <rPh sb="2" eb="3">
      <t>ゴ</t>
    </rPh>
    <rPh sb="4" eb="6">
      <t>ナイヨウ</t>
    </rPh>
    <rPh sb="7" eb="9">
      <t>ニュウリョク</t>
    </rPh>
    <rPh sb="16" eb="18">
      <t>ヘンコウ</t>
    </rPh>
    <rPh sb="23" eb="25">
      <t>コウモク</t>
    </rPh>
    <rPh sb="26" eb="28">
      <t>クウラン</t>
    </rPh>
    <phoneticPr fontId="2"/>
  </si>
  <si>
    <t>戻入額</t>
    <rPh sb="0" eb="2">
      <t>レイニュウ</t>
    </rPh>
    <rPh sb="2" eb="3">
      <t>ガク</t>
    </rPh>
    <phoneticPr fontId="2"/>
  </si>
  <si>
    <t>単 価</t>
    <rPh sb="0" eb="1">
      <t>タン</t>
    </rPh>
    <rPh sb="2" eb="3">
      <t>アタイ</t>
    </rPh>
    <phoneticPr fontId="5"/>
  </si>
  <si>
    <t>数 量</t>
    <rPh sb="0" eb="1">
      <t>スウ</t>
    </rPh>
    <rPh sb="2" eb="3">
      <t>リョウ</t>
    </rPh>
    <phoneticPr fontId="5"/>
  </si>
  <si>
    <t>単 位</t>
    <rPh sb="0" eb="1">
      <t>タン</t>
    </rPh>
    <rPh sb="2" eb="3">
      <t>クライ</t>
    </rPh>
    <phoneticPr fontId="5"/>
  </si>
  <si>
    <t>文房具（はさみ、ペン、穴あけパンチ等）</t>
    <phoneticPr fontId="2"/>
  </si>
  <si>
    <t>チラシ印刷費
（4,000円/1,000部×5回分）</t>
    <rPh sb="3" eb="5">
      <t>インサツ</t>
    </rPh>
    <rPh sb="5" eb="6">
      <t>ヒ</t>
    </rPh>
    <rPh sb="13" eb="14">
      <t>エン</t>
    </rPh>
    <rPh sb="20" eb="21">
      <t>ブ</t>
    </rPh>
    <rPh sb="23" eb="24">
      <t>カイ</t>
    </rPh>
    <rPh sb="24" eb="25">
      <t>ブン</t>
    </rPh>
    <phoneticPr fontId="2"/>
  </si>
  <si>
    <t>回</t>
    <rPh sb="0" eb="1">
      <t>カイ</t>
    </rPh>
    <phoneticPr fontId="2"/>
  </si>
  <si>
    <t>パンフレット印刷費（50円/200部）</t>
    <rPh sb="6" eb="8">
      <t>インサツ</t>
    </rPh>
    <rPh sb="8" eb="9">
      <t>ヒ</t>
    </rPh>
    <phoneticPr fontId="2"/>
  </si>
  <si>
    <t>団体運営費からの
繰入金</t>
    <rPh sb="0" eb="5">
      <t>ダンタイウンエイヒ</t>
    </rPh>
    <rPh sb="9" eb="12">
      <t>クリイレキン</t>
    </rPh>
    <phoneticPr fontId="5"/>
  </si>
  <si>
    <t>自己資金の合計額
（A）</t>
    <rPh sb="0" eb="4">
      <t>ジコシキン</t>
    </rPh>
    <rPh sb="5" eb="8">
      <t>ゴウケイガク</t>
    </rPh>
    <phoneticPr fontId="5"/>
  </si>
  <si>
    <t>補助金・助成金
合計額（B）</t>
    <rPh sb="0" eb="3">
      <t>ホジョキン</t>
    </rPh>
    <rPh sb="4" eb="7">
      <t>ジョセイキン</t>
    </rPh>
    <rPh sb="8" eb="11">
      <t>ゴウケイガク</t>
    </rPh>
    <phoneticPr fontId="2"/>
  </si>
  <si>
    <t>○○○○○@mail.com</t>
    <phoneticPr fontId="2"/>
  </si>
  <si>
    <t>042-620-7401</t>
    <phoneticPr fontId="2"/>
  </si>
  <si>
    <t>△△　△△</t>
    <phoneticPr fontId="2"/>
  </si>
  <si>
    <t>八王子市元本郷町三丁目24-1</t>
    <rPh sb="0" eb="4">
      <t>ハチオウジシ</t>
    </rPh>
    <rPh sb="4" eb="11">
      <t>モトホンゴウチョウサンチョウメ</t>
    </rPh>
    <phoneticPr fontId="2"/>
  </si>
  <si>
    <t>・・・・・・・・・・・・・・・・・・・・・・・・・・・・・・・・・・・・・・・・・・・・・・・・・・・・・・・・・・・・・・・・・・・・・・・・・・・・・・・・・・・・・・・・・・・・・・・・・・・・・・・・・・・・・・・・・・・・・・・・・・・・・・・・・・・・・・・・・・・・・・・・・・・・・・・・・・・・・・・・・・・・・・・・・・・・・・・・・・・・・・・・・・・・・・・・・・・・・・・・・・・・・・・・・・・・・・・・・・・・・・・・・・・・・・・・・・・・・・・・・・・・・・・・・・・・・・・</t>
    <phoneticPr fontId="2"/>
  </si>
  <si>
    <t>・・・・・・・・・・・・・・・・・・・・・・・・・・・・・・・・・・・・・・・・・・・・・・・・・・・・・・・・・・・・・・・・・・・・・・・・・・・・・・・・・・・・・・・・・・・・・・・・・・・・・・・・・・・・・・・・・・・・・・・・・・・・・・・・・・・・・・・・・・・・・・・・・・・・・・・・・・・・・・・・・・・・・・・・・・・・・・・・・・・・・・・・・・・・・・・・・・・・・・・・・・・・・・・・・・・・・・・・・・・・・・・・・・・・・・・・・・・・・・・・・・・・・・・・・・・・・・・・・・・・・・・・・・・・・・・・・・・・・・・・・・・・・・・・・・・・・・・・・・・・・・・・・・・・・・・・・・・・・・・・・・・・・・・・・・・・・・・・・・・・・・・・・・・・</t>
    <phoneticPr fontId="2"/>
  </si>
  <si>
    <t>・・・・・・・・・・・・・・・・・・・・・・・・・・・・・・・・・・・・・・・・・・・・・・・・・・・・・・・・・・・・・・・・・・・・・・・・・・・・・・・・・・・・・・・・・・・・・・・・・・・・・・・・・・・・・・・・・・・・</t>
    <phoneticPr fontId="2"/>
  </si>
  <si>
    <t>✓</t>
  </si>
  <si>
    <t>ワークショップのアンケートで○○○と答えた割合</t>
    <phoneticPr fontId="2"/>
  </si>
  <si>
    <t>【講演会】
・・・・・・・・・・・・・・・・・・・・・・・・・・・・・・・・・・・・・・・・・・・・・・・・・・・・・・・・・・・・・・・・・・・・・・・・・・・・・・・・・・・・・・・・・・・・・・・
　(参加者の声)
　○・・・・・・・・・・・・・・・・・・・・・・・・・・・・・・・・・・・・・・・・・・・・・・・・・・・
　○・・・・・・・・・・・・・・・・・・・・・・・・・・・・・・・・・・・・・・・・・・・・・・・・・・・
【ワークショップ】
・・・・・・・・・・・・・・・・・・・・・・・・・・・・・・・・・・・・・・・・・・・・・・・・・・・・・・・・・・・・・・・・・・・・・・・・・・・・・・・・・・・・・・・・・・・・・・・
　(参加者の声)
　○・・・・・・・・・・・・・・・・・・・・・・・・・・・・・・・・・・・・・・・・・・・・・・・・・・・
　○・・・・・・・・・・・・・・・・・・・・・・・・・・・・・・・・・・・・・・・・・・・・・・・・・・・
【まとめ】
・・・・・・・・・・・・・・・・・・・・・・・・・・・・・・・・・・・・・・・・・・・・・・・・・・・・・・・・・・・・・・・・・・・・・・・・・・・・・・・・・・・・・・・・・・・・・・・・・・・・・・・・・・・・・・・・・・・・・・・・・・・・・・・・・・・・・・・・・・・・・・・・・・・・・・・・・・・・・・・・・・・・・・・・・・・・・・・・・・・・・・・・・・・・・・・・・・・・・・・・・・・・・・・・・・・・・・・・・・・・・・・・・・・・・・・・・・・・・・・・・・・・・・・・・・・・・・・・・・・・・・・</t>
    <phoneticPr fontId="2"/>
  </si>
  <si>
    <t>【講演会】
日時：令和●年●月●日(木)　　会場：クリエイトホール　５階　ホール　　参加者：○○人
講師：●●　●●　氏　　演題：「・・・・・・・・・・・・・・・・・・・・」
概要：・・・・・・・・・・・・・・・・・・・・・・・・・・・・・・・・・・・・・・・・・・・・・・・・・・・・・・
【ワークショップ】
日時：令和●年●月●日(金)　　会場：クリエイトホール　第２学習室
講師：●●　●●　氏　　テーマ：「・・・・・・・・・・・・・・・・・・・・・・・」
概要：・・・・・・・・・・・・・・・・・・・・・・・・・・・・・・・・・・・・・・・・・・・・・・・・・・・・・・
※採択にあたり、「同様の活動を行っている他団体との連携を要望します」と要望が付されたため、八王子市市民活動支援センターにおいて同分野の活動を行う団体の情報収集を行い、13の団体へ事業実施の事業協力・広報活動協力の依頼を行った。
これにより、「●●の会」「○○の会」」の協力を得ての実施に至った。</t>
    <phoneticPr fontId="2"/>
  </si>
  <si>
    <t>・・・・・・・・・・・・・・・・・・・・・・・・・・・・・・・・・・・・・・・・・・・・・・・・・・・・・・・・・・・・・・・・・・・・・・・・・・・・・・・・・・・・・・・・・・・・・・・・・・・・・・・・・・・・・・・・・・・・・・・・・・・・・・・・・・・・・・・・・・・・・・・・・・・・・・・・・・・・・・・・・・・・・・・・・・・・・・・・・・・・・・・・・・・・・・・・・・・・・・・・・・・・・・・・・・・・・・・・・・・・・・・・・・・・・・・・・・・・・・・・・・・・・・・・・・・・・・・・・・・・・・・</t>
    <phoneticPr fontId="2"/>
  </si>
  <si>
    <t>回</t>
    <rPh sb="0" eb="1">
      <t>カイ</t>
    </rPh>
    <phoneticPr fontId="2"/>
  </si>
  <si>
    <t>団体会員への謝礼</t>
    <rPh sb="0" eb="2">
      <t>ダンタイ</t>
    </rPh>
    <rPh sb="2" eb="4">
      <t>カイイン</t>
    </rPh>
    <rPh sb="6" eb="8">
      <t>シャレイ</t>
    </rPh>
    <phoneticPr fontId="2"/>
  </si>
  <si>
    <t>ワークショップ時のお茶菓子
講師用お茶代</t>
    <rPh sb="7" eb="8">
      <t>ジ</t>
    </rPh>
    <rPh sb="10" eb="11">
      <t>チャ</t>
    </rPh>
    <rPh sb="11" eb="13">
      <t>ガシ</t>
    </rPh>
    <rPh sb="14" eb="16">
      <t>コウシ</t>
    </rPh>
    <rPh sb="16" eb="17">
      <t>ヨウ</t>
    </rPh>
    <rPh sb="18" eb="20">
      <t>チャダイ</t>
    </rPh>
    <phoneticPr fontId="2"/>
  </si>
  <si>
    <t>飲食代</t>
    <rPh sb="0" eb="3">
      <t>インショクダイ</t>
    </rPh>
    <phoneticPr fontId="2"/>
  </si>
  <si>
    <t>イベント保険</t>
    <rPh sb="4" eb="6">
      <t>ホケン</t>
    </rPh>
    <phoneticPr fontId="2"/>
  </si>
  <si>
    <t>保険料</t>
    <rPh sb="0" eb="3">
      <t>ホケンリョウ</t>
    </rPh>
    <phoneticPr fontId="2"/>
  </si>
  <si>
    <t>チラシ郵送料</t>
    <rPh sb="3" eb="6">
      <t>ユウソウリョウ</t>
    </rPh>
    <phoneticPr fontId="2"/>
  </si>
  <si>
    <t>別紙交通費明細書のとおり</t>
    <rPh sb="0" eb="2">
      <t>ベッシ</t>
    </rPh>
    <rPh sb="2" eb="8">
      <t>コウツウヒメイサイショ</t>
    </rPh>
    <phoneticPr fontId="2"/>
  </si>
  <si>
    <t>時間</t>
    <rPh sb="0" eb="2">
      <t>ジカン</t>
    </rPh>
    <phoneticPr fontId="2"/>
  </si>
  <si>
    <t>ワークショップ講師謝礼
（5,000円/時間×2時間×3回）</t>
    <rPh sb="7" eb="9">
      <t>コウシ</t>
    </rPh>
    <rPh sb="9" eb="11">
      <t>シャレイ</t>
    </rPh>
    <rPh sb="18" eb="19">
      <t>エン</t>
    </rPh>
    <rPh sb="20" eb="22">
      <t>ジカン</t>
    </rPh>
    <rPh sb="24" eb="26">
      <t>ジカン</t>
    </rPh>
    <rPh sb="28" eb="29">
      <t>カイ</t>
    </rPh>
    <phoneticPr fontId="2"/>
  </si>
  <si>
    <t>寄附金</t>
    <rPh sb="0" eb="3">
      <t>キフキン</t>
    </rPh>
    <phoneticPr fontId="2"/>
  </si>
  <si>
    <t>イベント参加費200円/回×25名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</si>
</sst>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quot;△ &quot;#,##0"/>
    <numFmt numFmtId="178" formatCode="#,##0_ "/>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
      <sz val="6"/>
      <name val="ＭＳ Ｐゴシック"/>
      <family val="3"/>
      <charset val="128"/>
      <scheme val="minor"/>
    </font>
    <font>
      <b/>
      <sz val="14"/>
      <color theme="1"/>
      <name val="ＭＳ Ｐ明朝"/>
      <family val="1"/>
      <charset val="128"/>
    </font>
    <font>
      <sz val="9"/>
      <color theme="1"/>
      <name val="ＭＳ Ｐ明朝"/>
      <family val="1"/>
      <charset val="128"/>
    </font>
    <font>
      <b/>
      <sz val="12"/>
      <name val="ＭＳ Ｐ明朝"/>
      <family val="1"/>
      <charset val="128"/>
    </font>
    <font>
      <sz val="8"/>
      <name val="ＭＳ Ｐ明朝"/>
      <family val="1"/>
      <charset val="128"/>
    </font>
    <font>
      <b/>
      <sz val="11"/>
      <color theme="1"/>
      <name val="ＭＳ Ｐ明朝"/>
      <family val="1"/>
      <charset val="128"/>
    </font>
    <font>
      <sz val="11"/>
      <color rgb="FFFF0000"/>
      <name val="ＭＳ Ｐ明朝"/>
      <family val="1"/>
      <charset val="128"/>
    </font>
    <font>
      <sz val="11"/>
      <color theme="1"/>
      <name val="ＭＳ Ｐゴシック"/>
      <family val="3"/>
      <charset val="128"/>
      <scheme val="minor"/>
    </font>
    <font>
      <sz val="16"/>
      <name val="ＭＳ Ｐ明朝"/>
      <family val="1"/>
      <charset val="128"/>
    </font>
    <font>
      <u/>
      <sz val="11"/>
      <color theme="10"/>
      <name val="ＭＳ Ｐゴシック"/>
      <family val="3"/>
      <charset val="128"/>
      <scheme val="minor"/>
    </font>
    <font>
      <u/>
      <sz val="11"/>
      <color theme="10"/>
      <name val="ＭＳ Ｐ明朝"/>
      <family val="1"/>
      <charset val="128"/>
    </font>
    <font>
      <b/>
      <sz val="12"/>
      <name val="BIZ UDP明朝 Medium"/>
      <family val="1"/>
      <charset val="128"/>
    </font>
    <font>
      <sz val="11"/>
      <name val="BIZ UDP明朝 Medium"/>
      <family val="1"/>
      <charset val="128"/>
    </font>
    <font>
      <sz val="10"/>
      <name val="BIZ UDP明朝 Medium"/>
      <family val="1"/>
      <charset val="128"/>
    </font>
    <font>
      <sz val="10"/>
      <color theme="1"/>
      <name val="BIZ UDP明朝 Medium"/>
      <family val="1"/>
      <charset val="128"/>
    </font>
    <font>
      <sz val="9"/>
      <color theme="1"/>
      <name val="BIZ UDP明朝 Medium"/>
      <family val="1"/>
      <charset val="128"/>
    </font>
    <font>
      <sz val="11"/>
      <color theme="1"/>
      <name val="BIZ UDP明朝 Medium"/>
      <family val="1"/>
      <charset val="128"/>
    </font>
    <font>
      <b/>
      <sz val="14"/>
      <color theme="1"/>
      <name val="BIZ UDP明朝 Medium"/>
      <family val="1"/>
      <charset val="128"/>
    </font>
    <font>
      <sz val="8"/>
      <color theme="1"/>
      <name val="BIZ UDP明朝 Medium"/>
      <family val="1"/>
      <charset val="128"/>
    </font>
    <font>
      <b/>
      <sz val="16"/>
      <name val="BIZ UDPゴシック"/>
      <family val="3"/>
      <charset val="128"/>
    </font>
    <font>
      <sz val="11"/>
      <name val="BIZ UDPゴシック"/>
      <family val="3"/>
      <charset val="128"/>
    </font>
    <font>
      <sz val="10"/>
      <name val="BIZ UDPゴシック"/>
      <family val="3"/>
      <charset val="128"/>
    </font>
    <font>
      <b/>
      <sz val="12"/>
      <name val="BIZ UDPゴシック"/>
      <family val="3"/>
      <charset val="128"/>
    </font>
    <font>
      <b/>
      <sz val="10"/>
      <name val="BIZ UDPゴシック"/>
      <family val="3"/>
      <charset val="128"/>
    </font>
    <font>
      <sz val="9"/>
      <name val="BIZ UDPゴシック"/>
      <family val="3"/>
      <charset val="128"/>
    </font>
    <font>
      <b/>
      <sz val="9"/>
      <name val="BIZ UDPゴシック"/>
      <family val="3"/>
      <charset val="128"/>
    </font>
    <font>
      <b/>
      <sz val="11"/>
      <name val="BIZ UDPゴシック"/>
      <family val="3"/>
      <charset val="128"/>
    </font>
    <font>
      <sz val="11"/>
      <color rgb="FFFF0000"/>
      <name val="BIZ UDPゴシック"/>
      <family val="3"/>
      <charset val="128"/>
    </font>
    <font>
      <sz val="14"/>
      <name val="BIZ UDPゴシック"/>
      <family val="3"/>
      <charset val="128"/>
    </font>
    <font>
      <b/>
      <sz val="11"/>
      <color theme="1"/>
      <name val="BIZ UDP明朝 Medium"/>
      <family val="1"/>
      <charset val="128"/>
    </font>
    <font>
      <b/>
      <sz val="12"/>
      <color theme="1"/>
      <name val="BIZ UDP明朝 Medium"/>
      <family val="1"/>
      <charset val="128"/>
    </font>
    <font>
      <sz val="10.5"/>
      <color theme="1"/>
      <name val="BIZ UDP明朝 Medium"/>
      <family val="1"/>
      <charset val="128"/>
    </font>
    <font>
      <b/>
      <sz val="16"/>
      <color theme="1"/>
      <name val="BIZ UDP明朝 Medium"/>
      <family val="1"/>
      <charset val="128"/>
    </font>
    <font>
      <b/>
      <sz val="14"/>
      <name val="BIZ UDPゴシック"/>
      <family val="3"/>
      <charset val="128"/>
    </font>
    <font>
      <sz val="12"/>
      <name val="BIZ UDPゴシック"/>
      <family val="3"/>
      <charset val="128"/>
    </font>
    <font>
      <b/>
      <sz val="10.5"/>
      <name val="BIZ UDPゴシック"/>
      <family val="3"/>
      <charset val="128"/>
    </font>
    <font>
      <b/>
      <sz val="10"/>
      <color rgb="FFFF0000"/>
      <name val="BIZ UDPゴシック"/>
      <family val="3"/>
      <charset val="128"/>
    </font>
    <font>
      <sz val="11"/>
      <color theme="1"/>
      <name val="BIZ UDPゴシック"/>
      <family val="3"/>
      <charset val="128"/>
    </font>
    <font>
      <sz val="11"/>
      <color theme="1" tint="0.34998626667073579"/>
      <name val="BIZ UDPゴシック"/>
      <family val="3"/>
      <charset val="128"/>
    </font>
    <font>
      <b/>
      <sz val="10.5"/>
      <color rgb="FFFF0000"/>
      <name val="BIZ UDPゴシック"/>
      <family val="3"/>
      <charset val="128"/>
    </font>
    <font>
      <sz val="7.5"/>
      <name val="BIZ UDPゴシック"/>
      <family val="3"/>
      <charset val="128"/>
    </font>
    <font>
      <sz val="8.5"/>
      <name val="BIZ UDPゴシック"/>
      <family val="3"/>
      <charset val="128"/>
    </font>
    <font>
      <sz val="16"/>
      <name val="BIZ UDPゴシック"/>
      <family val="3"/>
      <charset val="128"/>
    </font>
    <font>
      <b/>
      <sz val="11"/>
      <color indexed="81"/>
      <name val="BIZ UDPゴシック"/>
      <family val="3"/>
      <charset val="128"/>
    </font>
    <font>
      <sz val="6"/>
      <name val="ＭＳ Ｐゴシック"/>
      <family val="2"/>
      <charset val="128"/>
      <scheme val="minor"/>
    </font>
    <font>
      <b/>
      <u/>
      <sz val="11"/>
      <name val="BIZ UDPゴシック"/>
      <family val="3"/>
      <charset val="128"/>
    </font>
    <font>
      <u/>
      <sz val="11"/>
      <name val="BIZ UDPゴシック"/>
      <family val="3"/>
      <charset val="128"/>
    </font>
    <font>
      <b/>
      <sz val="10"/>
      <color theme="1"/>
      <name val="BIZ UDP明朝 Medium"/>
      <family val="1"/>
      <charset val="128"/>
    </font>
    <font>
      <sz val="14"/>
      <color theme="1"/>
      <name val="BIZ UDP明朝 Medium"/>
      <family val="1"/>
      <charset val="128"/>
    </font>
    <font>
      <b/>
      <u/>
      <sz val="20"/>
      <color rgb="FFFF0000"/>
      <name val="BIZ UDPゴシック"/>
      <family val="3"/>
      <charset val="128"/>
    </font>
    <font>
      <sz val="16"/>
      <name val="BIZ UDP明朝 Medium"/>
      <family val="1"/>
      <charset val="128"/>
    </font>
    <font>
      <b/>
      <sz val="11"/>
      <name val="BIZ UDP明朝 Medium"/>
      <family val="1"/>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99FF99"/>
        <bgColor indexed="64"/>
      </patternFill>
    </fill>
    <fill>
      <patternFill patternType="solid">
        <fgColor theme="8" tint="0.79998168889431442"/>
        <bgColor indexed="64"/>
      </patternFill>
    </fill>
  </fills>
  <borders count="138">
    <border>
      <left/>
      <right/>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theme="0" tint="-0.14999847407452621"/>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style="medium">
        <color indexed="64"/>
      </right>
      <top/>
      <bottom style="medium">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bottom/>
      <diagonal/>
    </border>
    <border>
      <left/>
      <right style="medium">
        <color indexed="64"/>
      </right>
      <top style="dotted">
        <color indexed="64"/>
      </top>
      <bottom/>
      <diagonal/>
    </border>
    <border>
      <left style="thin">
        <color theme="0" tint="-4.9989318521683403E-2"/>
      </left>
      <right style="thin">
        <color theme="0" tint="-0.14999847407452621"/>
      </right>
      <top/>
      <bottom style="thin">
        <color theme="0" tint="-0.14999847407452621"/>
      </bottom>
      <diagonal/>
    </border>
    <border>
      <left style="thin">
        <color theme="0" tint="-4.9989318521683403E-2"/>
      </left>
      <right style="thin">
        <color theme="0" tint="-0.14999847407452621"/>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thin">
        <color indexed="64"/>
      </right>
      <top style="medium">
        <color indexed="64"/>
      </top>
      <bottom style="double">
        <color indexed="64"/>
      </bottom>
      <diagonal/>
    </border>
    <border diagonalUp="1">
      <left style="thin">
        <color indexed="64"/>
      </left>
      <right/>
      <top style="medium">
        <color indexed="64"/>
      </top>
      <bottom style="double">
        <color indexed="64"/>
      </bottom>
      <diagonal style="thin">
        <color indexed="64"/>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hair">
        <color indexed="64"/>
      </right>
      <top style="double">
        <color indexed="64"/>
      </top>
      <bottom style="medium">
        <color indexed="64"/>
      </bottom>
      <diagonal/>
    </border>
    <border diagonalUp="1">
      <left style="hair">
        <color indexed="64"/>
      </left>
      <right/>
      <top style="double">
        <color indexed="64"/>
      </top>
      <bottom style="medium">
        <color indexed="64"/>
      </bottom>
      <diagonal style="hair">
        <color indexed="64"/>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medium">
        <color indexed="64"/>
      </left>
      <right style="medium">
        <color indexed="64"/>
      </right>
      <top/>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theme="0" tint="-0.14999847407452621"/>
      </left>
      <right style="thin">
        <color theme="0" tint="-0.14999847407452621"/>
      </right>
      <top style="thin">
        <color theme="0" tint="-0.14999847407452621"/>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thin">
        <color theme="0" tint="-0.14999847407452621"/>
      </top>
      <bottom style="thin">
        <color theme="0" tint="-0.14999847407452621"/>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diagonalUp="1">
      <left/>
      <right/>
      <top style="medium">
        <color indexed="64"/>
      </top>
      <bottom style="medium">
        <color indexed="64"/>
      </bottom>
      <diagonal style="thin">
        <color indexed="64"/>
      </diagonal>
    </border>
    <border>
      <left/>
      <right/>
      <top/>
      <bottom style="hair">
        <color indexed="64"/>
      </bottom>
      <diagonal/>
    </border>
    <border diagonalUp="1">
      <left/>
      <right/>
      <top style="medium">
        <color indexed="64"/>
      </top>
      <bottom style="double">
        <color indexed="64"/>
      </bottom>
      <diagonal style="thin">
        <color indexed="64"/>
      </diagonal>
    </border>
    <border diagonalUp="1">
      <left/>
      <right/>
      <top style="double">
        <color indexed="64"/>
      </top>
      <bottom style="medium">
        <color indexed="64"/>
      </bottom>
      <diagonal style="hair">
        <color indexed="64"/>
      </diagonal>
    </border>
    <border diagonalUp="1">
      <left/>
      <right/>
      <top style="double">
        <color indexed="64"/>
      </top>
      <bottom style="medium">
        <color indexed="64"/>
      </bottom>
      <diagonal style="thin">
        <color indexed="64"/>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s>
  <cellStyleXfs count="8">
    <xf numFmtId="0" fontId="0" fillId="0" borderId="0"/>
    <xf numFmtId="38" fontId="1" fillId="0" borderId="0" applyFont="0" applyFill="0" applyBorder="0" applyAlignment="0" applyProtection="0"/>
    <xf numFmtId="0" fontId="1" fillId="0" borderId="0"/>
    <xf numFmtId="0" fontId="12" fillId="0" borderId="0">
      <alignment vertical="center"/>
    </xf>
    <xf numFmtId="38" fontId="12" fillId="0" borderId="0" applyFont="0" applyFill="0" applyBorder="0" applyAlignment="0" applyProtection="0">
      <alignment vertical="center"/>
    </xf>
    <xf numFmtId="6" fontId="1" fillId="0" borderId="0" applyFont="0" applyFill="0" applyBorder="0" applyAlignment="0" applyProtection="0"/>
    <xf numFmtId="38" fontId="1" fillId="0" borderId="0" applyFont="0" applyFill="0" applyBorder="0" applyAlignment="0" applyProtection="0"/>
    <xf numFmtId="0" fontId="14" fillId="0" borderId="0" applyNumberFormat="0" applyFill="0" applyBorder="0" applyAlignment="0" applyProtection="0">
      <alignment vertical="center"/>
    </xf>
  </cellStyleXfs>
  <cellXfs count="985">
    <xf numFmtId="0" fontId="0" fillId="0" borderId="0" xfId="0"/>
    <xf numFmtId="0" fontId="4"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horizontal="center" vertical="center"/>
    </xf>
    <xf numFmtId="0" fontId="7" fillId="2" borderId="0" xfId="0" applyFont="1" applyFill="1" applyAlignment="1">
      <alignment vertical="center"/>
    </xf>
    <xf numFmtId="0" fontId="10" fillId="2" borderId="0" xfId="0" applyFont="1" applyFill="1" applyAlignment="1">
      <alignment vertical="center"/>
    </xf>
    <xf numFmtId="0" fontId="8" fillId="2" borderId="0" xfId="2" applyFont="1" applyFill="1" applyAlignment="1">
      <alignment vertical="center"/>
    </xf>
    <xf numFmtId="0" fontId="9" fillId="2" borderId="0" xfId="2" applyFont="1" applyFill="1" applyAlignment="1">
      <alignment vertical="center"/>
    </xf>
    <xf numFmtId="0" fontId="3" fillId="2" borderId="0" xfId="2" applyFont="1" applyFill="1" applyAlignment="1">
      <alignment horizontal="center" vertical="center"/>
    </xf>
    <xf numFmtId="0" fontId="3" fillId="0" borderId="0" xfId="2" applyFont="1" applyAlignment="1">
      <alignment horizontal="center" vertical="center"/>
    </xf>
    <xf numFmtId="0" fontId="11" fillId="2" borderId="0" xfId="2" applyFont="1" applyFill="1" applyAlignment="1">
      <alignment vertical="center"/>
    </xf>
    <xf numFmtId="0" fontId="3" fillId="0" borderId="0" xfId="2" applyFont="1" applyAlignment="1">
      <alignment vertical="center"/>
    </xf>
    <xf numFmtId="0" fontId="8" fillId="0" borderId="0" xfId="2" applyFont="1" applyAlignment="1">
      <alignment vertical="center"/>
    </xf>
    <xf numFmtId="0" fontId="11" fillId="0" borderId="0" xfId="2" applyFont="1" applyAlignment="1">
      <alignment horizontal="left" vertical="center"/>
    </xf>
    <xf numFmtId="0" fontId="3" fillId="0" borderId="0" xfId="2" applyFont="1" applyAlignment="1">
      <alignment horizontal="left" vertical="center"/>
    </xf>
    <xf numFmtId="0" fontId="11" fillId="0" borderId="0" xfId="2" applyFont="1" applyAlignment="1">
      <alignment vertical="center"/>
    </xf>
    <xf numFmtId="0" fontId="13" fillId="2" borderId="0" xfId="2" applyFont="1" applyFill="1" applyAlignment="1">
      <alignment horizontal="center" vertical="center"/>
    </xf>
    <xf numFmtId="0" fontId="13" fillId="0" borderId="0" xfId="2" applyFont="1" applyAlignment="1">
      <alignment horizontal="center" vertical="center"/>
    </xf>
    <xf numFmtId="0" fontId="15" fillId="2" borderId="0" xfId="7" applyFont="1" applyFill="1" applyAlignment="1">
      <alignment horizontal="center" vertical="center" wrapText="1"/>
    </xf>
    <xf numFmtId="0" fontId="3" fillId="0" borderId="0" xfId="2" applyFont="1" applyAlignment="1">
      <alignment horizontal="center" vertical="center" wrapText="1"/>
    </xf>
    <xf numFmtId="0" fontId="0" fillId="2" borderId="0" xfId="0" applyFill="1"/>
    <xf numFmtId="0" fontId="17" fillId="2" borderId="24" xfId="0" applyFont="1" applyFill="1" applyBorder="1"/>
    <xf numFmtId="0" fontId="21" fillId="2" borderId="5" xfId="0" applyFont="1" applyFill="1" applyBorder="1" applyAlignment="1">
      <alignment vertical="center"/>
    </xf>
    <xf numFmtId="0" fontId="21" fillId="2" borderId="13" xfId="0" applyFont="1" applyFill="1" applyBorder="1" applyAlignment="1">
      <alignment vertical="center"/>
    </xf>
    <xf numFmtId="0" fontId="6" fillId="2" borderId="0" xfId="0" applyFont="1" applyFill="1" applyAlignment="1">
      <alignment horizontal="centerContinuous" vertical="center"/>
    </xf>
    <xf numFmtId="0" fontId="21" fillId="2" borderId="7" xfId="0" applyFont="1" applyFill="1" applyBorder="1" applyAlignment="1">
      <alignment vertical="center"/>
    </xf>
    <xf numFmtId="0" fontId="21" fillId="2" borderId="30" xfId="0" applyFont="1" applyFill="1" applyBorder="1" applyAlignment="1">
      <alignment vertical="center"/>
    </xf>
    <xf numFmtId="0" fontId="20" fillId="2" borderId="0" xfId="0" applyFont="1" applyFill="1" applyAlignment="1">
      <alignment vertical="center"/>
    </xf>
    <xf numFmtId="49" fontId="19" fillId="2" borderId="0" xfId="0" applyNumberFormat="1" applyFont="1" applyFill="1" applyAlignment="1">
      <alignment vertical="center"/>
    </xf>
    <xf numFmtId="0" fontId="16" fillId="2" borderId="0" xfId="2"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left" vertical="center"/>
    </xf>
    <xf numFmtId="0" fontId="21" fillId="2" borderId="12" xfId="0" applyFont="1" applyFill="1" applyBorder="1" applyAlignment="1">
      <alignment horizontal="left" vertical="center"/>
    </xf>
    <xf numFmtId="0" fontId="21" fillId="2" borderId="12" xfId="0" applyFont="1" applyFill="1" applyBorder="1" applyAlignment="1">
      <alignment vertical="center"/>
    </xf>
    <xf numFmtId="0" fontId="22" fillId="2" borderId="0" xfId="0" applyFont="1" applyFill="1" applyAlignment="1">
      <alignment vertical="center"/>
    </xf>
    <xf numFmtId="0" fontId="20" fillId="2" borderId="0" xfId="0" applyFont="1" applyFill="1" applyAlignment="1">
      <alignment vertical="justify" wrapText="1"/>
    </xf>
    <xf numFmtId="0" fontId="20" fillId="2" borderId="0" xfId="0" applyFont="1" applyFill="1" applyAlignment="1">
      <alignment vertical="justify"/>
    </xf>
    <xf numFmtId="0" fontId="7" fillId="2" borderId="0" xfId="0" applyFont="1" applyFill="1" applyAlignment="1">
      <alignment vertical="justify"/>
    </xf>
    <xf numFmtId="0" fontId="0" fillId="0" borderId="0" xfId="0" applyAlignment="1">
      <alignment vertical="justify"/>
    </xf>
    <xf numFmtId="0" fontId="19" fillId="2" borderId="7" xfId="0" applyFont="1" applyFill="1" applyBorder="1" applyAlignment="1">
      <alignment vertical="center"/>
    </xf>
    <xf numFmtId="0" fontId="19" fillId="2" borderId="13" xfId="0" applyFont="1" applyFill="1" applyBorder="1" applyAlignment="1">
      <alignment vertical="center" wrapText="1"/>
    </xf>
    <xf numFmtId="0" fontId="19" fillId="2" borderId="13" xfId="0" applyFont="1" applyFill="1" applyBorder="1" applyAlignment="1">
      <alignment vertical="center"/>
    </xf>
    <xf numFmtId="0" fontId="19" fillId="2" borderId="0" xfId="0" applyFont="1" applyFill="1" applyAlignment="1">
      <alignment vertical="center" wrapText="1"/>
    </xf>
    <xf numFmtId="0" fontId="19" fillId="2" borderId="12" xfId="0" applyFont="1" applyFill="1" applyBorder="1" applyAlignment="1">
      <alignment vertical="center" wrapText="1"/>
    </xf>
    <xf numFmtId="0" fontId="17" fillId="2" borderId="0" xfId="0" applyFont="1" applyFill="1"/>
    <xf numFmtId="0" fontId="37" fillId="2" borderId="0" xfId="0" applyFont="1" applyFill="1" applyAlignment="1">
      <alignment horizontal="centerContinuous" vertical="center"/>
    </xf>
    <xf numFmtId="0" fontId="38" fillId="2" borderId="0" xfId="2" applyFont="1" applyFill="1" applyAlignment="1">
      <alignment horizontal="center" vertical="center"/>
    </xf>
    <xf numFmtId="0" fontId="25" fillId="0" borderId="0" xfId="2" applyFont="1" applyAlignment="1">
      <alignment horizontal="center" vertical="center"/>
    </xf>
    <xf numFmtId="0" fontId="39" fillId="2" borderId="0" xfId="2" applyFont="1" applyFill="1" applyAlignment="1">
      <alignment horizontal="left" vertical="center"/>
    </xf>
    <xf numFmtId="0" fontId="25" fillId="2" borderId="0" xfId="2" applyFont="1" applyFill="1" applyAlignment="1">
      <alignment vertical="center"/>
    </xf>
    <xf numFmtId="0" fontId="32" fillId="2" borderId="0" xfId="2" applyFont="1" applyFill="1" applyAlignment="1">
      <alignment vertical="center"/>
    </xf>
    <xf numFmtId="0" fontId="27" fillId="2" borderId="0" xfId="2" applyFont="1" applyFill="1" applyAlignment="1">
      <alignment vertical="center"/>
    </xf>
    <xf numFmtId="0" fontId="25" fillId="2" borderId="0" xfId="2" applyFont="1" applyFill="1" applyAlignment="1">
      <alignment horizontal="left" vertical="center" wrapText="1"/>
    </xf>
    <xf numFmtId="0" fontId="42" fillId="3" borderId="50" xfId="3" applyFont="1" applyFill="1" applyBorder="1" applyAlignment="1">
      <alignment horizontal="center" vertical="center" wrapText="1"/>
    </xf>
    <xf numFmtId="0" fontId="25" fillId="3" borderId="51" xfId="3" applyFont="1" applyFill="1" applyBorder="1" applyAlignment="1">
      <alignment horizontal="center" vertical="center"/>
    </xf>
    <xf numFmtId="0" fontId="43" fillId="2" borderId="50" xfId="3" applyFont="1" applyFill="1" applyBorder="1" applyAlignment="1">
      <alignment horizontal="center" vertical="center"/>
    </xf>
    <xf numFmtId="0" fontId="32" fillId="2" borderId="51" xfId="3" applyFont="1" applyFill="1" applyBorder="1" applyAlignment="1">
      <alignment horizontal="center" vertical="center" wrapText="1"/>
    </xf>
    <xf numFmtId="0" fontId="25" fillId="2" borderId="0" xfId="2" applyFont="1" applyFill="1" applyAlignment="1">
      <alignment horizontal="left" vertical="center"/>
    </xf>
    <xf numFmtId="0" fontId="32" fillId="2" borderId="0" xfId="2" applyFont="1" applyFill="1" applyAlignment="1">
      <alignment horizontal="left" vertical="center"/>
    </xf>
    <xf numFmtId="0" fontId="27" fillId="2" borderId="0" xfId="2" applyFont="1" applyFill="1" applyAlignment="1">
      <alignment vertical="center" wrapText="1"/>
    </xf>
    <xf numFmtId="0" fontId="31" fillId="2" borderId="0" xfId="2" applyFont="1" applyFill="1" applyAlignment="1">
      <alignment vertical="center" wrapText="1"/>
    </xf>
    <xf numFmtId="0" fontId="31" fillId="2" borderId="0" xfId="2" applyFont="1" applyFill="1" applyAlignment="1">
      <alignment horizontal="center" vertical="center" wrapText="1"/>
    </xf>
    <xf numFmtId="0" fontId="30" fillId="2" borderId="0" xfId="2" applyFont="1" applyFill="1" applyAlignment="1">
      <alignment horizontal="center" vertical="center" wrapText="1"/>
    </xf>
    <xf numFmtId="0" fontId="42" fillId="3" borderId="51" xfId="3" applyFont="1" applyFill="1" applyBorder="1" applyAlignment="1">
      <alignment horizontal="center" vertical="center" wrapText="1"/>
    </xf>
    <xf numFmtId="38" fontId="25" fillId="2" borderId="0" xfId="4" applyFont="1" applyFill="1" applyBorder="1" applyAlignment="1">
      <alignment horizontal="center" vertical="center" wrapText="1"/>
    </xf>
    <xf numFmtId="0" fontId="43" fillId="2" borderId="106" xfId="2" applyFont="1" applyFill="1" applyBorder="1" applyAlignment="1">
      <alignment horizontal="center" vertical="center"/>
    </xf>
    <xf numFmtId="0" fontId="32" fillId="2" borderId="106" xfId="3" applyFont="1" applyFill="1" applyBorder="1" applyAlignment="1">
      <alignment horizontal="center" vertical="center" wrapText="1"/>
    </xf>
    <xf numFmtId="0" fontId="42" fillId="2" borderId="0" xfId="3" applyFont="1" applyFill="1" applyAlignment="1">
      <alignment horizontal="center" vertical="center" wrapText="1"/>
    </xf>
    <xf numFmtId="0" fontId="25" fillId="2" borderId="0" xfId="3" applyFont="1" applyFill="1" applyAlignment="1">
      <alignment horizontal="center" vertical="center"/>
    </xf>
    <xf numFmtId="0" fontId="43" fillId="2" borderId="0" xfId="2" applyFont="1" applyFill="1" applyAlignment="1">
      <alignment horizontal="center" vertical="center"/>
    </xf>
    <xf numFmtId="0" fontId="32" fillId="2" borderId="0" xfId="3" applyFont="1" applyFill="1" applyAlignment="1">
      <alignment horizontal="center" vertical="center" wrapText="1"/>
    </xf>
    <xf numFmtId="0" fontId="25" fillId="2" borderId="0" xfId="2" applyFont="1" applyFill="1" applyAlignment="1">
      <alignment horizontal="center" vertical="center"/>
    </xf>
    <xf numFmtId="0" fontId="31" fillId="2" borderId="62" xfId="2" applyFont="1" applyFill="1" applyBorder="1" applyAlignment="1">
      <alignment vertical="top" wrapText="1"/>
    </xf>
    <xf numFmtId="0" fontId="31" fillId="2" borderId="0" xfId="2" applyFont="1" applyFill="1" applyBorder="1" applyAlignment="1">
      <alignment vertical="top" wrapText="1"/>
    </xf>
    <xf numFmtId="0" fontId="31" fillId="2" borderId="63" xfId="2" applyFont="1" applyFill="1" applyBorder="1" applyAlignment="1">
      <alignment vertical="top" wrapText="1"/>
    </xf>
    <xf numFmtId="0" fontId="31" fillId="2" borderId="0" xfId="2" applyFont="1" applyFill="1" applyAlignment="1">
      <alignment vertical="top" wrapText="1"/>
    </xf>
    <xf numFmtId="0" fontId="31" fillId="2" borderId="64" xfId="2" applyFont="1" applyFill="1" applyBorder="1" applyAlignment="1">
      <alignment vertical="top" wrapText="1"/>
    </xf>
    <xf numFmtId="0" fontId="31" fillId="2" borderId="65" xfId="2" applyFont="1" applyFill="1" applyBorder="1" applyAlignment="1">
      <alignment vertical="top" wrapText="1"/>
    </xf>
    <xf numFmtId="0" fontId="31" fillId="2" borderId="66" xfId="2" applyFont="1" applyFill="1" applyBorder="1" applyAlignment="1">
      <alignment vertical="top" wrapText="1"/>
    </xf>
    <xf numFmtId="0" fontId="25" fillId="2" borderId="0" xfId="2" applyFont="1" applyFill="1" applyAlignment="1">
      <alignment vertical="center" wrapText="1"/>
    </xf>
    <xf numFmtId="6" fontId="27" fillId="2" borderId="0" xfId="5" applyFont="1" applyFill="1" applyBorder="1" applyAlignment="1">
      <alignment vertical="center" wrapText="1"/>
    </xf>
    <xf numFmtId="0" fontId="43" fillId="2" borderId="51" xfId="2" applyFont="1" applyFill="1" applyBorder="1" applyAlignment="1">
      <alignment horizontal="center" vertical="center"/>
    </xf>
    <xf numFmtId="0" fontId="27" fillId="2" borderId="0" xfId="2" applyFont="1" applyFill="1" applyAlignment="1">
      <alignment horizontal="center" vertical="center" textRotation="255" wrapText="1"/>
    </xf>
    <xf numFmtId="0" fontId="25" fillId="3" borderId="51" xfId="2" applyFont="1" applyFill="1" applyBorder="1" applyAlignment="1">
      <alignment horizontal="center" vertical="center"/>
    </xf>
    <xf numFmtId="0" fontId="25" fillId="0" borderId="0" xfId="2" applyFont="1" applyAlignment="1">
      <alignment vertical="center" wrapText="1"/>
    </xf>
    <xf numFmtId="0" fontId="46" fillId="2" borderId="68" xfId="2" applyFont="1" applyFill="1" applyBorder="1" applyAlignment="1">
      <alignment vertical="center" wrapText="1"/>
    </xf>
    <xf numFmtId="0" fontId="31" fillId="2" borderId="0" xfId="2" applyFont="1" applyFill="1" applyAlignment="1">
      <alignment horizontal="center" vertical="center"/>
    </xf>
    <xf numFmtId="0" fontId="25" fillId="0" borderId="51" xfId="3" applyFont="1" applyBorder="1" applyAlignment="1">
      <alignment horizontal="center" vertical="center"/>
    </xf>
    <xf numFmtId="0" fontId="25" fillId="2" borderId="0" xfId="2" applyFont="1" applyFill="1" applyAlignment="1">
      <alignment horizontal="right" vertical="center"/>
    </xf>
    <xf numFmtId="0" fontId="25" fillId="0" borderId="0" xfId="2" applyFont="1" applyAlignment="1">
      <alignment horizontal="left" vertical="center"/>
    </xf>
    <xf numFmtId="0" fontId="25" fillId="0" borderId="0" xfId="2" applyFont="1" applyAlignment="1">
      <alignment vertical="center"/>
    </xf>
    <xf numFmtId="0" fontId="32" fillId="0" borderId="0" xfId="2" applyFont="1" applyAlignment="1">
      <alignment vertical="center"/>
    </xf>
    <xf numFmtId="38" fontId="47" fillId="2" borderId="0" xfId="6" applyFont="1" applyFill="1" applyBorder="1" applyAlignment="1">
      <alignment horizontal="center" vertical="center"/>
    </xf>
    <xf numFmtId="0" fontId="26" fillId="2" borderId="0" xfId="2" applyFont="1" applyFill="1" applyAlignment="1">
      <alignment vertical="center" wrapText="1"/>
    </xf>
    <xf numFmtId="38" fontId="47" fillId="0" borderId="0" xfId="6" applyFont="1" applyBorder="1" applyAlignment="1">
      <alignment horizontal="center" vertical="center"/>
    </xf>
    <xf numFmtId="0" fontId="31" fillId="4" borderId="0" xfId="2" applyFont="1" applyFill="1" applyAlignment="1">
      <alignment horizontal="center" vertical="center" wrapText="1"/>
    </xf>
    <xf numFmtId="0" fontId="25" fillId="0" borderId="56" xfId="2" applyFont="1" applyBorder="1" applyAlignment="1">
      <alignment horizontal="center" vertical="center" wrapText="1"/>
    </xf>
    <xf numFmtId="0" fontId="25" fillId="2" borderId="0" xfId="2" applyFont="1" applyFill="1" applyAlignment="1">
      <alignment horizontal="center" vertical="center" wrapText="1"/>
    </xf>
    <xf numFmtId="0" fontId="25" fillId="0" borderId="29" xfId="2" applyFont="1" applyBorder="1" applyAlignment="1">
      <alignment horizontal="left" vertical="center"/>
    </xf>
    <xf numFmtId="38" fontId="25" fillId="0" borderId="42" xfId="4" applyFont="1" applyBorder="1" applyAlignment="1">
      <alignment horizontal="right" vertical="center" wrapText="1"/>
    </xf>
    <xf numFmtId="38" fontId="25" fillId="2" borderId="0" xfId="4" applyFont="1" applyFill="1" applyBorder="1" applyAlignment="1">
      <alignment horizontal="right" vertical="center" wrapText="1"/>
    </xf>
    <xf numFmtId="0" fontId="25" fillId="0" borderId="83" xfId="2" applyFont="1" applyBorder="1" applyAlignment="1">
      <alignment horizontal="left" vertical="center"/>
    </xf>
    <xf numFmtId="38" fontId="25" fillId="0" borderId="3" xfId="4" applyFont="1" applyBorder="1" applyAlignment="1">
      <alignment horizontal="right" vertical="center" wrapText="1"/>
    </xf>
    <xf numFmtId="0" fontId="25" fillId="0" borderId="84" xfId="2" applyFont="1" applyBorder="1" applyAlignment="1">
      <alignment horizontal="left" vertical="center"/>
    </xf>
    <xf numFmtId="38" fontId="25" fillId="0" borderId="86" xfId="4" applyFont="1" applyBorder="1" applyAlignment="1">
      <alignment horizontal="right" vertical="center" wrapText="1"/>
    </xf>
    <xf numFmtId="38" fontId="25" fillId="0" borderId="56" xfId="4" applyFont="1" applyBorder="1" applyAlignment="1">
      <alignment horizontal="right" vertical="center" wrapText="1"/>
    </xf>
    <xf numFmtId="0" fontId="25" fillId="0" borderId="41" xfId="2" applyFont="1" applyBorder="1" applyAlignment="1">
      <alignment horizontal="left" vertical="center" wrapText="1"/>
    </xf>
    <xf numFmtId="0" fontId="25" fillId="0" borderId="90" xfId="2" applyFont="1" applyBorder="1" applyAlignment="1">
      <alignment horizontal="left" vertical="center" wrapText="1"/>
    </xf>
    <xf numFmtId="38" fontId="25" fillId="0" borderId="92" xfId="4" applyFont="1" applyBorder="1" applyAlignment="1">
      <alignment horizontal="right" vertical="center" wrapText="1"/>
    </xf>
    <xf numFmtId="38" fontId="25" fillId="0" borderId="4" xfId="4" applyFont="1" applyBorder="1" applyAlignment="1">
      <alignment horizontal="right" vertical="center" wrapText="1"/>
    </xf>
    <xf numFmtId="38" fontId="32" fillId="2" borderId="0" xfId="4" applyFont="1" applyFill="1" applyBorder="1" applyAlignment="1">
      <alignment horizontal="left" vertical="center"/>
    </xf>
    <xf numFmtId="38" fontId="25" fillId="0" borderId="0" xfId="4" applyFont="1" applyAlignment="1">
      <alignment horizontal="center" vertical="center"/>
    </xf>
    <xf numFmtId="38" fontId="25" fillId="2" borderId="0" xfId="4" applyFont="1" applyFill="1" applyAlignment="1">
      <alignment horizontal="center" vertical="center"/>
    </xf>
    <xf numFmtId="38" fontId="31" fillId="4" borderId="0" xfId="4" applyFont="1" applyFill="1" applyBorder="1" applyAlignment="1">
      <alignment horizontal="center" vertical="center" wrapText="1"/>
    </xf>
    <xf numFmtId="38" fontId="31" fillId="2" borderId="0" xfId="4" applyFont="1" applyFill="1" applyBorder="1" applyAlignment="1">
      <alignment horizontal="center" vertical="center" wrapText="1"/>
    </xf>
    <xf numFmtId="0" fontId="25" fillId="0" borderId="96" xfId="2" applyFont="1" applyBorder="1" applyAlignment="1">
      <alignment horizontal="center" vertical="center" wrapText="1"/>
    </xf>
    <xf numFmtId="38" fontId="25" fillId="0" borderId="56" xfId="4" applyFont="1" applyBorder="1" applyAlignment="1">
      <alignment horizontal="center" vertical="center" wrapText="1"/>
    </xf>
    <xf numFmtId="0" fontId="26" fillId="0" borderId="97" xfId="2" applyFont="1" applyBorder="1" applyAlignment="1">
      <alignment horizontal="left" vertical="center" wrapText="1"/>
    </xf>
    <xf numFmtId="38" fontId="25" fillId="0" borderId="53" xfId="4" applyFont="1" applyBorder="1" applyAlignment="1">
      <alignment horizontal="right" vertical="center" wrapText="1"/>
    </xf>
    <xf numFmtId="0" fontId="25" fillId="0" borderId="1" xfId="2" applyFont="1" applyBorder="1" applyAlignment="1">
      <alignment horizontal="left" vertical="center" wrapText="1"/>
    </xf>
    <xf numFmtId="0" fontId="26" fillId="0" borderId="99" xfId="2" applyFont="1" applyBorder="1" applyAlignment="1">
      <alignment horizontal="left" vertical="center" wrapText="1"/>
    </xf>
    <xf numFmtId="38" fontId="25" fillId="0" borderId="100" xfId="4" applyFont="1" applyBorder="1" applyAlignment="1">
      <alignment horizontal="right" vertical="center" wrapText="1"/>
    </xf>
    <xf numFmtId="0" fontId="25" fillId="0" borderId="84" xfId="2" applyFont="1" applyBorder="1" applyAlignment="1">
      <alignment horizontal="left" vertical="center" wrapText="1"/>
    </xf>
    <xf numFmtId="0" fontId="26" fillId="0" borderId="101" xfId="2" applyFont="1" applyBorder="1" applyAlignment="1">
      <alignment horizontal="left" vertical="center" wrapText="1"/>
    </xf>
    <xf numFmtId="38" fontId="25" fillId="0" borderId="43" xfId="4" applyFont="1" applyBorder="1" applyAlignment="1">
      <alignment horizontal="right" vertical="center" wrapText="1"/>
    </xf>
    <xf numFmtId="0" fontId="25" fillId="0" borderId="54" xfId="2" applyFont="1" applyBorder="1" applyAlignment="1">
      <alignment horizontal="left" vertical="center" wrapText="1"/>
    </xf>
    <xf numFmtId="176" fontId="25" fillId="0" borderId="53" xfId="4" applyNumberFormat="1" applyFont="1" applyBorder="1" applyAlignment="1">
      <alignment horizontal="right" vertical="center" wrapText="1"/>
    </xf>
    <xf numFmtId="176" fontId="25" fillId="0" borderId="100" xfId="4" applyNumberFormat="1" applyFont="1" applyBorder="1" applyAlignment="1">
      <alignment horizontal="right" vertical="center" wrapText="1"/>
    </xf>
    <xf numFmtId="0" fontId="26" fillId="0" borderId="102" xfId="2" applyFont="1" applyBorder="1" applyAlignment="1">
      <alignment horizontal="left" vertical="center" wrapText="1"/>
    </xf>
    <xf numFmtId="176" fontId="25" fillId="0" borderId="43" xfId="4" applyNumberFormat="1" applyFont="1" applyBorder="1" applyAlignment="1">
      <alignment horizontal="right" vertical="center" wrapText="1"/>
    </xf>
    <xf numFmtId="0" fontId="31" fillId="2" borderId="0" xfId="2" applyFont="1" applyFill="1" applyAlignment="1">
      <alignment horizontal="left" vertical="center"/>
    </xf>
    <xf numFmtId="0" fontId="26" fillId="2" borderId="0" xfId="2" applyFont="1" applyFill="1" applyAlignment="1">
      <alignment horizontal="center" vertical="center"/>
    </xf>
    <xf numFmtId="0" fontId="26" fillId="3" borderId="51" xfId="2" applyFont="1" applyFill="1" applyBorder="1" applyAlignment="1">
      <alignment horizontal="center" vertical="center"/>
    </xf>
    <xf numFmtId="0" fontId="26" fillId="2" borderId="51" xfId="2" applyFont="1" applyFill="1" applyBorder="1" applyAlignment="1">
      <alignment horizontal="center" vertical="center" wrapText="1"/>
    </xf>
    <xf numFmtId="0" fontId="26" fillId="3" borderId="51" xfId="2" applyFont="1" applyFill="1" applyBorder="1" applyAlignment="1">
      <alignment horizontal="center" vertical="center" wrapText="1"/>
    </xf>
    <xf numFmtId="0" fontId="21" fillId="2" borderId="0" xfId="0" applyFont="1" applyFill="1" applyAlignment="1">
      <alignment horizontal="center" vertical="center"/>
    </xf>
    <xf numFmtId="0" fontId="6" fillId="2" borderId="0" xfId="0" applyFont="1" applyFill="1" applyAlignment="1">
      <alignment horizontal="center" vertical="center"/>
    </xf>
    <xf numFmtId="0" fontId="19" fillId="2" borderId="0" xfId="0" applyFont="1" applyFill="1" applyAlignment="1">
      <alignment vertical="center"/>
    </xf>
    <xf numFmtId="0" fontId="19" fillId="2" borderId="12" xfId="0" applyFont="1" applyFill="1" applyBorder="1" applyAlignment="1">
      <alignment vertical="center"/>
    </xf>
    <xf numFmtId="0" fontId="0" fillId="0" borderId="0" xfId="0" applyAlignment="1">
      <alignment vertical="center" wrapText="1"/>
    </xf>
    <xf numFmtId="6" fontId="42" fillId="0" borderId="33" xfId="0" applyNumberFormat="1" applyFont="1" applyBorder="1" applyAlignment="1">
      <alignment vertical="center" wrapText="1"/>
    </xf>
    <xf numFmtId="0" fontId="42" fillId="0" borderId="33" xfId="0" applyFont="1" applyBorder="1" applyAlignment="1">
      <alignment vertical="center" wrapText="1"/>
    </xf>
    <xf numFmtId="0" fontId="42" fillId="0" borderId="33" xfId="0" applyFont="1" applyBorder="1" applyAlignment="1">
      <alignment horizontal="center" vertical="center" wrapText="1"/>
    </xf>
    <xf numFmtId="0" fontId="31" fillId="2" borderId="0" xfId="2" applyFont="1" applyFill="1" applyAlignment="1">
      <alignment horizontal="center" vertical="center" wrapText="1"/>
    </xf>
    <xf numFmtId="0" fontId="26" fillId="2" borderId="0" xfId="2" applyFont="1" applyFill="1" applyAlignment="1">
      <alignment horizontal="left" vertical="center" wrapText="1"/>
    </xf>
    <xf numFmtId="0" fontId="25" fillId="0" borderId="0" xfId="0" applyFont="1"/>
    <xf numFmtId="0" fontId="25" fillId="0" borderId="0" xfId="0" applyFont="1" applyAlignment="1"/>
    <xf numFmtId="0" fontId="25" fillId="0" borderId="33" xfId="0" applyFont="1" applyBorder="1" applyAlignment="1">
      <alignment vertical="center" wrapText="1"/>
    </xf>
    <xf numFmtId="0" fontId="25" fillId="0" borderId="46" xfId="0" applyFont="1" applyBorder="1" applyAlignment="1">
      <alignment horizontal="center" vertical="center"/>
    </xf>
    <xf numFmtId="0" fontId="25" fillId="0" borderId="39" xfId="0" applyFont="1" applyBorder="1" applyAlignment="1">
      <alignment horizontal="center" vertical="center"/>
    </xf>
    <xf numFmtId="0" fontId="25" fillId="5" borderId="10" xfId="0" applyFont="1" applyFill="1" applyBorder="1" applyAlignment="1">
      <alignment horizontal="center" vertical="center"/>
    </xf>
    <xf numFmtId="0" fontId="25" fillId="5" borderId="35" xfId="0" applyFont="1" applyFill="1" applyBorder="1" applyAlignment="1">
      <alignment horizontal="center" vertical="center"/>
    </xf>
    <xf numFmtId="0" fontId="25" fillId="0" borderId="0" xfId="0" applyFont="1" applyAlignment="1">
      <alignment vertical="center"/>
    </xf>
    <xf numFmtId="0" fontId="25" fillId="5" borderId="54" xfId="0" applyFont="1" applyFill="1" applyBorder="1" applyAlignment="1">
      <alignment horizontal="center" vertical="center"/>
    </xf>
    <xf numFmtId="0" fontId="25" fillId="0" borderId="56" xfId="0" applyFont="1" applyBorder="1" applyAlignment="1">
      <alignment horizontal="center" vertical="center"/>
    </xf>
    <xf numFmtId="0" fontId="0" fillId="0" borderId="0" xfId="0" applyAlignment="1">
      <alignment vertical="center"/>
    </xf>
    <xf numFmtId="0" fontId="25" fillId="5" borderId="34" xfId="0" applyFont="1" applyFill="1" applyBorder="1" applyAlignment="1">
      <alignment horizontal="center" vertical="center"/>
    </xf>
    <xf numFmtId="0" fontId="21" fillId="2" borderId="13" xfId="0" applyFont="1" applyFill="1" applyBorder="1" applyAlignment="1" applyProtection="1">
      <alignment vertical="center"/>
    </xf>
    <xf numFmtId="0" fontId="21" fillId="2" borderId="0" xfId="0" applyFont="1" applyFill="1" applyAlignment="1" applyProtection="1">
      <alignment vertical="center"/>
    </xf>
    <xf numFmtId="0" fontId="21" fillId="2" borderId="12" xfId="0" applyFont="1" applyFill="1" applyBorder="1" applyAlignment="1" applyProtection="1">
      <alignment vertical="center"/>
    </xf>
    <xf numFmtId="0" fontId="20" fillId="2" borderId="22" xfId="0" applyFont="1" applyFill="1" applyBorder="1" applyAlignment="1">
      <alignment vertical="top" wrapText="1"/>
    </xf>
    <xf numFmtId="0" fontId="20" fillId="2" borderId="12" xfId="0" applyFont="1" applyFill="1" applyBorder="1" applyAlignment="1">
      <alignment vertical="top" wrapText="1"/>
    </xf>
    <xf numFmtId="0" fontId="19" fillId="2" borderId="12" xfId="0" applyFont="1" applyFill="1" applyBorder="1" applyAlignment="1">
      <alignment vertical="top" wrapText="1"/>
    </xf>
    <xf numFmtId="0" fontId="36" fillId="2" borderId="20" xfId="0" applyFont="1" applyFill="1" applyBorder="1" applyAlignment="1">
      <alignment horizontal="center" wrapText="1"/>
    </xf>
    <xf numFmtId="0" fontId="19" fillId="2" borderId="0" xfId="0" applyFont="1" applyFill="1" applyBorder="1" applyAlignment="1">
      <alignment horizontal="center"/>
    </xf>
    <xf numFmtId="0" fontId="19" fillId="2" borderId="19" xfId="0" applyFont="1" applyFill="1" applyBorder="1" applyAlignment="1">
      <alignment horizontal="center"/>
    </xf>
    <xf numFmtId="0" fontId="4" fillId="2" borderId="0" xfId="0" applyFont="1" applyFill="1" applyAlignment="1">
      <alignment vertical="top"/>
    </xf>
    <xf numFmtId="0" fontId="0" fillId="0" borderId="0" xfId="0" applyAlignment="1">
      <alignment vertical="top"/>
    </xf>
    <xf numFmtId="49" fontId="19" fillId="2" borderId="12" xfId="0" applyNumberFormat="1" applyFont="1" applyFill="1" applyBorder="1" applyAlignment="1">
      <alignment vertical="top" wrapText="1"/>
    </xf>
    <xf numFmtId="49" fontId="19" fillId="2" borderId="6" xfId="0" applyNumberFormat="1" applyFont="1" applyFill="1" applyBorder="1" applyAlignment="1">
      <alignment vertical="top" wrapText="1"/>
    </xf>
    <xf numFmtId="49" fontId="19" fillId="2" borderId="26" xfId="0" applyNumberFormat="1" applyFont="1" applyFill="1" applyBorder="1" applyAlignment="1">
      <alignment vertical="top" wrapText="1"/>
    </xf>
    <xf numFmtId="49" fontId="19" fillId="2" borderId="25" xfId="0" applyNumberFormat="1" applyFont="1" applyFill="1" applyBorder="1" applyAlignment="1">
      <alignment vertical="top" wrapText="1"/>
    </xf>
    <xf numFmtId="0" fontId="19" fillId="2" borderId="25" xfId="0" applyFont="1" applyFill="1" applyBorder="1" applyAlignment="1">
      <alignment vertical="top" wrapText="1"/>
    </xf>
    <xf numFmtId="0" fontId="20" fillId="2" borderId="25" xfId="0" applyFont="1" applyFill="1" applyBorder="1" applyAlignment="1">
      <alignment vertical="top" wrapText="1"/>
    </xf>
    <xf numFmtId="0" fontId="20" fillId="2" borderId="27" xfId="0" applyFont="1" applyFill="1" applyBorder="1" applyAlignment="1">
      <alignment vertical="top" wrapText="1"/>
    </xf>
    <xf numFmtId="0" fontId="25" fillId="0" borderId="46" xfId="0" applyFont="1" applyBorder="1" applyAlignment="1">
      <alignment horizontal="left" vertical="center"/>
    </xf>
    <xf numFmtId="0" fontId="25" fillId="0" borderId="38" xfId="0" applyFont="1" applyBorder="1" applyAlignment="1">
      <alignment horizontal="left" vertical="center"/>
    </xf>
    <xf numFmtId="0" fontId="25" fillId="0" borderId="39" xfId="0" applyFont="1" applyBorder="1" applyAlignment="1">
      <alignment horizontal="left" vertical="center"/>
    </xf>
    <xf numFmtId="178" fontId="25" fillId="0" borderId="117" xfId="0" applyNumberFormat="1" applyFont="1" applyBorder="1" applyAlignment="1">
      <alignment vertical="center"/>
    </xf>
    <xf numFmtId="0" fontId="54" fillId="0" borderId="0" xfId="0" applyFont="1" applyAlignment="1">
      <alignment vertical="center"/>
    </xf>
    <xf numFmtId="0" fontId="27" fillId="2" borderId="0" xfId="2" applyFont="1" applyFill="1" applyBorder="1" applyAlignment="1">
      <alignment horizontal="center" vertical="center" textRotation="255" wrapText="1"/>
    </xf>
    <xf numFmtId="0" fontId="25" fillId="2" borderId="0" xfId="2" applyFont="1" applyFill="1" applyBorder="1" applyAlignment="1">
      <alignment horizontal="left" vertical="center" wrapText="1"/>
    </xf>
    <xf numFmtId="0" fontId="27" fillId="2" borderId="0" xfId="2" applyFont="1" applyFill="1" applyBorder="1" applyAlignment="1">
      <alignment vertical="center" wrapText="1"/>
    </xf>
    <xf numFmtId="0" fontId="25" fillId="0" borderId="47" xfId="0" applyFont="1" applyBorder="1" applyAlignment="1">
      <alignment horizontal="center" vertical="center"/>
    </xf>
    <xf numFmtId="0" fontId="25" fillId="0" borderId="49" xfId="0" applyFont="1" applyBorder="1" applyAlignment="1">
      <alignment horizontal="center" vertical="center"/>
    </xf>
    <xf numFmtId="38" fontId="53" fillId="2" borderId="16" xfId="1" applyFont="1" applyFill="1" applyBorder="1" applyAlignment="1" applyProtection="1">
      <alignment vertical="center"/>
    </xf>
    <xf numFmtId="38" fontId="53" fillId="2" borderId="13" xfId="1" applyFont="1" applyFill="1" applyBorder="1" applyAlignment="1" applyProtection="1">
      <alignment vertical="center"/>
    </xf>
    <xf numFmtId="38" fontId="53" fillId="2" borderId="20" xfId="1" applyFont="1" applyFill="1" applyBorder="1" applyAlignment="1" applyProtection="1">
      <alignment vertical="center"/>
    </xf>
    <xf numFmtId="38" fontId="53" fillId="2" borderId="0" xfId="1" applyFont="1" applyFill="1" applyBorder="1" applyAlignment="1" applyProtection="1">
      <alignment vertical="center"/>
    </xf>
    <xf numFmtId="38" fontId="53" fillId="2" borderId="27" xfId="1" applyFont="1" applyFill="1" applyBorder="1" applyAlignment="1" applyProtection="1">
      <alignment vertical="center"/>
    </xf>
    <xf numFmtId="38" fontId="53" fillId="2" borderId="25" xfId="1" applyFont="1" applyFill="1" applyBorder="1" applyAlignment="1" applyProtection="1">
      <alignment vertical="center"/>
    </xf>
    <xf numFmtId="0" fontId="21" fillId="2" borderId="13"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8" xfId="0" applyFont="1" applyFill="1" applyBorder="1" applyAlignment="1">
      <alignment horizontal="center" vertical="center"/>
    </xf>
    <xf numFmtId="0" fontId="20" fillId="2" borderId="118" xfId="0" applyFont="1" applyFill="1" applyBorder="1" applyAlignment="1">
      <alignment horizontal="center" wrapText="1"/>
    </xf>
    <xf numFmtId="0" fontId="20" fillId="2" borderId="118" xfId="0" applyFont="1" applyFill="1" applyBorder="1" applyAlignment="1">
      <alignment horizontal="center"/>
    </xf>
    <xf numFmtId="0" fontId="20" fillId="2" borderId="20" xfId="0" applyFont="1" applyFill="1" applyBorder="1" applyAlignment="1">
      <alignment horizontal="center" vertical="top" wrapText="1"/>
    </xf>
    <xf numFmtId="0" fontId="20" fillId="2" borderId="0" xfId="0" applyFont="1" applyFill="1" applyBorder="1" applyAlignment="1">
      <alignment horizontal="center" vertical="top" wrapText="1"/>
    </xf>
    <xf numFmtId="0" fontId="20" fillId="2" borderId="19" xfId="0" applyFont="1" applyFill="1" applyBorder="1" applyAlignment="1">
      <alignment horizontal="center" vertical="top" wrapText="1"/>
    </xf>
    <xf numFmtId="0" fontId="20" fillId="2" borderId="25" xfId="0" applyFont="1" applyFill="1" applyBorder="1" applyAlignment="1">
      <alignment horizontal="right" vertical="top" wrapText="1"/>
    </xf>
    <xf numFmtId="0" fontId="19" fillId="2" borderId="25" xfId="0" applyFont="1" applyFill="1" applyBorder="1" applyAlignment="1">
      <alignment horizontal="left" vertical="top" wrapText="1"/>
    </xf>
    <xf numFmtId="0" fontId="52" fillId="2" borderId="25" xfId="0" applyNumberFormat="1" applyFont="1" applyFill="1" applyBorder="1" applyAlignment="1">
      <alignment horizontal="center" vertical="top" wrapText="1"/>
    </xf>
    <xf numFmtId="0" fontId="36" fillId="2" borderId="14"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6" fillId="2" borderId="119"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6" xfId="0" applyFont="1" applyFill="1" applyBorder="1" applyAlignment="1">
      <alignment horizontal="center" vertical="center" wrapText="1"/>
    </xf>
    <xf numFmtId="38" fontId="53" fillId="2" borderId="16" xfId="1" applyFont="1" applyFill="1" applyBorder="1" applyAlignment="1" applyProtection="1">
      <alignment horizontal="right" vertical="center"/>
    </xf>
    <xf numFmtId="38" fontId="53" fillId="2" borderId="13" xfId="1" applyFont="1" applyFill="1" applyBorder="1" applyAlignment="1" applyProtection="1">
      <alignment horizontal="right" vertical="center"/>
    </xf>
    <xf numFmtId="38" fontId="53" fillId="2" borderId="20" xfId="1" applyFont="1" applyFill="1" applyBorder="1" applyAlignment="1" applyProtection="1">
      <alignment horizontal="right" vertical="center"/>
    </xf>
    <xf numFmtId="38" fontId="53" fillId="2" borderId="0" xfId="1" applyFont="1" applyFill="1" applyBorder="1" applyAlignment="1" applyProtection="1">
      <alignment horizontal="right" vertical="center"/>
    </xf>
    <xf numFmtId="38" fontId="53" fillId="2" borderId="22" xfId="1" applyFont="1" applyFill="1" applyBorder="1" applyAlignment="1" applyProtection="1">
      <alignment horizontal="right" vertical="center"/>
    </xf>
    <xf numFmtId="38" fontId="53" fillId="2" borderId="12" xfId="1" applyFont="1" applyFill="1" applyBorder="1" applyAlignment="1" applyProtection="1">
      <alignment horizontal="right" vertical="center"/>
    </xf>
    <xf numFmtId="0" fontId="21" fillId="2" borderId="15"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6" xfId="0" applyFont="1" applyFill="1" applyBorder="1" applyAlignment="1">
      <alignment horizontal="center" vertical="center"/>
    </xf>
    <xf numFmtId="0" fontId="20" fillId="2" borderId="12" xfId="0" applyFont="1" applyFill="1" applyBorder="1" applyAlignment="1">
      <alignment horizontal="right" vertical="top" wrapText="1"/>
    </xf>
    <xf numFmtId="0" fontId="34" fillId="2" borderId="48" xfId="0" applyFont="1" applyFill="1" applyBorder="1" applyAlignment="1">
      <alignment horizontal="center" vertical="center"/>
    </xf>
    <xf numFmtId="0" fontId="34" fillId="2" borderId="49" xfId="0" applyFont="1" applyFill="1" applyBorder="1" applyAlignment="1">
      <alignment horizontal="center" vertical="center"/>
    </xf>
    <xf numFmtId="177" fontId="22" fillId="2" borderId="57" xfId="1" applyNumberFormat="1" applyFont="1" applyFill="1" applyBorder="1" applyAlignment="1" applyProtection="1">
      <alignment horizontal="right" vertical="center"/>
    </xf>
    <xf numFmtId="177" fontId="22" fillId="2" borderId="48" xfId="1" applyNumberFormat="1" applyFont="1" applyFill="1" applyBorder="1" applyAlignment="1" applyProtection="1">
      <alignment horizontal="right" vertical="center"/>
    </xf>
    <xf numFmtId="38" fontId="53" fillId="2" borderId="22" xfId="1" applyFont="1" applyFill="1" applyBorder="1" applyAlignment="1" applyProtection="1">
      <alignment vertical="center"/>
    </xf>
    <xf numFmtId="38" fontId="53" fillId="2" borderId="12" xfId="1" applyFont="1" applyFill="1" applyBorder="1" applyAlignment="1" applyProtection="1">
      <alignment vertical="center"/>
    </xf>
    <xf numFmtId="0" fontId="21" fillId="2" borderId="23" xfId="0" applyFont="1" applyFill="1" applyBorder="1" applyAlignment="1">
      <alignment horizontal="center" vertical="center"/>
    </xf>
    <xf numFmtId="0" fontId="21" fillId="2" borderId="104" xfId="0" applyFont="1" applyFill="1" applyBorder="1" applyAlignment="1">
      <alignment horizontal="center" vertical="center"/>
    </xf>
    <xf numFmtId="0" fontId="21" fillId="2" borderId="0" xfId="0" applyFont="1" applyFill="1" applyAlignment="1" applyProtection="1">
      <alignment horizontal="center" vertical="center"/>
      <protection locked="0"/>
    </xf>
    <xf numFmtId="0" fontId="17" fillId="0" borderId="0" xfId="0" applyFont="1" applyAlignment="1" applyProtection="1">
      <alignment horizontal="center" vertical="center"/>
      <protection locked="0"/>
    </xf>
    <xf numFmtId="0" fontId="4" fillId="0" borderId="0" xfId="0" applyFont="1" applyAlignment="1">
      <alignment vertical="center"/>
    </xf>
    <xf numFmtId="0" fontId="21" fillId="0" borderId="0" xfId="0" applyFont="1" applyAlignment="1">
      <alignment vertical="center"/>
    </xf>
    <xf numFmtId="0" fontId="22" fillId="2" borderId="0" xfId="0" applyFont="1" applyFill="1" applyAlignment="1">
      <alignment horizontal="center" vertical="center"/>
    </xf>
    <xf numFmtId="0" fontId="19" fillId="2" borderId="0" xfId="0" applyFont="1" applyFill="1" applyAlignment="1">
      <alignment horizontal="right" vertical="center"/>
    </xf>
    <xf numFmtId="0" fontId="4" fillId="2" borderId="0" xfId="0" applyFont="1" applyFill="1" applyAlignment="1">
      <alignment horizontal="center" vertical="center"/>
    </xf>
    <xf numFmtId="0" fontId="21" fillId="2" borderId="13" xfId="0" applyFont="1" applyFill="1" applyBorder="1" applyProtection="1"/>
    <xf numFmtId="0" fontId="21" fillId="2" borderId="0" xfId="0" applyFont="1" applyFill="1" applyProtection="1"/>
    <xf numFmtId="0" fontId="21" fillId="2" borderId="13" xfId="0" applyFont="1" applyFill="1" applyBorder="1" applyAlignment="1" applyProtection="1">
      <alignment vertical="center"/>
    </xf>
    <xf numFmtId="0" fontId="21" fillId="2" borderId="0" xfId="0" applyFont="1" applyFill="1" applyAlignment="1" applyProtection="1">
      <alignment vertical="center"/>
    </xf>
    <xf numFmtId="0" fontId="21" fillId="2" borderId="12" xfId="0" applyFont="1" applyFill="1" applyBorder="1" applyAlignment="1" applyProtection="1">
      <alignment vertical="center"/>
    </xf>
    <xf numFmtId="0" fontId="21" fillId="2" borderId="0" xfId="0" applyFont="1" applyFill="1" applyAlignment="1">
      <alignment horizontal="center" vertical="center"/>
    </xf>
    <xf numFmtId="0" fontId="17" fillId="2" borderId="104" xfId="0" applyFont="1" applyFill="1" applyBorder="1" applyAlignment="1">
      <alignment horizontal="center" vertical="center"/>
    </xf>
    <xf numFmtId="0" fontId="21" fillId="2" borderId="104" xfId="0" applyFont="1" applyFill="1" applyBorder="1" applyAlignment="1" applyProtection="1">
      <alignment horizontal="center" vertical="center"/>
    </xf>
    <xf numFmtId="0" fontId="19" fillId="2" borderId="24" xfId="0" applyFont="1" applyFill="1" applyBorder="1" applyAlignment="1">
      <alignment horizontal="center" vertical="center" wrapText="1"/>
    </xf>
    <xf numFmtId="0" fontId="21" fillId="2" borderId="10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34" fillId="2" borderId="54" xfId="0" applyFont="1" applyFill="1" applyBorder="1" applyAlignment="1">
      <alignment horizontal="center" vertical="center"/>
    </xf>
    <xf numFmtId="0" fontId="34" fillId="2" borderId="55" xfId="0" applyFont="1" applyFill="1" applyBorder="1" applyAlignment="1">
      <alignment horizontal="center" vertical="center"/>
    </xf>
    <xf numFmtId="0" fontId="34" fillId="2" borderId="57" xfId="0" applyFont="1" applyFill="1" applyBorder="1" applyAlignment="1">
      <alignment horizontal="center" vertical="center"/>
    </xf>
    <xf numFmtId="0" fontId="6" fillId="2" borderId="0" xfId="0" applyFont="1" applyFill="1" applyAlignment="1">
      <alignment horizontal="center" vertical="center"/>
    </xf>
    <xf numFmtId="0" fontId="36" fillId="0" borderId="108" xfId="0" applyFont="1" applyBorder="1" applyAlignment="1">
      <alignment horizontal="center" vertical="center"/>
    </xf>
    <xf numFmtId="0" fontId="36" fillId="0" borderId="109" xfId="0" applyFont="1" applyBorder="1" applyAlignment="1">
      <alignment horizontal="center" vertical="center"/>
    </xf>
    <xf numFmtId="0" fontId="36" fillId="0" borderId="105" xfId="0" applyFont="1" applyBorder="1" applyAlignment="1">
      <alignment horizontal="center" vertical="center"/>
    </xf>
    <xf numFmtId="0" fontId="16" fillId="2" borderId="8" xfId="0" applyFont="1" applyFill="1" applyBorder="1" applyAlignment="1" applyProtection="1">
      <alignment horizontal="center" vertical="center"/>
    </xf>
    <xf numFmtId="0" fontId="16" fillId="2" borderId="109" xfId="0" applyFont="1" applyFill="1" applyBorder="1" applyAlignment="1" applyProtection="1">
      <alignment horizontal="center" vertical="center"/>
    </xf>
    <xf numFmtId="0" fontId="16" fillId="2" borderId="110" xfId="0" applyFont="1" applyFill="1" applyBorder="1" applyAlignment="1" applyProtection="1">
      <alignment horizontal="center" vertical="center"/>
    </xf>
    <xf numFmtId="0" fontId="36" fillId="2" borderId="14" xfId="0" applyFont="1" applyFill="1" applyBorder="1" applyAlignment="1">
      <alignment horizontal="center" vertical="center"/>
    </xf>
    <xf numFmtId="0" fontId="36" fillId="2" borderId="13" xfId="0" applyFont="1" applyFill="1" applyBorder="1" applyAlignment="1">
      <alignment horizontal="center" vertical="center"/>
    </xf>
    <xf numFmtId="0" fontId="36" fillId="2" borderId="15" xfId="0" applyFont="1" applyFill="1" applyBorder="1" applyAlignment="1">
      <alignment horizontal="center" vertical="center"/>
    </xf>
    <xf numFmtId="0" fontId="36" fillId="0" borderId="18" xfId="0" applyFont="1" applyBorder="1" applyAlignment="1">
      <alignment horizontal="center" vertical="center"/>
    </xf>
    <xf numFmtId="0" fontId="36" fillId="0" borderId="0" xfId="0" applyFont="1" applyAlignment="1">
      <alignment horizontal="center" vertical="center"/>
    </xf>
    <xf numFmtId="0" fontId="36" fillId="0" borderId="19" xfId="0" applyFont="1" applyBorder="1" applyAlignment="1">
      <alignment horizontal="center" vertical="center"/>
    </xf>
    <xf numFmtId="0" fontId="35" fillId="2" borderId="24" xfId="0" applyFont="1" applyFill="1" applyBorder="1" applyAlignment="1" applyProtection="1">
      <alignment horizontal="center" vertical="center"/>
    </xf>
    <xf numFmtId="0" fontId="35" fillId="2" borderId="104" xfId="0" applyFont="1" applyFill="1" applyBorder="1" applyAlignment="1" applyProtection="1">
      <alignment horizontal="center" vertical="center"/>
    </xf>
    <xf numFmtId="0" fontId="35" fillId="2" borderId="107" xfId="0" applyFont="1" applyFill="1" applyBorder="1" applyAlignment="1" applyProtection="1">
      <alignment horizontal="center" vertical="center"/>
    </xf>
    <xf numFmtId="0" fontId="21" fillId="2" borderId="0" xfId="0" applyFont="1" applyFill="1" applyAlignment="1">
      <alignment horizontal="center" vertical="center" wrapText="1"/>
    </xf>
    <xf numFmtId="0" fontId="36" fillId="2" borderId="118" xfId="0" applyFont="1" applyFill="1" applyBorder="1" applyAlignment="1">
      <alignment horizontal="center" wrapText="1"/>
    </xf>
    <xf numFmtId="0" fontId="19" fillId="2" borderId="118" xfId="0" applyFont="1" applyFill="1" applyBorder="1" applyAlignment="1">
      <alignment horizontal="center"/>
    </xf>
    <xf numFmtId="0" fontId="19" fillId="2" borderId="12" xfId="0" applyFont="1" applyFill="1" applyBorder="1" applyAlignment="1">
      <alignment horizontal="left" vertical="top" wrapText="1"/>
    </xf>
    <xf numFmtId="0" fontId="52" fillId="2" borderId="12" xfId="0" applyNumberFormat="1" applyFont="1" applyFill="1" applyBorder="1" applyAlignment="1">
      <alignment horizontal="center" vertical="top" wrapText="1"/>
    </xf>
    <xf numFmtId="0" fontId="36" fillId="2" borderId="45"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36" fillId="2" borderId="26" xfId="0" applyFont="1" applyFill="1" applyBorder="1" applyAlignment="1">
      <alignment horizontal="center" vertical="center" wrapText="1"/>
    </xf>
    <xf numFmtId="0" fontId="21" fillId="2" borderId="26" xfId="0" applyFont="1" applyFill="1" applyBorder="1" applyAlignment="1">
      <alignment horizontal="center" vertical="center"/>
    </xf>
    <xf numFmtId="0" fontId="19" fillId="0" borderId="13" xfId="0" applyFont="1" applyBorder="1"/>
    <xf numFmtId="0" fontId="19" fillId="0" borderId="0" xfId="0" applyFont="1"/>
    <xf numFmtId="0" fontId="19" fillId="2" borderId="0" xfId="0" applyFont="1" applyFill="1" applyAlignment="1">
      <alignment vertical="center"/>
    </xf>
    <xf numFmtId="0" fontId="19" fillId="2" borderId="12" xfId="0" applyFont="1" applyFill="1" applyBorder="1" applyAlignment="1">
      <alignment vertical="center"/>
    </xf>
    <xf numFmtId="0" fontId="19" fillId="2" borderId="0" xfId="0" applyFont="1" applyFill="1" applyAlignment="1">
      <alignment horizontal="center" vertical="center" wrapTex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xf>
    <xf numFmtId="0" fontId="19" fillId="2" borderId="0" xfId="0" applyFont="1" applyFill="1" applyAlignment="1">
      <alignment horizontal="center" vertical="center"/>
    </xf>
    <xf numFmtId="0" fontId="19" fillId="2" borderId="12" xfId="0" applyFont="1" applyFill="1" applyBorder="1" applyAlignment="1">
      <alignment horizontal="center" vertical="center"/>
    </xf>
    <xf numFmtId="0" fontId="19" fillId="2" borderId="29" xfId="0" applyFont="1" applyFill="1" applyBorder="1" applyAlignment="1">
      <alignment horizontal="center" vertical="center" textRotation="255"/>
    </xf>
    <xf numFmtId="0" fontId="19" fillId="2" borderId="7" xfId="0" applyFont="1" applyFill="1" applyBorder="1" applyAlignment="1">
      <alignment horizontal="center" vertical="center" textRotation="255"/>
    </xf>
    <xf numFmtId="0" fontId="19" fillId="2" borderId="18" xfId="0" applyFont="1" applyFill="1" applyBorder="1" applyAlignment="1">
      <alignment horizontal="center" vertical="center" textRotation="255"/>
    </xf>
    <xf numFmtId="0" fontId="19" fillId="2" borderId="0" xfId="0" applyFont="1" applyFill="1" applyAlignment="1">
      <alignment horizontal="center" vertical="center" textRotation="255"/>
    </xf>
    <xf numFmtId="0" fontId="19" fillId="2" borderId="45" xfId="0" applyFont="1" applyFill="1" applyBorder="1" applyAlignment="1">
      <alignment horizontal="center" vertical="center" textRotation="255"/>
    </xf>
    <xf numFmtId="0" fontId="19" fillId="2" borderId="25" xfId="0" applyFont="1" applyFill="1" applyBorder="1" applyAlignment="1">
      <alignment horizontal="center" vertical="center" textRotation="255"/>
    </xf>
    <xf numFmtId="0" fontId="21" fillId="2" borderId="0" xfId="0" applyFont="1" applyFill="1" applyAlignment="1">
      <alignment vertical="justify" wrapText="1"/>
    </xf>
    <xf numFmtId="0" fontId="23" fillId="2" borderId="20" xfId="0" applyFont="1" applyFill="1" applyBorder="1" applyAlignment="1">
      <alignment horizontal="center" vertical="center"/>
    </xf>
    <xf numFmtId="0" fontId="23" fillId="2" borderId="0" xfId="0" applyFont="1" applyFill="1" applyAlignment="1">
      <alignment horizontal="center" vertical="center"/>
    </xf>
    <xf numFmtId="0" fontId="23" fillId="2" borderId="27" xfId="0" applyFont="1" applyFill="1" applyBorder="1" applyAlignment="1">
      <alignment horizontal="center" vertical="center"/>
    </xf>
    <xf numFmtId="0" fontId="23" fillId="2" borderId="25" xfId="0" applyFont="1" applyFill="1" applyBorder="1" applyAlignment="1">
      <alignment horizontal="center" vertical="center"/>
    </xf>
    <xf numFmtId="0" fontId="18" fillId="0" borderId="0" xfId="0" applyFont="1" applyAlignment="1" applyProtection="1">
      <alignment vertical="center"/>
      <protection locked="0"/>
    </xf>
    <xf numFmtId="0" fontId="18" fillId="0" borderId="21" xfId="0" applyFont="1" applyBorder="1" applyAlignment="1" applyProtection="1">
      <alignment vertical="center"/>
      <protection locked="0"/>
    </xf>
    <xf numFmtId="0" fontId="18" fillId="0" borderId="25" xfId="0" applyFont="1" applyBorder="1" applyAlignment="1" applyProtection="1">
      <alignment vertical="center"/>
      <protection locked="0"/>
    </xf>
    <xf numFmtId="0" fontId="18" fillId="0" borderId="28" xfId="0" applyFont="1" applyBorder="1" applyAlignment="1" applyProtection="1">
      <alignment vertical="center"/>
      <protection locked="0"/>
    </xf>
    <xf numFmtId="0" fontId="19" fillId="2" borderId="16"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13"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19" fillId="2" borderId="12" xfId="0" applyFont="1" applyFill="1" applyBorder="1" applyAlignment="1" applyProtection="1">
      <alignment horizontal="left" vertical="center"/>
      <protection locked="0"/>
    </xf>
    <xf numFmtId="0" fontId="19" fillId="2" borderId="23" xfId="0" applyFont="1" applyFill="1" applyBorder="1" applyAlignment="1" applyProtection="1">
      <alignment horizontal="left" vertical="center"/>
      <protection locked="0"/>
    </xf>
    <xf numFmtId="0" fontId="19" fillId="2" borderId="11"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16" xfId="0" applyFont="1" applyFill="1" applyBorder="1" applyAlignment="1" applyProtection="1">
      <alignment vertical="center"/>
      <protection locked="0"/>
    </xf>
    <xf numFmtId="0" fontId="19" fillId="2" borderId="13" xfId="0" applyFont="1" applyFill="1" applyBorder="1" applyAlignment="1" applyProtection="1">
      <alignment vertical="center"/>
      <protection locked="0"/>
    </xf>
    <xf numFmtId="0" fontId="19" fillId="2" borderId="15" xfId="0" applyFont="1" applyFill="1" applyBorder="1" applyAlignment="1" applyProtection="1">
      <alignment vertical="center"/>
      <protection locked="0"/>
    </xf>
    <xf numFmtId="0" fontId="19" fillId="2" borderId="20" xfId="0" applyFont="1" applyFill="1" applyBorder="1" applyAlignment="1" applyProtection="1">
      <alignment vertical="center"/>
      <protection locked="0"/>
    </xf>
    <xf numFmtId="0" fontId="19" fillId="2" borderId="0" xfId="0" applyFont="1" applyFill="1" applyAlignment="1" applyProtection="1">
      <alignment vertical="center"/>
      <protection locked="0"/>
    </xf>
    <xf numFmtId="0" fontId="19" fillId="2" borderId="19" xfId="0" applyFont="1" applyFill="1" applyBorder="1" applyAlignment="1" applyProtection="1">
      <alignment vertical="center"/>
      <protection locked="0"/>
    </xf>
    <xf numFmtId="0" fontId="19" fillId="2" borderId="27" xfId="0" applyFont="1" applyFill="1" applyBorder="1" applyAlignment="1" applyProtection="1">
      <alignment vertical="center"/>
      <protection locked="0"/>
    </xf>
    <xf numFmtId="0" fontId="19" fillId="2" borderId="25" xfId="0" applyFont="1" applyFill="1" applyBorder="1" applyAlignment="1" applyProtection="1">
      <alignment vertical="center"/>
      <protection locked="0"/>
    </xf>
    <xf numFmtId="0" fontId="19" fillId="2" borderId="26" xfId="0" applyFont="1" applyFill="1" applyBorder="1" applyAlignment="1" applyProtection="1">
      <alignment vertical="center"/>
      <protection locked="0"/>
    </xf>
    <xf numFmtId="0" fontId="19" fillId="2" borderId="31" xfId="0" applyFont="1" applyFill="1" applyBorder="1" applyAlignment="1" applyProtection="1">
      <alignment vertical="center"/>
      <protection locked="0"/>
    </xf>
    <xf numFmtId="0" fontId="19" fillId="2" borderId="7" xfId="0" applyFont="1" applyFill="1" applyBorder="1" applyAlignment="1" applyProtection="1">
      <alignment vertical="center"/>
      <protection locked="0"/>
    </xf>
    <xf numFmtId="0" fontId="19" fillId="2" borderId="32" xfId="0" applyFont="1" applyFill="1" applyBorder="1" applyAlignment="1" applyProtection="1">
      <alignment vertical="center"/>
      <protection locked="0"/>
    </xf>
    <xf numFmtId="0" fontId="19" fillId="2" borderId="22" xfId="0" applyFont="1" applyFill="1" applyBorder="1" applyAlignment="1" applyProtection="1">
      <alignment vertical="center"/>
      <protection locked="0"/>
    </xf>
    <xf numFmtId="0" fontId="19" fillId="2" borderId="12" xfId="0" applyFont="1" applyFill="1" applyBorder="1" applyAlignment="1" applyProtection="1">
      <alignment vertical="center"/>
      <protection locked="0"/>
    </xf>
    <xf numFmtId="0" fontId="19" fillId="2" borderId="6" xfId="0" applyFont="1" applyFill="1" applyBorder="1" applyAlignment="1" applyProtection="1">
      <alignment vertical="center"/>
      <protection locked="0"/>
    </xf>
    <xf numFmtId="0" fontId="19" fillId="2" borderId="8"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7" xfId="0" applyFont="1" applyFill="1" applyBorder="1" applyAlignment="1">
      <alignment horizontal="center" vertical="center"/>
    </xf>
    <xf numFmtId="49" fontId="19" fillId="2" borderId="7" xfId="0" applyNumberFormat="1"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19" fillId="2" borderId="0" xfId="0" applyFont="1" applyFill="1" applyAlignment="1" applyProtection="1">
      <alignment vertical="center" wrapText="1"/>
      <protection locked="0"/>
    </xf>
    <xf numFmtId="0" fontId="19" fillId="2" borderId="21" xfId="0" applyFont="1" applyFill="1" applyBorder="1" applyAlignment="1" applyProtection="1">
      <alignment vertical="center" wrapText="1"/>
      <protection locked="0"/>
    </xf>
    <xf numFmtId="0" fontId="19" fillId="2" borderId="12" xfId="0" applyFont="1" applyFill="1" applyBorder="1" applyAlignment="1" applyProtection="1">
      <alignment vertical="center" wrapText="1"/>
      <protection locked="0"/>
    </xf>
    <xf numFmtId="0" fontId="19" fillId="2" borderId="23" xfId="0" applyFont="1" applyFill="1" applyBorder="1" applyAlignment="1" applyProtection="1">
      <alignment vertical="center" wrapText="1"/>
      <protection locked="0"/>
    </xf>
    <xf numFmtId="0" fontId="19" fillId="2" borderId="31" xfId="0" applyFont="1" applyFill="1" applyBorder="1" applyAlignment="1">
      <alignment horizontal="center" vertical="center"/>
    </xf>
    <xf numFmtId="0" fontId="19" fillId="2" borderId="20" xfId="0" applyFont="1" applyFill="1" applyBorder="1" applyAlignment="1">
      <alignment horizontal="center" vertical="center"/>
    </xf>
    <xf numFmtId="0" fontId="39" fillId="2" borderId="80" xfId="2" applyFont="1" applyFill="1" applyBorder="1" applyAlignment="1">
      <alignment vertical="center"/>
    </xf>
    <xf numFmtId="0" fontId="39" fillId="2" borderId="40" xfId="2" applyFont="1" applyFill="1" applyBorder="1" applyAlignment="1">
      <alignment vertical="center"/>
    </xf>
    <xf numFmtId="0" fontId="39" fillId="2" borderId="81" xfId="2" applyFont="1" applyFill="1" applyBorder="1" applyAlignment="1">
      <alignment vertical="center"/>
    </xf>
    <xf numFmtId="0" fontId="29" fillId="0" borderId="31" xfId="2" applyFont="1" applyBorder="1" applyAlignment="1" applyProtection="1">
      <alignment vertical="top" wrapText="1"/>
      <protection locked="0"/>
    </xf>
    <xf numFmtId="0" fontId="29" fillId="0" borderId="7" xfId="2" applyFont="1" applyBorder="1" applyAlignment="1" applyProtection="1">
      <alignment vertical="top" wrapText="1"/>
      <protection locked="0"/>
    </xf>
    <xf numFmtId="0" fontId="29" fillId="0" borderId="30" xfId="2" applyFont="1" applyBorder="1" applyAlignment="1" applyProtection="1">
      <alignment vertical="top" wrapText="1"/>
      <protection locked="0"/>
    </xf>
    <xf numFmtId="0" fontId="29" fillId="0" borderId="20" xfId="2" applyFont="1" applyBorder="1" applyAlignment="1" applyProtection="1">
      <alignment vertical="top" wrapText="1"/>
      <protection locked="0"/>
    </xf>
    <xf numFmtId="0" fontId="29" fillId="0" borderId="0" xfId="2" applyFont="1" applyBorder="1" applyAlignment="1" applyProtection="1">
      <alignment vertical="top" wrapText="1"/>
      <protection locked="0"/>
    </xf>
    <xf numFmtId="0" fontId="29" fillId="0" borderId="21" xfId="2" applyFont="1" applyBorder="1" applyAlignment="1" applyProtection="1">
      <alignment vertical="top" wrapText="1"/>
      <protection locked="0"/>
    </xf>
    <xf numFmtId="0" fontId="29" fillId="0" borderId="27" xfId="2" applyFont="1" applyBorder="1" applyAlignment="1" applyProtection="1">
      <alignment vertical="top" wrapText="1"/>
      <protection locked="0"/>
    </xf>
    <xf numFmtId="0" fontId="29" fillId="0" borderId="25" xfId="2" applyFont="1" applyBorder="1" applyAlignment="1" applyProtection="1">
      <alignment vertical="top" wrapText="1"/>
      <protection locked="0"/>
    </xf>
    <xf numFmtId="0" fontId="29" fillId="0" borderId="28" xfId="2" applyFont="1" applyBorder="1" applyAlignment="1" applyProtection="1">
      <alignment vertical="top" wrapText="1"/>
      <protection locked="0"/>
    </xf>
    <xf numFmtId="49" fontId="31" fillId="0" borderId="25" xfId="2" applyNumberFormat="1" applyFont="1" applyBorder="1" applyAlignment="1">
      <alignment horizontal="center" vertical="center"/>
    </xf>
    <xf numFmtId="49" fontId="33" fillId="2" borderId="69" xfId="2" applyNumberFormat="1" applyFont="1" applyFill="1" applyBorder="1" applyAlignment="1" applyProtection="1">
      <alignment horizontal="center" vertical="center" wrapText="1"/>
      <protection locked="0"/>
    </xf>
    <xf numFmtId="49" fontId="33" fillId="2" borderId="68" xfId="2" applyNumberFormat="1" applyFont="1" applyFill="1" applyBorder="1" applyAlignment="1" applyProtection="1">
      <alignment horizontal="center" vertical="center" wrapText="1"/>
      <protection locked="0"/>
    </xf>
    <xf numFmtId="0" fontId="29" fillId="2" borderId="68" xfId="2" applyFont="1" applyFill="1" applyBorder="1" applyAlignment="1">
      <alignment vertical="center" wrapText="1"/>
    </xf>
    <xf numFmtId="0" fontId="29" fillId="2" borderId="114" xfId="2" applyFont="1" applyFill="1" applyBorder="1" applyAlignment="1">
      <alignment vertical="center" wrapText="1"/>
    </xf>
    <xf numFmtId="0" fontId="31" fillId="2" borderId="59" xfId="2" applyFont="1" applyFill="1" applyBorder="1" applyAlignment="1">
      <alignment horizontal="center" vertical="center" wrapText="1"/>
    </xf>
    <xf numFmtId="0" fontId="31" fillId="2" borderId="60" xfId="2" applyFont="1" applyFill="1" applyBorder="1" applyAlignment="1">
      <alignment horizontal="center" vertical="center" wrapText="1"/>
    </xf>
    <xf numFmtId="0" fontId="31" fillId="2" borderId="61" xfId="2" applyFont="1" applyFill="1" applyBorder="1" applyAlignment="1">
      <alignment horizontal="center" vertical="center" wrapText="1"/>
    </xf>
    <xf numFmtId="0" fontId="29" fillId="0" borderId="24" xfId="2" applyFont="1" applyBorder="1" applyAlignment="1" applyProtection="1">
      <alignment horizontal="center" vertical="center" wrapText="1"/>
      <protection locked="0"/>
    </xf>
    <xf numFmtId="0" fontId="29" fillId="0" borderId="104" xfId="2" applyFont="1" applyBorder="1" applyAlignment="1" applyProtection="1">
      <alignment horizontal="center" vertical="center" wrapText="1"/>
      <protection locked="0"/>
    </xf>
    <xf numFmtId="0" fontId="45" fillId="0" borderId="24" xfId="2" applyFont="1" applyBorder="1" applyAlignment="1">
      <alignment horizontal="center" vertical="center" wrapText="1"/>
    </xf>
    <xf numFmtId="0" fontId="45" fillId="0" borderId="104" xfId="2" applyFont="1" applyBorder="1" applyAlignment="1">
      <alignment horizontal="center" vertical="center" wrapText="1"/>
    </xf>
    <xf numFmtId="0" fontId="29" fillId="0" borderId="24" xfId="2" applyFont="1" applyBorder="1" applyAlignment="1" applyProtection="1">
      <alignment horizontal="center" vertical="center"/>
      <protection locked="0"/>
    </xf>
    <xf numFmtId="0" fontId="29" fillId="0" borderId="104" xfId="2" applyFont="1" applyBorder="1" applyAlignment="1" applyProtection="1">
      <alignment horizontal="center" vertical="center"/>
      <protection locked="0"/>
    </xf>
    <xf numFmtId="0" fontId="29" fillId="0" borderId="107" xfId="2" applyFont="1" applyBorder="1" applyAlignment="1" applyProtection="1">
      <alignment horizontal="center" vertical="center"/>
      <protection locked="0"/>
    </xf>
    <xf numFmtId="0" fontId="29" fillId="0" borderId="5" xfId="2" applyFont="1" applyBorder="1" applyAlignment="1" applyProtection="1">
      <alignment horizontal="center" vertical="center" wrapText="1"/>
      <protection locked="0"/>
    </xf>
    <xf numFmtId="0" fontId="45" fillId="0" borderId="5" xfId="2" applyFont="1" applyBorder="1" applyAlignment="1">
      <alignment horizontal="center" vertical="center" wrapText="1"/>
    </xf>
    <xf numFmtId="49" fontId="33" fillId="2" borderId="75" xfId="2" applyNumberFormat="1" applyFont="1" applyFill="1" applyBorder="1" applyAlignment="1" applyProtection="1">
      <alignment horizontal="center" vertical="center" wrapText="1"/>
      <protection locked="0"/>
    </xf>
    <xf numFmtId="49" fontId="33" fillId="2" borderId="73" xfId="2" applyNumberFormat="1" applyFont="1" applyFill="1" applyBorder="1" applyAlignment="1" applyProtection="1">
      <alignment horizontal="center" vertical="center" wrapText="1"/>
      <protection locked="0"/>
    </xf>
    <xf numFmtId="0" fontId="29" fillId="2" borderId="73" xfId="2" applyFont="1" applyFill="1" applyBorder="1" applyAlignment="1">
      <alignment vertical="center" wrapText="1"/>
    </xf>
    <xf numFmtId="0" fontId="29" fillId="2" borderId="115" xfId="2" applyFont="1" applyFill="1" applyBorder="1" applyAlignment="1">
      <alignment vertical="center" wrapText="1"/>
    </xf>
    <xf numFmtId="177" fontId="39" fillId="2" borderId="37" xfId="1" applyNumberFormat="1" applyFont="1" applyFill="1" applyBorder="1" applyAlignment="1">
      <alignment horizontal="right" vertical="center"/>
    </xf>
    <xf numFmtId="177" fontId="39" fillId="2" borderId="80" xfId="1" applyNumberFormat="1" applyFont="1" applyFill="1" applyBorder="1" applyAlignment="1">
      <alignment horizontal="right" vertical="center"/>
    </xf>
    <xf numFmtId="38" fontId="39" fillId="2" borderId="37" xfId="1" applyFont="1" applyFill="1" applyBorder="1" applyAlignment="1">
      <alignment horizontal="right" vertical="center"/>
    </xf>
    <xf numFmtId="38" fontId="39" fillId="2" borderId="80" xfId="1" applyFont="1" applyFill="1" applyBorder="1" applyAlignment="1">
      <alignment horizontal="right" vertical="center"/>
    </xf>
    <xf numFmtId="0" fontId="31" fillId="2" borderId="37" xfId="2" applyFont="1" applyFill="1" applyBorder="1" applyAlignment="1">
      <alignment horizontal="center" vertical="center" wrapText="1"/>
    </xf>
    <xf numFmtId="0" fontId="31" fillId="2" borderId="80" xfId="2" applyFont="1" applyFill="1" applyBorder="1" applyAlignment="1">
      <alignment horizontal="center" vertical="center" wrapText="1"/>
    </xf>
    <xf numFmtId="0" fontId="31" fillId="2" borderId="40" xfId="2" applyFont="1" applyFill="1" applyBorder="1" applyAlignment="1">
      <alignment horizontal="center" vertical="center" wrapText="1"/>
    </xf>
    <xf numFmtId="177" fontId="39" fillId="2" borderId="37" xfId="2" applyNumberFormat="1" applyFont="1" applyFill="1" applyBorder="1" applyAlignment="1">
      <alignment horizontal="right" vertical="center"/>
    </xf>
    <xf numFmtId="177" fontId="39" fillId="2" borderId="80" xfId="2" applyNumberFormat="1" applyFont="1" applyFill="1" applyBorder="1" applyAlignment="1">
      <alignment horizontal="right" vertical="center"/>
    </xf>
    <xf numFmtId="0" fontId="29" fillId="0" borderId="33" xfId="2" applyFont="1" applyBorder="1" applyAlignment="1" applyProtection="1">
      <alignment horizontal="left" vertical="top" wrapText="1"/>
      <protection locked="0"/>
    </xf>
    <xf numFmtId="0" fontId="29" fillId="0" borderId="24" xfId="2" applyFont="1" applyBorder="1" applyAlignment="1" applyProtection="1">
      <alignment horizontal="left" vertical="top" wrapText="1"/>
      <protection locked="0"/>
    </xf>
    <xf numFmtId="0" fontId="29" fillId="0" borderId="38" xfId="2" applyFont="1" applyBorder="1" applyAlignment="1" applyProtection="1">
      <alignment horizontal="left" vertical="top" wrapText="1"/>
      <protection locked="0"/>
    </xf>
    <xf numFmtId="0" fontId="29" fillId="0" borderId="36" xfId="2" applyFont="1" applyBorder="1" applyAlignment="1" applyProtection="1">
      <alignment horizontal="left" vertical="top" wrapText="1"/>
      <protection locked="0"/>
    </xf>
    <xf numFmtId="0" fontId="29" fillId="0" borderId="37" xfId="2" applyFont="1" applyBorder="1" applyAlignment="1" applyProtection="1">
      <alignment horizontal="left" vertical="top" wrapText="1"/>
      <protection locked="0"/>
    </xf>
    <xf numFmtId="0" fontId="29" fillId="0" borderId="39" xfId="2" applyFont="1" applyBorder="1" applyAlignment="1" applyProtection="1">
      <alignment horizontal="left" vertical="top" wrapText="1"/>
      <protection locked="0"/>
    </xf>
    <xf numFmtId="0" fontId="29" fillId="2" borderId="74" xfId="2" applyFont="1" applyFill="1" applyBorder="1" applyAlignment="1">
      <alignment vertical="center" wrapText="1"/>
    </xf>
    <xf numFmtId="0" fontId="31" fillId="0" borderId="29" xfId="2" applyFont="1" applyBorder="1" applyAlignment="1">
      <alignment horizontal="center" vertical="center" wrapText="1"/>
    </xf>
    <xf numFmtId="0" fontId="31" fillId="0" borderId="7" xfId="2" applyFont="1" applyBorder="1" applyAlignment="1">
      <alignment horizontal="center" vertical="center" wrapText="1"/>
    </xf>
    <xf numFmtId="0" fontId="31" fillId="0" borderId="18" xfId="2" applyFont="1" applyBorder="1" applyAlignment="1">
      <alignment horizontal="center" vertical="center" wrapText="1"/>
    </xf>
    <xf numFmtId="0" fontId="31" fillId="0" borderId="0" xfId="2" applyFont="1" applyAlignment="1">
      <alignment horizontal="center" vertical="center" wrapText="1"/>
    </xf>
    <xf numFmtId="0" fontId="31" fillId="0" borderId="45" xfId="2" applyFont="1" applyBorder="1" applyAlignment="1">
      <alignment horizontal="center" vertical="center" wrapText="1"/>
    </xf>
    <xf numFmtId="0" fontId="31" fillId="0" borderId="25" xfId="2" applyFont="1" applyBorder="1" applyAlignment="1">
      <alignment horizontal="center" vertical="center" wrapText="1"/>
    </xf>
    <xf numFmtId="0" fontId="29" fillId="0" borderId="0" xfId="2" applyFont="1" applyAlignment="1" applyProtection="1">
      <alignment vertical="top" wrapText="1"/>
      <protection locked="0"/>
    </xf>
    <xf numFmtId="0" fontId="25" fillId="2" borderId="79" xfId="2" applyFont="1" applyFill="1" applyBorder="1" applyAlignment="1">
      <alignment horizontal="center" vertical="center" wrapText="1"/>
    </xf>
    <xf numFmtId="0" fontId="25" fillId="2" borderId="78" xfId="2" applyFont="1" applyFill="1" applyBorder="1" applyAlignment="1">
      <alignment horizontal="center" vertical="center" wrapText="1"/>
    </xf>
    <xf numFmtId="0" fontId="29" fillId="2" borderId="0" xfId="2" applyFont="1" applyFill="1" applyBorder="1" applyAlignment="1" applyProtection="1">
      <alignment horizontal="left" vertical="top" wrapText="1"/>
      <protection locked="0"/>
    </xf>
    <xf numFmtId="0" fontId="29" fillId="2" borderId="21" xfId="2" applyFont="1" applyFill="1" applyBorder="1" applyAlignment="1" applyProtection="1">
      <alignment horizontal="left" vertical="top" wrapText="1"/>
      <protection locked="0"/>
    </xf>
    <xf numFmtId="49" fontId="26" fillId="0" borderId="0" xfId="2" applyNumberFormat="1" applyFont="1" applyAlignment="1">
      <alignment horizontal="left" vertical="center"/>
    </xf>
    <xf numFmtId="0" fontId="29" fillId="0" borderId="80" xfId="2" applyFont="1" applyBorder="1" applyAlignment="1" applyProtection="1">
      <alignment horizontal="left" vertical="top" wrapText="1"/>
      <protection locked="0"/>
    </xf>
    <xf numFmtId="0" fontId="29" fillId="0" borderId="81" xfId="2" applyFont="1" applyBorder="1" applyAlignment="1" applyProtection="1">
      <alignment horizontal="left" vertical="top" wrapText="1"/>
      <protection locked="0"/>
    </xf>
    <xf numFmtId="0" fontId="29" fillId="2" borderId="70" xfId="2" applyFont="1" applyFill="1" applyBorder="1" applyAlignment="1">
      <alignment horizontal="left" vertical="center" wrapText="1"/>
    </xf>
    <xf numFmtId="0" fontId="29" fillId="2" borderId="71" xfId="2" applyFont="1" applyFill="1" applyBorder="1" applyAlignment="1">
      <alignment horizontal="left" vertical="center" wrapText="1"/>
    </xf>
    <xf numFmtId="0" fontId="29" fillId="2" borderId="77" xfId="2" applyFont="1" applyFill="1" applyBorder="1" applyAlignment="1">
      <alignment horizontal="left" vertical="center" wrapText="1"/>
    </xf>
    <xf numFmtId="0" fontId="25" fillId="0" borderId="72" xfId="2" applyFont="1" applyBorder="1" applyAlignment="1">
      <alignment horizontal="center" vertical="center" textRotation="255"/>
    </xf>
    <xf numFmtId="0" fontId="25" fillId="0" borderId="76" xfId="2" applyFont="1" applyBorder="1" applyAlignment="1">
      <alignment horizontal="center" vertical="center" textRotation="255"/>
    </xf>
    <xf numFmtId="0" fontId="25" fillId="0" borderId="9" xfId="2" applyFont="1" applyBorder="1" applyAlignment="1">
      <alignment horizontal="center" vertical="center" textRotation="255"/>
    </xf>
    <xf numFmtId="0" fontId="26" fillId="0" borderId="31" xfId="2" applyFont="1" applyBorder="1" applyAlignment="1">
      <alignment vertical="center" wrapText="1"/>
    </xf>
    <xf numFmtId="0" fontId="26" fillId="0" borderId="7" xfId="2" applyFont="1" applyBorder="1" applyAlignment="1">
      <alignment vertical="center" wrapText="1"/>
    </xf>
    <xf numFmtId="0" fontId="26" fillId="0" borderId="32" xfId="2" applyFont="1" applyBorder="1" applyAlignment="1">
      <alignment vertical="center" wrapText="1"/>
    </xf>
    <xf numFmtId="0" fontId="26" fillId="0" borderId="20" xfId="2" applyFont="1" applyBorder="1" applyAlignment="1">
      <alignment vertical="center" wrapText="1"/>
    </xf>
    <xf numFmtId="0" fontId="26" fillId="0" borderId="0" xfId="2" applyFont="1" applyBorder="1" applyAlignment="1">
      <alignment vertical="center" wrapText="1"/>
    </xf>
    <xf numFmtId="0" fontId="26" fillId="0" borderId="19" xfId="2" applyFont="1" applyBorder="1" applyAlignment="1">
      <alignment vertical="center" wrapText="1"/>
    </xf>
    <xf numFmtId="0" fontId="26" fillId="0" borderId="22" xfId="2" applyFont="1" applyBorder="1" applyAlignment="1">
      <alignment vertical="center" wrapText="1"/>
    </xf>
    <xf numFmtId="0" fontId="26" fillId="0" borderId="12" xfId="2" applyFont="1" applyBorder="1" applyAlignment="1">
      <alignment vertical="center" wrapText="1"/>
    </xf>
    <xf numFmtId="0" fontId="26" fillId="0" borderId="6" xfId="2" applyFont="1" applyBorder="1" applyAlignment="1">
      <alignment vertical="center" wrapText="1"/>
    </xf>
    <xf numFmtId="49" fontId="33" fillId="2" borderId="113" xfId="2" applyNumberFormat="1" applyFont="1" applyFill="1" applyBorder="1" applyAlignment="1" applyProtection="1">
      <alignment horizontal="center" vertical="center" wrapText="1"/>
      <protection locked="0"/>
    </xf>
    <xf numFmtId="49" fontId="33" fillId="2" borderId="111" xfId="2" applyNumberFormat="1" applyFont="1" applyFill="1" applyBorder="1" applyAlignment="1" applyProtection="1">
      <alignment horizontal="center" vertical="center" wrapText="1"/>
      <protection locked="0"/>
    </xf>
    <xf numFmtId="0" fontId="29" fillId="2" borderId="111" xfId="2" applyFont="1" applyFill="1" applyBorder="1" applyAlignment="1">
      <alignment vertical="center" wrapText="1"/>
    </xf>
    <xf numFmtId="0" fontId="29" fillId="2" borderId="112" xfId="2" applyFont="1" applyFill="1" applyBorder="1" applyAlignment="1">
      <alignment vertical="center" wrapText="1"/>
    </xf>
    <xf numFmtId="0" fontId="28" fillId="0" borderId="31" xfId="2" applyFont="1" applyBorder="1" applyAlignment="1">
      <alignment horizontal="center" vertical="center" wrapText="1"/>
    </xf>
    <xf numFmtId="0" fontId="28" fillId="0" borderId="32" xfId="2" applyFont="1" applyBorder="1" applyAlignment="1">
      <alignment horizontal="center" vertical="center" wrapText="1"/>
    </xf>
    <xf numFmtId="0" fontId="28" fillId="0" borderId="20" xfId="2" applyFont="1" applyBorder="1" applyAlignment="1">
      <alignment horizontal="center" vertical="center" wrapText="1"/>
    </xf>
    <xf numFmtId="0" fontId="28" fillId="0" borderId="19" xfId="2" applyFont="1" applyBorder="1" applyAlignment="1">
      <alignment horizontal="center" vertical="center" wrapText="1"/>
    </xf>
    <xf numFmtId="0" fontId="28" fillId="0" borderId="22"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16" xfId="2" applyFont="1" applyBorder="1" applyAlignment="1">
      <alignment horizontal="center" vertical="center" wrapText="1"/>
    </xf>
    <xf numFmtId="0" fontId="28" fillId="0" borderId="15" xfId="2" applyFont="1" applyBorder="1" applyAlignment="1">
      <alignment horizontal="center" vertical="center" wrapText="1"/>
    </xf>
    <xf numFmtId="0" fontId="28" fillId="0" borderId="27" xfId="2" applyFont="1" applyBorder="1" applyAlignment="1">
      <alignment horizontal="center" vertical="center" wrapText="1"/>
    </xf>
    <xf numFmtId="0" fontId="28" fillId="0" borderId="26" xfId="2" applyFont="1" applyBorder="1" applyAlignment="1">
      <alignment horizontal="center" vertical="center" wrapText="1"/>
    </xf>
    <xf numFmtId="0" fontId="29" fillId="0" borderId="11" xfId="2" applyFont="1" applyBorder="1" applyAlignment="1" applyProtection="1">
      <alignment horizontal="left" vertical="top" wrapText="1"/>
      <protection locked="0"/>
    </xf>
    <xf numFmtId="0" fontId="29" fillId="0" borderId="8" xfId="2" applyFont="1" applyBorder="1" applyAlignment="1" applyProtection="1">
      <alignment horizontal="left" vertical="top" wrapText="1"/>
      <protection locked="0"/>
    </xf>
    <xf numFmtId="0" fontId="29" fillId="0" borderId="46" xfId="2" applyFont="1" applyBorder="1" applyAlignment="1" applyProtection="1">
      <alignment horizontal="left" vertical="top" wrapText="1"/>
      <protection locked="0"/>
    </xf>
    <xf numFmtId="0" fontId="29" fillId="2" borderId="116" xfId="2" applyFont="1" applyFill="1" applyBorder="1" applyAlignment="1">
      <alignment vertical="center" wrapText="1"/>
    </xf>
    <xf numFmtId="0" fontId="26" fillId="0" borderId="27" xfId="2" applyFont="1" applyBorder="1" applyAlignment="1">
      <alignment vertical="center" wrapText="1"/>
    </xf>
    <xf numFmtId="0" fontId="26" fillId="0" borderId="25" xfId="2" applyFont="1" applyBorder="1" applyAlignment="1">
      <alignment vertical="center" wrapText="1"/>
    </xf>
    <xf numFmtId="0" fontId="26" fillId="0" borderId="26" xfId="2" applyFont="1" applyBorder="1" applyAlignment="1">
      <alignment vertical="center" wrapText="1"/>
    </xf>
    <xf numFmtId="0" fontId="29" fillId="2" borderId="22" xfId="2" applyFont="1" applyFill="1" applyBorder="1" applyAlignment="1" applyProtection="1">
      <alignment horizontal="left" vertical="top" wrapText="1"/>
      <protection locked="0"/>
    </xf>
    <xf numFmtId="0" fontId="29" fillId="2" borderId="12" xfId="2" applyFont="1" applyFill="1" applyBorder="1" applyAlignment="1" applyProtection="1">
      <alignment horizontal="left" vertical="top" wrapText="1"/>
      <protection locked="0"/>
    </xf>
    <xf numFmtId="0" fontId="29" fillId="2" borderId="23" xfId="2" applyFont="1" applyFill="1" applyBorder="1" applyAlignment="1" applyProtection="1">
      <alignment horizontal="left" vertical="top" wrapText="1"/>
      <protection locked="0"/>
    </xf>
    <xf numFmtId="0" fontId="38" fillId="0" borderId="25" xfId="2" applyFont="1" applyBorder="1" applyAlignment="1">
      <alignment horizontal="center" vertical="center"/>
    </xf>
    <xf numFmtId="0" fontId="27" fillId="2" borderId="0" xfId="2" applyFont="1" applyFill="1" applyAlignment="1">
      <alignment horizontal="center" vertical="center"/>
    </xf>
    <xf numFmtId="0" fontId="39" fillId="2" borderId="11" xfId="2" applyFont="1" applyFill="1" applyBorder="1" applyAlignment="1">
      <alignment horizontal="left" vertical="center" wrapText="1"/>
    </xf>
    <xf numFmtId="0" fontId="39" fillId="2" borderId="8" xfId="2" applyFont="1" applyFill="1" applyBorder="1" applyAlignment="1">
      <alignment horizontal="left" vertical="center" wrapText="1"/>
    </xf>
    <xf numFmtId="0" fontId="39" fillId="2" borderId="46" xfId="2" applyFont="1" applyFill="1" applyBorder="1" applyAlignment="1">
      <alignment horizontal="left" vertical="center" wrapText="1"/>
    </xf>
    <xf numFmtId="0" fontId="39" fillId="2" borderId="33" xfId="2" applyFont="1" applyFill="1" applyBorder="1" applyAlignment="1">
      <alignment horizontal="left" vertical="center"/>
    </xf>
    <xf numFmtId="0" fontId="39" fillId="2" borderId="24" xfId="2" applyFont="1" applyFill="1" applyBorder="1" applyAlignment="1">
      <alignment horizontal="left" vertical="center"/>
    </xf>
    <xf numFmtId="0" fontId="39" fillId="2" borderId="38" xfId="2" applyFont="1" applyFill="1" applyBorder="1" applyAlignment="1">
      <alignment horizontal="left" vertical="center"/>
    </xf>
    <xf numFmtId="0" fontId="31" fillId="0" borderId="10" xfId="2" applyFont="1" applyBorder="1" applyAlignment="1">
      <alignment horizontal="center" vertical="center" textRotation="255" wrapText="1"/>
    </xf>
    <xf numFmtId="0" fontId="31" fillId="0" borderId="34" xfId="2" applyFont="1" applyBorder="1" applyAlignment="1">
      <alignment horizontal="center" vertical="center" textRotation="255" wrapText="1"/>
    </xf>
    <xf numFmtId="0" fontId="31" fillId="0" borderId="35" xfId="2" applyFont="1" applyBorder="1" applyAlignment="1">
      <alignment horizontal="center" vertical="center" textRotation="255" wrapText="1"/>
    </xf>
    <xf numFmtId="0" fontId="40" fillId="0" borderId="10" xfId="2" applyFont="1" applyBorder="1" applyAlignment="1">
      <alignment horizontal="center" vertical="center" textRotation="255" wrapText="1"/>
    </xf>
    <xf numFmtId="0" fontId="40" fillId="0" borderId="34" xfId="2" applyFont="1" applyBorder="1" applyAlignment="1">
      <alignment horizontal="center" vertical="center" textRotation="255" wrapText="1"/>
    </xf>
    <xf numFmtId="0" fontId="40" fillId="0" borderId="35" xfId="2" applyFont="1" applyBorder="1" applyAlignment="1">
      <alignment horizontal="center" vertical="center" textRotation="255" wrapText="1"/>
    </xf>
    <xf numFmtId="0" fontId="31" fillId="2" borderId="0" xfId="2" applyFont="1" applyFill="1" applyAlignment="1">
      <alignment horizontal="center" vertical="center" wrapText="1"/>
    </xf>
    <xf numFmtId="0" fontId="26" fillId="2" borderId="0" xfId="2" applyFont="1" applyFill="1" applyAlignment="1">
      <alignment horizontal="left" vertical="center" wrapText="1"/>
    </xf>
    <xf numFmtId="0" fontId="31" fillId="2" borderId="10" xfId="2" applyFont="1" applyFill="1" applyBorder="1" applyAlignment="1">
      <alignment horizontal="center" vertical="center"/>
    </xf>
    <xf numFmtId="0" fontId="31" fillId="2" borderId="105" xfId="2" applyFont="1" applyFill="1" applyBorder="1" applyAlignment="1">
      <alignment horizontal="center" vertical="center"/>
    </xf>
    <xf numFmtId="0" fontId="31" fillId="2" borderId="11" xfId="2" applyFont="1" applyFill="1" applyBorder="1" applyAlignment="1">
      <alignment horizontal="center" vertical="center"/>
    </xf>
    <xf numFmtId="0" fontId="31" fillId="2" borderId="34" xfId="2" applyFont="1" applyFill="1" applyBorder="1" applyAlignment="1">
      <alignment horizontal="center" vertical="center"/>
    </xf>
    <xf numFmtId="0" fontId="31" fillId="2" borderId="5" xfId="2" applyFont="1" applyFill="1" applyBorder="1" applyAlignment="1">
      <alignment horizontal="center" vertical="center"/>
    </xf>
    <xf numFmtId="0" fontId="31" fillId="2" borderId="33" xfId="2" applyFont="1" applyFill="1" applyBorder="1" applyAlignment="1">
      <alignment horizontal="center" vertical="center"/>
    </xf>
    <xf numFmtId="0" fontId="31" fillId="2" borderId="35" xfId="2" applyFont="1" applyFill="1" applyBorder="1" applyAlignment="1">
      <alignment horizontal="center" vertical="center"/>
    </xf>
    <xf numFmtId="0" fontId="31" fillId="2" borderId="40" xfId="2" applyFont="1" applyFill="1" applyBorder="1" applyAlignment="1">
      <alignment horizontal="center" vertical="center"/>
    </xf>
    <xf numFmtId="0" fontId="31" fillId="2" borderId="36" xfId="2" applyFont="1" applyFill="1" applyBorder="1" applyAlignment="1">
      <alignment horizontal="center" vertical="center"/>
    </xf>
    <xf numFmtId="0" fontId="25" fillId="0" borderId="45" xfId="2" applyFont="1" applyBorder="1" applyAlignment="1">
      <alignment horizontal="center" vertical="center" wrapText="1"/>
    </xf>
    <xf numFmtId="0" fontId="25" fillId="0" borderId="26" xfId="2" applyFont="1" applyBorder="1" applyAlignment="1">
      <alignment horizontal="center" vertical="center" wrapText="1"/>
    </xf>
    <xf numFmtId="0" fontId="25" fillId="0" borderId="103" xfId="2" applyFont="1" applyBorder="1" applyAlignment="1">
      <alignment horizontal="center" vertical="center" wrapText="1"/>
    </xf>
    <xf numFmtId="0" fontId="31" fillId="0" borderId="7" xfId="2" applyFont="1" applyBorder="1" applyAlignment="1">
      <alignment horizontal="left" vertical="center"/>
    </xf>
    <xf numFmtId="0" fontId="25" fillId="0" borderId="47" xfId="2" applyFont="1" applyBorder="1" applyAlignment="1">
      <alignment horizontal="center" vertical="center" wrapText="1"/>
    </xf>
    <xf numFmtId="0" fontId="25" fillId="0" borderId="48" xfId="2" applyFont="1" applyBorder="1" applyAlignment="1">
      <alignment horizontal="center" vertical="center" wrapText="1"/>
    </xf>
    <xf numFmtId="0" fontId="25" fillId="0" borderId="88" xfId="2" applyFont="1" applyBorder="1" applyAlignment="1">
      <alignment horizontal="center" vertical="center" textRotation="255"/>
    </xf>
    <xf numFmtId="0" fontId="25" fillId="0" borderId="98" xfId="2" applyFont="1" applyBorder="1" applyAlignment="1">
      <alignment horizontal="center" vertical="center" textRotation="255"/>
    </xf>
    <xf numFmtId="0" fontId="25" fillId="0" borderId="67" xfId="2" applyFont="1" applyBorder="1" applyAlignment="1">
      <alignment horizontal="center" vertical="center" textRotation="255"/>
    </xf>
    <xf numFmtId="0" fontId="25" fillId="0" borderId="87" xfId="2" applyFont="1" applyBorder="1" applyAlignment="1">
      <alignment horizontal="center" vertical="center" wrapText="1"/>
    </xf>
    <xf numFmtId="0" fontId="25" fillId="0" borderId="89" xfId="2" applyFont="1" applyBorder="1" applyAlignment="1">
      <alignment horizontal="center" vertical="center" textRotation="255"/>
    </xf>
    <xf numFmtId="0" fontId="26" fillId="2" borderId="18" xfId="2" applyFont="1" applyFill="1" applyBorder="1" applyAlignment="1">
      <alignment horizontal="left" vertical="center" wrapText="1"/>
    </xf>
    <xf numFmtId="0" fontId="26" fillId="2" borderId="58" xfId="2" applyFont="1" applyFill="1" applyBorder="1" applyAlignment="1">
      <alignment horizontal="left" vertical="center" wrapText="1"/>
    </xf>
    <xf numFmtId="0" fontId="25" fillId="0" borderId="91" xfId="2" applyFont="1" applyBorder="1" applyAlignment="1">
      <alignment horizontal="center" vertical="center" wrapText="1"/>
    </xf>
    <xf numFmtId="0" fontId="26" fillId="0" borderId="52" xfId="2" applyFont="1" applyBorder="1" applyAlignment="1">
      <alignment horizontal="left" vertical="center" wrapText="1"/>
    </xf>
    <xf numFmtId="0" fontId="25" fillId="0" borderId="93" xfId="2" applyFont="1" applyBorder="1" applyAlignment="1">
      <alignment horizontal="center" vertical="center" wrapText="1"/>
    </xf>
    <xf numFmtId="0" fontId="25" fillId="0" borderId="94" xfId="2" applyFont="1" applyBorder="1" applyAlignment="1">
      <alignment horizontal="center" vertical="center" wrapText="1"/>
    </xf>
    <xf numFmtId="0" fontId="25" fillId="0" borderId="95" xfId="2" applyFont="1" applyBorder="1" applyAlignment="1">
      <alignment horizontal="center" vertical="center" wrapText="1"/>
    </xf>
    <xf numFmtId="0" fontId="27" fillId="4" borderId="0" xfId="2" applyFont="1" applyFill="1" applyAlignment="1">
      <alignment horizontal="left" vertical="center" wrapText="1"/>
    </xf>
    <xf numFmtId="0" fontId="25" fillId="0" borderId="82" xfId="2" applyFont="1" applyBorder="1" applyAlignment="1">
      <alignment horizontal="center" vertical="center" wrapText="1"/>
    </xf>
    <xf numFmtId="0" fontId="25" fillId="0" borderId="57" xfId="2" applyFont="1" applyBorder="1" applyAlignment="1">
      <alignment horizontal="center" vertical="center" wrapText="1"/>
    </xf>
    <xf numFmtId="0" fontId="25" fillId="0" borderId="18" xfId="2" applyFont="1" applyBorder="1" applyAlignment="1">
      <alignment horizontal="center" vertical="center" textRotation="255"/>
    </xf>
    <xf numFmtId="0" fontId="26" fillId="0" borderId="44" xfId="2" applyFont="1" applyBorder="1" applyAlignment="1">
      <alignment horizontal="left" vertical="center" wrapText="1"/>
    </xf>
    <xf numFmtId="0" fontId="26" fillId="0" borderId="85" xfId="2" applyFont="1" applyBorder="1" applyAlignment="1">
      <alignment horizontal="left" vertical="center" wrapText="1"/>
    </xf>
    <xf numFmtId="38" fontId="24" fillId="0" borderId="0" xfId="6" applyFont="1" applyBorder="1" applyAlignment="1">
      <alignment horizontal="center" vertical="center"/>
    </xf>
    <xf numFmtId="0" fontId="26" fillId="2" borderId="0" xfId="2" applyFont="1" applyFill="1" applyAlignment="1">
      <alignment horizontal="center" vertical="center" wrapText="1"/>
    </xf>
    <xf numFmtId="0" fontId="25" fillId="0" borderId="10" xfId="2" applyFont="1" applyBorder="1" applyAlignment="1">
      <alignment horizontal="distributed" vertical="center" wrapText="1" indent="3"/>
    </xf>
    <xf numFmtId="0" fontId="25" fillId="0" borderId="11" xfId="2" applyFont="1" applyBorder="1" applyAlignment="1">
      <alignment horizontal="distributed" vertical="center" wrapText="1" indent="3"/>
    </xf>
    <xf numFmtId="0" fontId="25" fillId="0" borderId="11" xfId="2" applyFont="1" applyBorder="1" applyAlignment="1">
      <alignment horizontal="left" vertical="center" wrapText="1"/>
    </xf>
    <xf numFmtId="0" fontId="25" fillId="0" borderId="8" xfId="2" applyFont="1" applyBorder="1" applyAlignment="1">
      <alignment horizontal="left" vertical="center" wrapText="1"/>
    </xf>
    <xf numFmtId="0" fontId="25" fillId="0" borderId="46" xfId="2" applyFont="1" applyBorder="1" applyAlignment="1">
      <alignment horizontal="left" vertical="center" wrapText="1"/>
    </xf>
    <xf numFmtId="0" fontId="25" fillId="0" borderId="35" xfId="2" applyFont="1" applyBorder="1" applyAlignment="1">
      <alignment horizontal="distributed" vertical="center" wrapText="1" indent="3"/>
    </xf>
    <xf numFmtId="0" fontId="25" fillId="0" borderId="36" xfId="2" applyFont="1" applyBorder="1" applyAlignment="1">
      <alignment horizontal="distributed" vertical="center" wrapText="1" indent="3"/>
    </xf>
    <xf numFmtId="0" fontId="25" fillId="0" borderId="36" xfId="2" applyFont="1" applyBorder="1" applyAlignment="1">
      <alignment horizontal="left" vertical="center" wrapText="1"/>
    </xf>
    <xf numFmtId="0" fontId="25" fillId="0" borderId="37" xfId="2" applyFont="1" applyBorder="1" applyAlignment="1">
      <alignment horizontal="left" vertical="center" wrapText="1"/>
    </xf>
    <xf numFmtId="0" fontId="25" fillId="0" borderId="39" xfId="2" applyFont="1" applyBorder="1" applyAlignment="1">
      <alignment horizontal="left" vertical="center" wrapText="1"/>
    </xf>
    <xf numFmtId="0" fontId="26" fillId="2" borderId="120" xfId="2" applyFont="1" applyFill="1" applyBorder="1" applyAlignment="1">
      <alignment horizontal="center" vertical="center" wrapText="1"/>
    </xf>
    <xf numFmtId="0" fontId="25" fillId="2" borderId="0" xfId="2" applyFont="1" applyFill="1" applyBorder="1" applyAlignment="1">
      <alignment horizontal="center" vertical="center"/>
    </xf>
    <xf numFmtId="0" fontId="25" fillId="0" borderId="121" xfId="2" applyFont="1" applyBorder="1" applyAlignment="1">
      <alignment horizontal="left" vertical="center" wrapText="1"/>
    </xf>
    <xf numFmtId="0" fontId="26" fillId="0" borderId="122" xfId="2" applyFont="1" applyBorder="1" applyAlignment="1">
      <alignment horizontal="left" vertical="center" wrapText="1"/>
    </xf>
    <xf numFmtId="38" fontId="25" fillId="0" borderId="124" xfId="4" applyFont="1" applyBorder="1" applyAlignment="1">
      <alignment horizontal="right" vertical="center" wrapText="1"/>
    </xf>
    <xf numFmtId="0" fontId="25" fillId="0" borderId="52" xfId="2" applyFont="1" applyBorder="1" applyAlignment="1">
      <alignment horizontal="center" vertical="center" wrapText="1"/>
    </xf>
    <xf numFmtId="0" fontId="26" fillId="0" borderId="125" xfId="2" applyFont="1" applyBorder="1" applyAlignment="1">
      <alignment horizontal="left" vertical="center" wrapText="1"/>
    </xf>
    <xf numFmtId="0" fontId="26" fillId="0" borderId="126" xfId="2" applyFont="1" applyBorder="1" applyAlignment="1">
      <alignment horizontal="left" vertical="center" wrapText="1"/>
    </xf>
    <xf numFmtId="0" fontId="26" fillId="0" borderId="127" xfId="2" applyFont="1" applyBorder="1" applyAlignment="1">
      <alignment horizontal="left" vertical="center" wrapText="1"/>
    </xf>
    <xf numFmtId="0" fontId="25" fillId="0" borderId="128" xfId="2" applyFont="1" applyBorder="1" applyAlignment="1">
      <alignment horizontal="center" vertical="center" wrapText="1"/>
    </xf>
    <xf numFmtId="0" fontId="25" fillId="0" borderId="125" xfId="2" applyFont="1" applyBorder="1" applyAlignment="1">
      <alignment horizontal="center" vertical="center" wrapText="1"/>
    </xf>
    <xf numFmtId="0" fontId="26" fillId="0" borderId="129" xfId="2" applyFont="1" applyBorder="1" applyAlignment="1">
      <alignment horizontal="left" vertical="center" wrapText="1"/>
    </xf>
    <xf numFmtId="0" fontId="25" fillId="0" borderId="130" xfId="2" applyFont="1" applyBorder="1" applyAlignment="1">
      <alignment horizontal="center" vertical="center" wrapText="1"/>
    </xf>
    <xf numFmtId="0" fontId="25" fillId="0" borderId="131" xfId="2" applyFont="1" applyBorder="1" applyAlignment="1">
      <alignment horizontal="center" vertical="center" wrapText="1"/>
    </xf>
    <xf numFmtId="0" fontId="25" fillId="0" borderId="132" xfId="2" applyFont="1" applyBorder="1" applyAlignment="1">
      <alignment horizontal="center" vertical="center" wrapText="1"/>
    </xf>
    <xf numFmtId="38" fontId="55" fillId="0" borderId="0" xfId="6" applyFont="1" applyBorder="1" applyAlignment="1">
      <alignment horizontal="center" vertical="center"/>
    </xf>
    <xf numFmtId="0" fontId="17" fillId="0" borderId="0" xfId="2" applyFont="1" applyAlignment="1">
      <alignment horizontal="center" vertical="center"/>
    </xf>
    <xf numFmtId="0" fontId="17" fillId="0" borderId="48" xfId="2" applyFont="1" applyBorder="1" applyAlignment="1">
      <alignment horizontal="center" vertical="center" wrapText="1"/>
    </xf>
    <xf numFmtId="0" fontId="17" fillId="0" borderId="133" xfId="2" applyFont="1" applyBorder="1" applyAlignment="1">
      <alignment horizontal="center" vertical="center" wrapText="1"/>
    </xf>
    <xf numFmtId="0" fontId="17" fillId="0" borderId="0" xfId="2" applyFont="1" applyBorder="1" applyAlignment="1">
      <alignment horizontal="center" vertical="center" wrapText="1"/>
    </xf>
    <xf numFmtId="0" fontId="25" fillId="0" borderId="29" xfId="2" applyFont="1" applyBorder="1" applyAlignment="1">
      <alignment horizontal="center" vertical="center" textRotation="255"/>
    </xf>
    <xf numFmtId="178" fontId="18" fillId="4" borderId="129" xfId="2" applyNumberFormat="1" applyFont="1" applyFill="1" applyBorder="1" applyAlignment="1" applyProtection="1">
      <alignment vertical="center" wrapText="1"/>
      <protection locked="0"/>
    </xf>
    <xf numFmtId="178" fontId="18" fillId="4" borderId="25" xfId="2" applyNumberFormat="1" applyFont="1" applyFill="1" applyBorder="1" applyAlignment="1" applyProtection="1">
      <alignment horizontal="center" vertical="center" wrapText="1"/>
      <protection locked="0"/>
    </xf>
    <xf numFmtId="0" fontId="18" fillId="4" borderId="26" xfId="2" applyFont="1" applyFill="1" applyBorder="1" applyAlignment="1" applyProtection="1">
      <alignment horizontal="center" vertical="center" wrapText="1"/>
      <protection locked="0"/>
    </xf>
    <xf numFmtId="0" fontId="26" fillId="0" borderId="134" xfId="2" applyFont="1" applyBorder="1" applyAlignment="1">
      <alignment horizontal="left" vertical="center" wrapText="1"/>
    </xf>
    <xf numFmtId="0" fontId="26" fillId="0" borderId="137" xfId="2" applyFont="1" applyBorder="1" applyAlignment="1">
      <alignment horizontal="left" vertical="center" wrapText="1"/>
    </xf>
    <xf numFmtId="176" fontId="25" fillId="0" borderId="3" xfId="4" applyNumberFormat="1" applyFont="1" applyBorder="1" applyAlignment="1">
      <alignment horizontal="right" vertical="center" wrapText="1"/>
    </xf>
    <xf numFmtId="0" fontId="56" fillId="4" borderId="0" xfId="2" applyFont="1" applyFill="1" applyAlignment="1">
      <alignment horizontal="center" vertical="center" wrapText="1"/>
    </xf>
    <xf numFmtId="178" fontId="26" fillId="0" borderId="126" xfId="2" applyNumberFormat="1" applyFont="1" applyBorder="1" applyAlignment="1" applyProtection="1">
      <alignment vertical="center" wrapText="1"/>
      <protection locked="0"/>
    </xf>
    <xf numFmtId="178" fontId="26" fillId="0" borderId="134" xfId="2" applyNumberFormat="1" applyFont="1" applyBorder="1" applyAlignment="1" applyProtection="1">
      <alignment horizontal="center" vertical="center" wrapText="1"/>
      <protection locked="0"/>
    </xf>
    <xf numFmtId="0" fontId="26" fillId="0" borderId="2" xfId="2" applyFont="1" applyBorder="1" applyAlignment="1" applyProtection="1">
      <alignment horizontal="center" vertical="center" wrapText="1"/>
      <protection locked="0"/>
    </xf>
    <xf numFmtId="178" fontId="26" fillId="0" borderId="0" xfId="2" applyNumberFormat="1" applyFont="1" applyAlignment="1" applyProtection="1">
      <alignment vertical="center" wrapText="1"/>
      <protection locked="0"/>
    </xf>
    <xf numFmtId="178" fontId="26" fillId="0" borderId="135" xfId="2" applyNumberFormat="1" applyFont="1" applyBorder="1" applyAlignment="1" applyProtection="1">
      <alignment horizontal="center" vertical="center" wrapText="1"/>
      <protection locked="0"/>
    </xf>
    <xf numFmtId="178" fontId="26" fillId="0" borderId="0" xfId="2" applyNumberFormat="1" applyFont="1" applyBorder="1" applyAlignment="1" applyProtection="1">
      <alignment vertical="center" wrapText="1"/>
      <protection locked="0"/>
    </xf>
    <xf numFmtId="0" fontId="26" fillId="0" borderId="19" xfId="2" applyFont="1" applyBorder="1" applyAlignment="1" applyProtection="1">
      <alignment horizontal="center" vertical="center" wrapText="1"/>
      <protection locked="0"/>
    </xf>
    <xf numFmtId="178" fontId="29" fillId="0" borderId="129" xfId="2" applyNumberFormat="1" applyFont="1" applyBorder="1" applyAlignment="1" applyProtection="1">
      <alignment vertical="center" wrapText="1"/>
      <protection locked="0"/>
    </xf>
    <xf numFmtId="178" fontId="29" fillId="0" borderId="136" xfId="2" applyNumberFormat="1" applyFont="1" applyBorder="1" applyAlignment="1" applyProtection="1">
      <alignment horizontal="center" vertical="center" wrapText="1"/>
      <protection locked="0"/>
    </xf>
    <xf numFmtId="0" fontId="29" fillId="0" borderId="123" xfId="2" applyFont="1" applyBorder="1" applyAlignment="1" applyProtection="1">
      <alignment horizontal="center" vertical="center" wrapText="1"/>
      <protection locked="0"/>
    </xf>
    <xf numFmtId="0" fontId="25" fillId="0" borderId="47" xfId="2" applyFont="1" applyBorder="1" applyAlignment="1">
      <alignment horizontal="left" vertical="center" wrapText="1"/>
    </xf>
    <xf numFmtId="0" fontId="4" fillId="2" borderId="0" xfId="0" applyFont="1" applyFill="1" applyAlignment="1" applyProtection="1">
      <alignment vertical="center"/>
    </xf>
    <xf numFmtId="0" fontId="4"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0" fillId="2" borderId="0" xfId="0" applyFill="1" applyProtection="1"/>
    <xf numFmtId="0" fontId="19" fillId="2" borderId="24" xfId="0" applyFont="1" applyFill="1" applyBorder="1" applyAlignment="1" applyProtection="1">
      <alignment horizontal="center" vertical="center" wrapText="1"/>
    </xf>
    <xf numFmtId="0" fontId="21" fillId="2" borderId="104" xfId="0" applyFont="1" applyFill="1" applyBorder="1" applyAlignment="1" applyProtection="1">
      <alignment horizontal="center" vertical="center" wrapText="1"/>
    </xf>
    <xf numFmtId="0" fontId="21" fillId="2" borderId="5" xfId="0" applyFont="1" applyFill="1" applyBorder="1" applyAlignment="1" applyProtection="1">
      <alignment horizontal="center" vertical="center" wrapText="1"/>
    </xf>
    <xf numFmtId="0" fontId="17" fillId="2" borderId="24" xfId="0" applyFont="1" applyFill="1" applyBorder="1" applyProtection="1"/>
    <xf numFmtId="0" fontId="17" fillId="2" borderId="104" xfId="0" applyFont="1" applyFill="1" applyBorder="1" applyAlignment="1" applyProtection="1">
      <alignment horizontal="center" vertical="center"/>
    </xf>
    <xf numFmtId="0" fontId="21" fillId="2" borderId="5" xfId="0" applyFont="1" applyFill="1" applyBorder="1" applyAlignment="1" applyProtection="1">
      <alignment vertical="center"/>
    </xf>
    <xf numFmtId="0" fontId="4" fillId="0" borderId="0" xfId="0" applyFont="1" applyAlignment="1" applyProtection="1">
      <alignment vertical="center"/>
    </xf>
    <xf numFmtId="0" fontId="21" fillId="2" borderId="0" xfId="0" applyFont="1" applyFill="1" applyAlignment="1" applyProtection="1">
      <alignment horizontal="center" vertical="center"/>
    </xf>
    <xf numFmtId="0" fontId="17" fillId="0" borderId="0" xfId="0" applyFont="1" applyAlignment="1" applyProtection="1">
      <alignment horizontal="center" vertical="center"/>
    </xf>
    <xf numFmtId="0" fontId="21" fillId="0" borderId="0" xfId="0" applyFont="1" applyAlignment="1" applyProtection="1">
      <alignment vertical="center"/>
    </xf>
    <xf numFmtId="0" fontId="21" fillId="2" borderId="0" xfId="0" applyFont="1" applyFill="1" applyAlignment="1" applyProtection="1">
      <alignment horizontal="left" vertical="center"/>
    </xf>
    <xf numFmtId="0" fontId="17" fillId="2" borderId="0" xfId="0" applyFont="1" applyFill="1" applyProtection="1"/>
    <xf numFmtId="0" fontId="21" fillId="2" borderId="0" xfId="0" applyFont="1" applyFill="1" applyAlignment="1" applyProtection="1">
      <alignment horizontal="center" vertical="center"/>
    </xf>
    <xf numFmtId="0" fontId="19" fillId="2" borderId="0" xfId="0" applyFont="1" applyFill="1" applyAlignment="1" applyProtection="1">
      <alignment horizontal="right" vertical="center"/>
    </xf>
    <xf numFmtId="0" fontId="19" fillId="2" borderId="0" xfId="0" applyFont="1" applyFill="1" applyAlignment="1" applyProtection="1">
      <alignment horizontal="center" vertical="center"/>
    </xf>
    <xf numFmtId="0" fontId="19" fillId="2" borderId="0" xfId="0" applyFont="1" applyFill="1" applyAlignment="1" applyProtection="1">
      <alignment vertical="center"/>
    </xf>
    <xf numFmtId="0" fontId="19" fillId="2" borderId="12" xfId="0" applyFont="1" applyFill="1" applyBorder="1" applyAlignment="1" applyProtection="1">
      <alignment horizontal="center" vertical="center"/>
    </xf>
    <xf numFmtId="0" fontId="19" fillId="2" borderId="12" xfId="0" applyFont="1" applyFill="1" applyBorder="1" applyAlignment="1" applyProtection="1">
      <alignment vertical="center"/>
    </xf>
    <xf numFmtId="0" fontId="21" fillId="2" borderId="12" xfId="0"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19" fillId="2" borderId="13" xfId="0" applyFont="1" applyFill="1" applyBorder="1" applyAlignment="1" applyProtection="1">
      <alignment vertical="center"/>
    </xf>
    <xf numFmtId="0" fontId="19" fillId="2" borderId="13" xfId="0" applyFont="1" applyFill="1" applyBorder="1" applyAlignment="1" applyProtection="1">
      <alignment vertical="center" wrapText="1"/>
    </xf>
    <xf numFmtId="0" fontId="19" fillId="0" borderId="13" xfId="0" applyFont="1" applyBorder="1" applyProtection="1"/>
    <xf numFmtId="0" fontId="19" fillId="2" borderId="0" xfId="0" applyFont="1" applyFill="1" applyAlignment="1" applyProtection="1">
      <alignment horizontal="center" vertical="center" wrapText="1"/>
    </xf>
    <xf numFmtId="0" fontId="19" fillId="2" borderId="0" xfId="0" applyFont="1" applyFill="1" applyAlignment="1" applyProtection="1">
      <alignment vertical="center" wrapText="1"/>
    </xf>
    <xf numFmtId="0" fontId="19" fillId="0" borderId="0" xfId="0" applyFont="1" applyProtection="1"/>
    <xf numFmtId="0" fontId="19" fillId="2" borderId="0" xfId="0" applyFont="1" applyFill="1" applyAlignment="1" applyProtection="1">
      <alignment vertical="center"/>
    </xf>
    <xf numFmtId="0" fontId="22" fillId="2" borderId="0" xfId="0" applyFont="1" applyFill="1" applyAlignment="1" applyProtection="1">
      <alignment vertical="center"/>
    </xf>
    <xf numFmtId="0" fontId="22" fillId="2" borderId="0" xfId="0" applyFont="1" applyFill="1" applyAlignment="1" applyProtection="1">
      <alignment horizontal="center" vertical="center"/>
    </xf>
    <xf numFmtId="0" fontId="19" fillId="2" borderId="12" xfId="0" applyFont="1" applyFill="1" applyBorder="1" applyAlignment="1" applyProtection="1">
      <alignment horizontal="center" vertical="center" wrapText="1"/>
    </xf>
    <xf numFmtId="0" fontId="19" fillId="2" borderId="12" xfId="0" applyFont="1" applyFill="1" applyBorder="1" applyAlignment="1" applyProtection="1">
      <alignment vertical="center" wrapText="1"/>
    </xf>
    <xf numFmtId="0" fontId="19" fillId="2" borderId="12" xfId="0" applyFont="1" applyFill="1" applyBorder="1" applyAlignment="1" applyProtection="1">
      <alignment vertical="center"/>
    </xf>
    <xf numFmtId="0" fontId="6" fillId="2" borderId="0" xfId="0" applyFont="1" applyFill="1" applyAlignment="1" applyProtection="1">
      <alignment vertical="center"/>
    </xf>
    <xf numFmtId="0" fontId="6" fillId="2" borderId="0" xfId="0" applyFont="1" applyFill="1" applyAlignment="1" applyProtection="1">
      <alignment horizontal="center" vertical="center"/>
    </xf>
    <xf numFmtId="0" fontId="37" fillId="2" borderId="0" xfId="0" applyFont="1" applyFill="1" applyAlignment="1" applyProtection="1">
      <alignment horizontal="centerContinuous" vertical="center"/>
    </xf>
    <xf numFmtId="0" fontId="6" fillId="2" borderId="0" xfId="0" applyFont="1" applyFill="1" applyAlignment="1" applyProtection="1">
      <alignment horizontal="centerContinuous" vertical="center"/>
    </xf>
    <xf numFmtId="0" fontId="6" fillId="2" borderId="0" xfId="0" applyFont="1" applyFill="1" applyAlignment="1" applyProtection="1">
      <alignment horizontal="center" vertical="center"/>
    </xf>
    <xf numFmtId="0" fontId="36" fillId="0" borderId="108" xfId="0" applyFont="1" applyBorder="1" applyAlignment="1" applyProtection="1">
      <alignment horizontal="center" vertical="center"/>
    </xf>
    <xf numFmtId="0" fontId="36" fillId="0" borderId="109" xfId="0" applyFont="1" applyBorder="1" applyAlignment="1" applyProtection="1">
      <alignment horizontal="center" vertical="center"/>
    </xf>
    <xf numFmtId="0" fontId="36" fillId="0" borderId="105" xfId="0" applyFont="1" applyBorder="1" applyAlignment="1" applyProtection="1">
      <alignment horizontal="center" vertical="center"/>
    </xf>
    <xf numFmtId="0" fontId="36" fillId="0" borderId="18" xfId="0" applyFont="1" applyBorder="1" applyAlignment="1" applyProtection="1">
      <alignment horizontal="center" vertical="center"/>
    </xf>
    <xf numFmtId="0" fontId="36" fillId="0" borderId="0" xfId="0" applyFont="1" applyAlignment="1" applyProtection="1">
      <alignment horizontal="center" vertical="center"/>
    </xf>
    <xf numFmtId="0" fontId="36" fillId="0" borderId="19" xfId="0" applyFont="1" applyBorder="1" applyAlignment="1" applyProtection="1">
      <alignment horizontal="center" vertical="center"/>
    </xf>
    <xf numFmtId="0" fontId="36" fillId="2" borderId="14" xfId="0" applyFont="1" applyFill="1" applyBorder="1" applyAlignment="1" applyProtection="1">
      <alignment horizontal="center" vertical="center"/>
    </xf>
    <xf numFmtId="0" fontId="36" fillId="2" borderId="13" xfId="0" applyFont="1" applyFill="1" applyBorder="1" applyAlignment="1" applyProtection="1">
      <alignment horizontal="center" vertical="center"/>
    </xf>
    <xf numFmtId="0" fontId="36" fillId="2" borderId="15" xfId="0" applyFont="1" applyFill="1" applyBorder="1" applyAlignment="1" applyProtection="1">
      <alignment horizontal="center" vertical="center"/>
    </xf>
    <xf numFmtId="0" fontId="36" fillId="2" borderId="14" xfId="0" applyFont="1" applyFill="1" applyBorder="1" applyAlignment="1" applyProtection="1">
      <alignment horizontal="center" vertical="center" wrapText="1"/>
    </xf>
    <xf numFmtId="0" fontId="36" fillId="2" borderId="13" xfId="0"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21" fillId="2" borderId="13"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36" fillId="2" borderId="118" xfId="0" applyFont="1" applyFill="1" applyBorder="1" applyAlignment="1" applyProtection="1">
      <alignment horizontal="center" wrapText="1"/>
    </xf>
    <xf numFmtId="0" fontId="19" fillId="2" borderId="118" xfId="0" applyFont="1" applyFill="1" applyBorder="1" applyAlignment="1" applyProtection="1">
      <alignment horizontal="center"/>
    </xf>
    <xf numFmtId="0" fontId="21" fillId="2" borderId="17" xfId="0" applyFont="1" applyFill="1" applyBorder="1" applyAlignment="1" applyProtection="1">
      <alignment horizontal="center" vertical="center"/>
    </xf>
    <xf numFmtId="0" fontId="36" fillId="2" borderId="18" xfId="0" applyFont="1" applyFill="1" applyBorder="1" applyAlignment="1" applyProtection="1">
      <alignment horizontal="center" vertical="center" wrapText="1"/>
    </xf>
    <xf numFmtId="0" fontId="36" fillId="2" borderId="0" xfId="0" applyFont="1" applyFill="1" applyAlignment="1" applyProtection="1">
      <alignment horizontal="center" vertical="center" wrapText="1"/>
    </xf>
    <xf numFmtId="0" fontId="36" fillId="2" borderId="19"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36" fillId="2" borderId="20" xfId="0" applyFont="1" applyFill="1" applyBorder="1" applyAlignment="1" applyProtection="1">
      <alignment horizontal="center" wrapText="1"/>
    </xf>
    <xf numFmtId="0" fontId="19" fillId="2" borderId="0" xfId="0" applyFont="1" applyFill="1" applyAlignment="1" applyProtection="1">
      <alignment horizontal="center"/>
    </xf>
    <xf numFmtId="0" fontId="19" fillId="2" borderId="19" xfId="0" applyFont="1" applyFill="1" applyBorder="1" applyAlignment="1" applyProtection="1">
      <alignment horizontal="center"/>
    </xf>
    <xf numFmtId="0" fontId="21" fillId="2" borderId="21"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0" fontId="36" fillId="2" borderId="12"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21" fillId="2" borderId="12"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0" fillId="2" borderId="22" xfId="0" applyFont="1" applyFill="1" applyBorder="1" applyAlignment="1" applyProtection="1">
      <alignment vertical="top" wrapText="1"/>
    </xf>
    <xf numFmtId="0" fontId="20" fillId="2" borderId="12" xfId="0" applyFont="1" applyFill="1" applyBorder="1" applyAlignment="1" applyProtection="1">
      <alignment vertical="top" wrapText="1"/>
    </xf>
    <xf numFmtId="0" fontId="20" fillId="2" borderId="12" xfId="0" applyFont="1" applyFill="1" applyBorder="1" applyAlignment="1" applyProtection="1">
      <alignment horizontal="right" vertical="top" wrapText="1"/>
    </xf>
    <xf numFmtId="0" fontId="19" fillId="2" borderId="12" xfId="0" applyFont="1" applyFill="1" applyBorder="1" applyAlignment="1" applyProtection="1">
      <alignment horizontal="left" vertical="top" wrapText="1"/>
    </xf>
    <xf numFmtId="0" fontId="19" fillId="2" borderId="12" xfId="0" applyFont="1" applyFill="1" applyBorder="1" applyAlignment="1" applyProtection="1">
      <alignment vertical="top" wrapText="1"/>
    </xf>
    <xf numFmtId="0" fontId="52" fillId="2" borderId="12" xfId="0" applyFont="1" applyFill="1" applyBorder="1" applyAlignment="1" applyProtection="1">
      <alignment horizontal="center" vertical="top" wrapText="1"/>
    </xf>
    <xf numFmtId="49" fontId="19" fillId="2" borderId="12" xfId="0" applyNumberFormat="1" applyFont="1" applyFill="1" applyBorder="1" applyAlignment="1" applyProtection="1">
      <alignment vertical="top" wrapText="1"/>
    </xf>
    <xf numFmtId="49" fontId="19" fillId="2" borderId="6" xfId="0" applyNumberFormat="1" applyFont="1" applyFill="1" applyBorder="1" applyAlignment="1" applyProtection="1">
      <alignment vertical="top" wrapText="1"/>
    </xf>
    <xf numFmtId="0" fontId="21" fillId="2" borderId="23" xfId="0" applyFont="1" applyFill="1" applyBorder="1" applyAlignment="1" applyProtection="1">
      <alignment horizontal="center" vertical="center"/>
    </xf>
    <xf numFmtId="0" fontId="20" fillId="2" borderId="118" xfId="0" applyFont="1" applyFill="1" applyBorder="1" applyAlignment="1" applyProtection="1">
      <alignment horizontal="center" wrapText="1"/>
    </xf>
    <xf numFmtId="0" fontId="20" fillId="2" borderId="118" xfId="0" applyFont="1" applyFill="1" applyBorder="1" applyAlignment="1" applyProtection="1">
      <alignment horizontal="center"/>
    </xf>
    <xf numFmtId="0" fontId="20" fillId="2" borderId="20" xfId="0" applyFont="1" applyFill="1" applyBorder="1" applyAlignment="1" applyProtection="1">
      <alignment horizontal="center" vertical="top" wrapText="1"/>
    </xf>
    <xf numFmtId="0" fontId="20" fillId="2" borderId="0" xfId="0" applyFont="1" applyFill="1" applyAlignment="1" applyProtection="1">
      <alignment horizontal="center" vertical="top" wrapText="1"/>
    </xf>
    <xf numFmtId="0" fontId="20" fillId="2" borderId="19" xfId="0" applyFont="1" applyFill="1" applyBorder="1" applyAlignment="1" applyProtection="1">
      <alignment horizontal="center" vertical="top" wrapText="1"/>
    </xf>
    <xf numFmtId="0" fontId="36" fillId="2" borderId="45" xfId="0" applyFont="1" applyFill="1" applyBorder="1" applyAlignment="1" applyProtection="1">
      <alignment horizontal="center" vertical="center" wrapText="1"/>
    </xf>
    <xf numFmtId="0" fontId="36" fillId="2" borderId="25" xfId="0" applyFont="1" applyFill="1" applyBorder="1" applyAlignment="1" applyProtection="1">
      <alignment horizontal="center" vertical="center" wrapText="1"/>
    </xf>
    <xf numFmtId="0" fontId="36" fillId="2" borderId="26" xfId="0" applyFont="1" applyFill="1" applyBorder="1" applyAlignment="1" applyProtection="1">
      <alignment horizontal="center" vertical="center" wrapText="1"/>
    </xf>
    <xf numFmtId="0" fontId="21" fillId="2" borderId="25" xfId="0" applyFont="1" applyFill="1" applyBorder="1" applyAlignment="1" applyProtection="1">
      <alignment horizontal="center" vertical="center"/>
    </xf>
    <xf numFmtId="0" fontId="21" fillId="2" borderId="26" xfId="0" applyFont="1" applyFill="1" applyBorder="1" applyAlignment="1" applyProtection="1">
      <alignment horizontal="center" vertical="center"/>
    </xf>
    <xf numFmtId="0" fontId="20" fillId="2" borderId="27" xfId="0" applyFont="1" applyFill="1" applyBorder="1" applyAlignment="1" applyProtection="1">
      <alignment vertical="top" wrapText="1"/>
    </xf>
    <xf numFmtId="0" fontId="20" fillId="2" borderId="25" xfId="0" applyFont="1" applyFill="1" applyBorder="1" applyAlignment="1" applyProtection="1">
      <alignment vertical="top" wrapText="1"/>
    </xf>
    <xf numFmtId="0" fontId="20" fillId="2" borderId="25" xfId="0" applyFont="1" applyFill="1" applyBorder="1" applyAlignment="1" applyProtection="1">
      <alignment horizontal="right" vertical="top" wrapText="1"/>
    </xf>
    <xf numFmtId="0" fontId="19" fillId="2" borderId="25" xfId="0" applyFont="1" applyFill="1" applyBorder="1" applyAlignment="1" applyProtection="1">
      <alignment horizontal="left" vertical="top" wrapText="1"/>
    </xf>
    <xf numFmtId="0" fontId="19" fillId="2" borderId="25" xfId="0" applyFont="1" applyFill="1" applyBorder="1" applyAlignment="1" applyProtection="1">
      <alignment vertical="top" wrapText="1"/>
    </xf>
    <xf numFmtId="0" fontId="52" fillId="2" borderId="25" xfId="0" applyFont="1" applyFill="1" applyBorder="1" applyAlignment="1" applyProtection="1">
      <alignment horizontal="center" vertical="top" wrapText="1"/>
    </xf>
    <xf numFmtId="49" fontId="19" fillId="2" borderId="25" xfId="0" applyNumberFormat="1" applyFont="1" applyFill="1" applyBorder="1" applyAlignment="1" applyProtection="1">
      <alignment vertical="top" wrapText="1"/>
    </xf>
    <xf numFmtId="49" fontId="19" fillId="2" borderId="26" xfId="0" applyNumberFormat="1" applyFont="1" applyFill="1" applyBorder="1" applyAlignment="1" applyProtection="1">
      <alignment vertical="top" wrapText="1"/>
    </xf>
    <xf numFmtId="0" fontId="21" fillId="2" borderId="28" xfId="0" applyFont="1" applyFill="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54" xfId="0" applyFont="1" applyFill="1" applyBorder="1" applyAlignment="1" applyProtection="1">
      <alignment horizontal="center" vertical="center"/>
    </xf>
    <xf numFmtId="0" fontId="34" fillId="2" borderId="55" xfId="0" applyFont="1" applyFill="1" applyBorder="1" applyAlignment="1" applyProtection="1">
      <alignment horizontal="center" vertical="center"/>
    </xf>
    <xf numFmtId="0" fontId="34" fillId="2" borderId="57" xfId="0" applyFont="1" applyFill="1" applyBorder="1" applyAlignment="1" applyProtection="1">
      <alignment horizontal="center" vertical="center"/>
    </xf>
    <xf numFmtId="0" fontId="34" fillId="2" borderId="48" xfId="0" applyFont="1" applyFill="1" applyBorder="1" applyAlignment="1" applyProtection="1">
      <alignment horizontal="center" vertical="center"/>
    </xf>
    <xf numFmtId="0" fontId="34" fillId="2" borderId="49" xfId="0" applyFont="1" applyFill="1" applyBorder="1" applyAlignment="1" applyProtection="1">
      <alignment horizontal="center" vertical="center"/>
    </xf>
    <xf numFmtId="0" fontId="19" fillId="2" borderId="29" xfId="0" applyFont="1" applyFill="1" applyBorder="1" applyAlignment="1" applyProtection="1">
      <alignment horizontal="center" vertical="center" textRotation="255"/>
    </xf>
    <xf numFmtId="0" fontId="19" fillId="2" borderId="7" xfId="0" applyFont="1" applyFill="1" applyBorder="1" applyAlignment="1" applyProtection="1">
      <alignment horizontal="center" vertical="center" textRotation="255"/>
    </xf>
    <xf numFmtId="0" fontId="19" fillId="2" borderId="11" xfId="0" applyFont="1" applyFill="1" applyBorder="1" applyAlignment="1" applyProtection="1">
      <alignment horizontal="center" vertical="center"/>
    </xf>
    <xf numFmtId="0" fontId="19" fillId="2" borderId="31" xfId="0" applyFont="1" applyFill="1" applyBorder="1" applyAlignment="1" applyProtection="1">
      <alignment vertical="center"/>
    </xf>
    <xf numFmtId="0" fontId="19" fillId="2" borderId="7" xfId="0" applyFont="1" applyFill="1" applyBorder="1" applyAlignment="1" applyProtection="1">
      <alignment vertical="center"/>
    </xf>
    <xf numFmtId="0" fontId="19" fillId="2" borderId="32" xfId="0" applyFont="1" applyFill="1" applyBorder="1" applyAlignment="1" applyProtection="1">
      <alignment vertical="center"/>
    </xf>
    <xf numFmtId="0" fontId="19" fillId="2" borderId="8" xfId="0" applyFont="1" applyFill="1" applyBorder="1" applyAlignment="1" applyProtection="1">
      <alignment horizontal="center" vertical="center"/>
    </xf>
    <xf numFmtId="0" fontId="19" fillId="2" borderId="31" xfId="0" applyFont="1" applyFill="1" applyBorder="1" applyAlignment="1" applyProtection="1">
      <alignment horizontal="center" vertical="center"/>
    </xf>
    <xf numFmtId="0" fontId="19" fillId="2" borderId="7" xfId="0" applyFont="1" applyFill="1" applyBorder="1" applyAlignment="1" applyProtection="1">
      <alignment horizontal="center" vertical="center"/>
    </xf>
    <xf numFmtId="0" fontId="19" fillId="2" borderId="7" xfId="0" applyFont="1" applyFill="1" applyBorder="1" applyAlignment="1" applyProtection="1">
      <alignment vertical="center"/>
    </xf>
    <xf numFmtId="49" fontId="19"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vertical="center"/>
    </xf>
    <xf numFmtId="0" fontId="21" fillId="2" borderId="30" xfId="0" applyFont="1" applyFill="1" applyBorder="1" applyAlignment="1" applyProtection="1">
      <alignment vertical="center"/>
    </xf>
    <xf numFmtId="0" fontId="19" fillId="2" borderId="18" xfId="0" applyFont="1" applyFill="1" applyBorder="1" applyAlignment="1" applyProtection="1">
      <alignment horizontal="center" vertical="center" textRotation="255"/>
    </xf>
    <xf numFmtId="0" fontId="19" fillId="2" borderId="0" xfId="0" applyFont="1" applyFill="1" applyAlignment="1" applyProtection="1">
      <alignment horizontal="center" vertical="center" textRotation="255"/>
    </xf>
    <xf numFmtId="0" fontId="19" fillId="2" borderId="33" xfId="0" applyFont="1" applyFill="1" applyBorder="1" applyAlignment="1" applyProtection="1">
      <alignment horizontal="center" vertical="center"/>
    </xf>
    <xf numFmtId="0" fontId="19" fillId="2" borderId="20" xfId="0" applyFont="1" applyFill="1" applyBorder="1" applyAlignment="1" applyProtection="1">
      <alignment vertical="center"/>
    </xf>
    <xf numFmtId="0" fontId="19" fillId="2" borderId="19" xfId="0" applyFont="1" applyFill="1" applyBorder="1" applyAlignment="1" applyProtection="1">
      <alignment vertical="center"/>
    </xf>
    <xf numFmtId="0" fontId="19" fillId="2" borderId="24" xfId="0" applyFont="1" applyFill="1" applyBorder="1" applyAlignment="1" applyProtection="1">
      <alignment horizontal="center" vertical="center"/>
    </xf>
    <xf numFmtId="0" fontId="19" fillId="2" borderId="20" xfId="0" applyFont="1" applyFill="1" applyBorder="1" applyAlignment="1" applyProtection="1">
      <alignment horizontal="center" vertical="center"/>
    </xf>
    <xf numFmtId="0" fontId="19" fillId="2" borderId="0" xfId="0" applyFont="1" applyFill="1" applyAlignment="1" applyProtection="1">
      <alignment vertical="center" wrapText="1"/>
    </xf>
    <xf numFmtId="0" fontId="19" fillId="2" borderId="21" xfId="0" applyFont="1" applyFill="1" applyBorder="1" applyAlignment="1" applyProtection="1">
      <alignment vertical="center" wrapText="1"/>
    </xf>
    <xf numFmtId="0" fontId="19" fillId="2" borderId="22" xfId="0" applyFont="1" applyFill="1" applyBorder="1" applyAlignment="1" applyProtection="1">
      <alignment vertical="center"/>
    </xf>
    <xf numFmtId="0" fontId="19" fillId="2" borderId="6" xfId="0" applyFont="1" applyFill="1" applyBorder="1" applyAlignment="1" applyProtection="1">
      <alignment vertical="center"/>
    </xf>
    <xf numFmtId="0" fontId="19" fillId="2" borderId="16" xfId="0" applyFont="1" applyFill="1" applyBorder="1" applyAlignment="1" applyProtection="1">
      <alignment vertical="center"/>
    </xf>
    <xf numFmtId="0" fontId="19"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19" fillId="2" borderId="22" xfId="0" applyFont="1" applyFill="1" applyBorder="1" applyAlignment="1" applyProtection="1">
      <alignment horizontal="center" vertical="center"/>
    </xf>
    <xf numFmtId="0" fontId="19" fillId="2" borderId="12" xfId="0" applyFont="1" applyFill="1" applyBorder="1" applyAlignment="1" applyProtection="1">
      <alignment vertical="center" wrapText="1"/>
    </xf>
    <xf numFmtId="0" fontId="19" fillId="2" borderId="23" xfId="0" applyFont="1" applyFill="1" applyBorder="1" applyAlignment="1" applyProtection="1">
      <alignment vertical="center" wrapText="1"/>
    </xf>
    <xf numFmtId="0" fontId="19" fillId="2" borderId="16" xfId="0" applyFont="1" applyFill="1" applyBorder="1" applyAlignment="1" applyProtection="1">
      <alignment horizontal="center" vertical="center"/>
    </xf>
    <xf numFmtId="0" fontId="19" fillId="2" borderId="13" xfId="0" applyFont="1" applyFill="1" applyBorder="1" applyAlignment="1" applyProtection="1">
      <alignment horizontal="left" vertical="center"/>
    </xf>
    <xf numFmtId="0" fontId="19" fillId="2" borderId="17"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23" fillId="2" borderId="20" xfId="0" applyFont="1" applyFill="1" applyBorder="1" applyAlignment="1" applyProtection="1">
      <alignment horizontal="center" vertical="center"/>
    </xf>
    <xf numFmtId="0" fontId="23" fillId="2" borderId="0" xfId="0" applyFont="1" applyFill="1" applyAlignment="1" applyProtection="1">
      <alignment horizontal="center" vertical="center"/>
    </xf>
    <xf numFmtId="0" fontId="18" fillId="0" borderId="0" xfId="0" applyFont="1" applyAlignment="1" applyProtection="1">
      <alignment vertical="center"/>
    </xf>
    <xf numFmtId="0" fontId="18" fillId="0" borderId="21" xfId="0" applyFont="1" applyBorder="1" applyAlignment="1" applyProtection="1">
      <alignment vertical="center"/>
    </xf>
    <xf numFmtId="0" fontId="19" fillId="2" borderId="45" xfId="0" applyFont="1" applyFill="1" applyBorder="1" applyAlignment="1" applyProtection="1">
      <alignment horizontal="center" vertical="center" textRotation="255"/>
    </xf>
    <xf numFmtId="0" fontId="19" fillId="2" borderId="25" xfId="0" applyFont="1" applyFill="1" applyBorder="1" applyAlignment="1" applyProtection="1">
      <alignment horizontal="center" vertical="center" textRotation="255"/>
    </xf>
    <xf numFmtId="0" fontId="19" fillId="2" borderId="36" xfId="0" applyFont="1" applyFill="1" applyBorder="1" applyAlignment="1" applyProtection="1">
      <alignment horizontal="center" vertical="center"/>
    </xf>
    <xf numFmtId="0" fontId="19" fillId="2" borderId="27" xfId="0" applyFont="1" applyFill="1" applyBorder="1" applyAlignment="1" applyProtection="1">
      <alignment vertical="center"/>
    </xf>
    <xf numFmtId="0" fontId="19" fillId="2" borderId="25" xfId="0" applyFont="1" applyFill="1" applyBorder="1" applyAlignment="1" applyProtection="1">
      <alignment vertical="center"/>
    </xf>
    <xf numFmtId="0" fontId="19" fillId="2" borderId="26" xfId="0" applyFont="1" applyFill="1" applyBorder="1" applyAlignment="1" applyProtection="1">
      <alignment vertical="center"/>
    </xf>
    <xf numFmtId="0" fontId="19" fillId="2" borderId="37" xfId="0" applyFont="1" applyFill="1" applyBorder="1" applyAlignment="1" applyProtection="1">
      <alignment horizontal="center" vertical="center"/>
    </xf>
    <xf numFmtId="0" fontId="23" fillId="2" borderId="27" xfId="0" applyFont="1" applyFill="1" applyBorder="1" applyAlignment="1" applyProtection="1">
      <alignment horizontal="center" vertical="center"/>
    </xf>
    <xf numFmtId="0" fontId="23" fillId="2" borderId="25" xfId="0" applyFont="1" applyFill="1" applyBorder="1" applyAlignment="1" applyProtection="1">
      <alignment horizontal="center" vertical="center"/>
    </xf>
    <xf numFmtId="0" fontId="18" fillId="0" borderId="25" xfId="0" applyFont="1" applyBorder="1" applyAlignment="1" applyProtection="1">
      <alignment vertical="center"/>
    </xf>
    <xf numFmtId="0" fontId="18" fillId="0" borderId="28" xfId="0" applyFont="1" applyBorder="1" applyAlignment="1" applyProtection="1">
      <alignment vertical="center"/>
    </xf>
    <xf numFmtId="0" fontId="20" fillId="2" borderId="0" xfId="0" applyFont="1" applyFill="1" applyAlignment="1" applyProtection="1">
      <alignment vertical="center"/>
    </xf>
    <xf numFmtId="49" fontId="19" fillId="2" borderId="0" xfId="0" applyNumberFormat="1" applyFont="1" applyFill="1" applyAlignment="1" applyProtection="1">
      <alignment vertical="center"/>
    </xf>
    <xf numFmtId="0" fontId="20" fillId="2" borderId="0" xfId="0" applyFont="1" applyFill="1" applyAlignment="1" applyProtection="1">
      <alignment vertical="justify" wrapText="1"/>
    </xf>
    <xf numFmtId="0" fontId="20" fillId="2" borderId="0" xfId="0" applyFont="1" applyFill="1" applyAlignment="1" applyProtection="1">
      <alignment vertical="justify"/>
    </xf>
    <xf numFmtId="0" fontId="21" fillId="2" borderId="0" xfId="0" applyFont="1" applyFill="1" applyAlignment="1" applyProtection="1">
      <alignment vertical="justify" wrapText="1"/>
    </xf>
    <xf numFmtId="0" fontId="38" fillId="0" borderId="25" xfId="2" applyFont="1" applyBorder="1" applyAlignment="1" applyProtection="1">
      <alignment horizontal="center" vertical="center"/>
    </xf>
    <xf numFmtId="0" fontId="38" fillId="2" borderId="0" xfId="2" applyFont="1" applyFill="1" applyAlignment="1" applyProtection="1">
      <alignment horizontal="center" vertical="center"/>
    </xf>
    <xf numFmtId="0" fontId="25" fillId="0" borderId="0" xfId="2" applyFont="1" applyAlignment="1" applyProtection="1">
      <alignment horizontal="center" vertical="center"/>
    </xf>
    <xf numFmtId="0" fontId="31" fillId="2" borderId="10" xfId="2" applyFont="1" applyFill="1" applyBorder="1" applyAlignment="1" applyProtection="1">
      <alignment horizontal="center" vertical="center"/>
    </xf>
    <xf numFmtId="0" fontId="31" fillId="2" borderId="105" xfId="2" applyFont="1" applyFill="1" applyBorder="1" applyAlignment="1" applyProtection="1">
      <alignment horizontal="center" vertical="center"/>
    </xf>
    <xf numFmtId="0" fontId="31" fillId="2" borderId="11" xfId="2" applyFont="1" applyFill="1" applyBorder="1" applyAlignment="1" applyProtection="1">
      <alignment horizontal="center" vertical="center"/>
    </xf>
    <xf numFmtId="0" fontId="39" fillId="2" borderId="11" xfId="2" applyFont="1" applyFill="1" applyBorder="1" applyAlignment="1" applyProtection="1">
      <alignment horizontal="left" vertical="center" wrapText="1"/>
    </xf>
    <xf numFmtId="0" fontId="39" fillId="2" borderId="8" xfId="2" applyFont="1" applyFill="1" applyBorder="1" applyAlignment="1" applyProtection="1">
      <alignment horizontal="left" vertical="center" wrapText="1"/>
    </xf>
    <xf numFmtId="0" fontId="39" fillId="2" borderId="46" xfId="2" applyFont="1" applyFill="1" applyBorder="1" applyAlignment="1" applyProtection="1">
      <alignment horizontal="left" vertical="center" wrapText="1"/>
    </xf>
    <xf numFmtId="0" fontId="39" fillId="2" borderId="0" xfId="2" applyFont="1" applyFill="1" applyAlignment="1" applyProtection="1">
      <alignment horizontal="left" vertical="center"/>
    </xf>
    <xf numFmtId="0" fontId="25" fillId="2" borderId="0" xfId="2" applyFont="1" applyFill="1" applyAlignment="1" applyProtection="1">
      <alignment vertical="center"/>
    </xf>
    <xf numFmtId="0" fontId="32" fillId="2" borderId="0" xfId="2" applyFont="1" applyFill="1" applyAlignment="1" applyProtection="1">
      <alignment vertical="center"/>
    </xf>
    <xf numFmtId="0" fontId="31" fillId="2" borderId="34" xfId="2" applyFont="1" applyFill="1" applyBorder="1" applyAlignment="1" applyProtection="1">
      <alignment horizontal="center" vertical="center"/>
    </xf>
    <xf numFmtId="0" fontId="31" fillId="2" borderId="5" xfId="2" applyFont="1" applyFill="1" applyBorder="1" applyAlignment="1" applyProtection="1">
      <alignment horizontal="center" vertical="center"/>
    </xf>
    <xf numFmtId="0" fontId="31" fillId="2" borderId="33" xfId="2" applyFont="1" applyFill="1" applyBorder="1" applyAlignment="1" applyProtection="1">
      <alignment horizontal="center" vertical="center"/>
    </xf>
    <xf numFmtId="0" fontId="39" fillId="2" borderId="33" xfId="2" applyFont="1" applyFill="1" applyBorder="1" applyAlignment="1" applyProtection="1">
      <alignment horizontal="left" vertical="center"/>
    </xf>
    <xf numFmtId="0" fontId="39" fillId="2" borderId="24" xfId="2" applyFont="1" applyFill="1" applyBorder="1" applyAlignment="1" applyProtection="1">
      <alignment horizontal="left" vertical="center"/>
    </xf>
    <xf numFmtId="0" fontId="39" fillId="2" borderId="38" xfId="2" applyFont="1" applyFill="1" applyBorder="1" applyAlignment="1" applyProtection="1">
      <alignment horizontal="left" vertical="center"/>
    </xf>
    <xf numFmtId="0" fontId="31" fillId="2" borderId="35" xfId="2" applyFont="1" applyFill="1" applyBorder="1" applyAlignment="1" applyProtection="1">
      <alignment horizontal="center" vertical="center"/>
    </xf>
    <xf numFmtId="0" fontId="31" fillId="2" borderId="40" xfId="2" applyFont="1" applyFill="1" applyBorder="1" applyAlignment="1" applyProtection="1">
      <alignment horizontal="center" vertical="center"/>
    </xf>
    <xf numFmtId="0" fontId="31" fillId="2" borderId="36" xfId="2" applyFont="1" applyFill="1" applyBorder="1" applyAlignment="1" applyProtection="1">
      <alignment horizontal="center" vertical="center"/>
    </xf>
    <xf numFmtId="177" fontId="39" fillId="2" borderId="37" xfId="1" applyNumberFormat="1" applyFont="1" applyFill="1" applyBorder="1" applyAlignment="1" applyProtection="1">
      <alignment horizontal="right" vertical="center"/>
    </xf>
    <xf numFmtId="177" fontId="39" fillId="2" borderId="80" xfId="1" applyNumberFormat="1" applyFont="1" applyFill="1" applyBorder="1" applyAlignment="1" applyProtection="1">
      <alignment horizontal="right" vertical="center"/>
    </xf>
    <xf numFmtId="0" fontId="39" fillId="2" borderId="80" xfId="2" applyFont="1" applyFill="1" applyBorder="1" applyAlignment="1" applyProtection="1">
      <alignment vertical="center"/>
    </xf>
    <xf numFmtId="0" fontId="39" fillId="2" borderId="40" xfId="2" applyFont="1" applyFill="1" applyBorder="1" applyAlignment="1" applyProtection="1">
      <alignment vertical="center"/>
    </xf>
    <xf numFmtId="0" fontId="31" fillId="2" borderId="37" xfId="2" applyFont="1" applyFill="1" applyBorder="1" applyAlignment="1" applyProtection="1">
      <alignment horizontal="center" vertical="center" wrapText="1"/>
    </xf>
    <xf numFmtId="0" fontId="31" fillId="2" borderId="80" xfId="2" applyFont="1" applyFill="1" applyBorder="1" applyAlignment="1" applyProtection="1">
      <alignment horizontal="center" vertical="center" wrapText="1"/>
    </xf>
    <xf numFmtId="0" fontId="31" fillId="2" borderId="40" xfId="2" applyFont="1" applyFill="1" applyBorder="1" applyAlignment="1" applyProtection="1">
      <alignment horizontal="center" vertical="center" wrapText="1"/>
    </xf>
    <xf numFmtId="177" fontId="39" fillId="2" borderId="37" xfId="2" applyNumberFormat="1" applyFont="1" applyFill="1" applyBorder="1" applyAlignment="1" applyProtection="1">
      <alignment horizontal="right" vertical="center"/>
    </xf>
    <xf numFmtId="177" fontId="39" fillId="2" borderId="80" xfId="2" applyNumberFormat="1" applyFont="1" applyFill="1" applyBorder="1" applyAlignment="1" applyProtection="1">
      <alignment horizontal="right" vertical="center"/>
    </xf>
    <xf numFmtId="38" fontId="39" fillId="2" borderId="37" xfId="1" applyFont="1" applyFill="1" applyBorder="1" applyAlignment="1" applyProtection="1">
      <alignment horizontal="right" vertical="center"/>
    </xf>
    <xf numFmtId="38" fontId="39" fillId="2" borderId="80" xfId="1" applyFont="1" applyFill="1" applyBorder="1" applyAlignment="1" applyProtection="1">
      <alignment horizontal="right" vertical="center"/>
    </xf>
    <xf numFmtId="0" fontId="39" fillId="2" borderId="81" xfId="2" applyFont="1" applyFill="1" applyBorder="1" applyAlignment="1" applyProtection="1">
      <alignment vertical="center"/>
    </xf>
    <xf numFmtId="0" fontId="27" fillId="2" borderId="0" xfId="2" applyFont="1" applyFill="1" applyAlignment="1" applyProtection="1">
      <alignment horizontal="center" vertical="center"/>
    </xf>
    <xf numFmtId="0" fontId="27" fillId="2" borderId="0" xfId="2" applyFont="1" applyFill="1" applyAlignment="1" applyProtection="1">
      <alignment vertical="center"/>
    </xf>
    <xf numFmtId="0" fontId="40" fillId="0" borderId="10" xfId="2" applyFont="1" applyBorder="1" applyAlignment="1" applyProtection="1">
      <alignment horizontal="center" vertical="center" textRotation="255" wrapText="1"/>
    </xf>
    <xf numFmtId="0" fontId="28" fillId="0" borderId="31" xfId="2" applyFont="1" applyBorder="1" applyAlignment="1" applyProtection="1">
      <alignment horizontal="center" vertical="center" wrapText="1"/>
    </xf>
    <xf numFmtId="0" fontId="28" fillId="0" borderId="32" xfId="2" applyFont="1" applyBorder="1" applyAlignment="1" applyProtection="1">
      <alignment horizontal="center" vertical="center" wrapText="1"/>
    </xf>
    <xf numFmtId="0" fontId="29" fillId="0" borderId="11" xfId="2" applyFont="1" applyBorder="1" applyAlignment="1" applyProtection="1">
      <alignment horizontal="left" vertical="top" wrapText="1"/>
    </xf>
    <xf numFmtId="0" fontId="29" fillId="0" borderId="8" xfId="2" applyFont="1" applyBorder="1" applyAlignment="1" applyProtection="1">
      <alignment horizontal="left" vertical="top" wrapText="1"/>
    </xf>
    <xf numFmtId="0" fontId="29" fillId="0" borderId="46" xfId="2" applyFont="1" applyBorder="1" applyAlignment="1" applyProtection="1">
      <alignment horizontal="left" vertical="top" wrapText="1"/>
    </xf>
    <xf numFmtId="0" fontId="25" fillId="2" borderId="0" xfId="2" applyFont="1" applyFill="1" applyAlignment="1" applyProtection="1">
      <alignment horizontal="left" vertical="center" wrapText="1"/>
    </xf>
    <xf numFmtId="0" fontId="42" fillId="3" borderId="50" xfId="3" applyFont="1" applyFill="1" applyBorder="1" applyAlignment="1" applyProtection="1">
      <alignment horizontal="center" vertical="center" wrapText="1"/>
    </xf>
    <xf numFmtId="0" fontId="25" fillId="3" borderId="51" xfId="3" applyFont="1" applyFill="1" applyBorder="1" applyAlignment="1" applyProtection="1">
      <alignment horizontal="center" vertical="center"/>
    </xf>
    <xf numFmtId="0" fontId="40" fillId="0" borderId="34" xfId="2" applyFont="1" applyBorder="1" applyAlignment="1" applyProtection="1">
      <alignment horizontal="center" vertical="center" textRotation="255" wrapText="1"/>
    </xf>
    <xf numFmtId="0" fontId="28" fillId="0" borderId="20" xfId="2" applyFont="1" applyBorder="1" applyAlignment="1" applyProtection="1">
      <alignment horizontal="center" vertical="center" wrapText="1"/>
    </xf>
    <xf numFmtId="0" fontId="28" fillId="0" borderId="19" xfId="2" applyFont="1" applyBorder="1" applyAlignment="1" applyProtection="1">
      <alignment horizontal="center" vertical="center" wrapText="1"/>
    </xf>
    <xf numFmtId="0" fontId="29" fillId="0" borderId="33" xfId="2" applyFont="1" applyBorder="1" applyAlignment="1" applyProtection="1">
      <alignment horizontal="left" vertical="top" wrapText="1"/>
    </xf>
    <xf numFmtId="0" fontId="29" fillId="0" borderId="24" xfId="2" applyFont="1" applyBorder="1" applyAlignment="1" applyProtection="1">
      <alignment horizontal="left" vertical="top" wrapText="1"/>
    </xf>
    <xf numFmtId="0" fontId="29" fillId="0" borderId="38" xfId="2" applyFont="1" applyBorder="1" applyAlignment="1" applyProtection="1">
      <alignment horizontal="left" vertical="top" wrapText="1"/>
    </xf>
    <xf numFmtId="0" fontId="43" fillId="2" borderId="50" xfId="3" applyFont="1" applyFill="1" applyBorder="1" applyAlignment="1" applyProtection="1">
      <alignment horizontal="center" vertical="center"/>
    </xf>
    <xf numFmtId="0" fontId="32" fillId="2" borderId="51" xfId="3" applyFont="1" applyFill="1" applyBorder="1" applyAlignment="1" applyProtection="1">
      <alignment horizontal="center" vertical="center" wrapText="1"/>
    </xf>
    <xf numFmtId="0" fontId="25" fillId="2" borderId="0" xfId="2" applyFont="1" applyFill="1" applyAlignment="1" applyProtection="1">
      <alignment horizontal="left" vertical="center"/>
    </xf>
    <xf numFmtId="0" fontId="32" fillId="2" borderId="0" xfId="2" applyFont="1" applyFill="1" applyAlignment="1" applyProtection="1">
      <alignment horizontal="left" vertical="center"/>
    </xf>
    <xf numFmtId="0" fontId="28" fillId="0" borderId="22" xfId="2" applyFont="1" applyBorder="1" applyAlignment="1" applyProtection="1">
      <alignment horizontal="center" vertical="center" wrapText="1"/>
    </xf>
    <xf numFmtId="0" fontId="28" fillId="0" borderId="6" xfId="2" applyFont="1" applyBorder="1" applyAlignment="1" applyProtection="1">
      <alignment horizontal="center" vertical="center" wrapText="1"/>
    </xf>
    <xf numFmtId="0" fontId="28" fillId="0" borderId="16" xfId="2" applyFont="1" applyBorder="1" applyAlignment="1" applyProtection="1">
      <alignment horizontal="center" vertical="center" wrapText="1"/>
    </xf>
    <xf numFmtId="0" fontId="28" fillId="0" borderId="15" xfId="2" applyFont="1" applyBorder="1" applyAlignment="1" applyProtection="1">
      <alignment horizontal="center" vertical="center" wrapText="1"/>
    </xf>
    <xf numFmtId="0" fontId="40" fillId="0" borderId="35" xfId="2" applyFont="1" applyBorder="1" applyAlignment="1" applyProtection="1">
      <alignment horizontal="center" vertical="center" textRotation="255" wrapText="1"/>
    </xf>
    <xf numFmtId="0" fontId="28" fillId="0" borderId="27" xfId="2" applyFont="1" applyBorder="1" applyAlignment="1" applyProtection="1">
      <alignment horizontal="center" vertical="center" wrapText="1"/>
    </xf>
    <xf numFmtId="0" fontId="28" fillId="0" borderId="26" xfId="2" applyFont="1" applyBorder="1" applyAlignment="1" applyProtection="1">
      <alignment horizontal="center" vertical="center" wrapText="1"/>
    </xf>
    <xf numFmtId="0" fontId="29" fillId="0" borderId="36" xfId="2" applyFont="1" applyBorder="1" applyAlignment="1" applyProtection="1">
      <alignment horizontal="left" vertical="top" wrapText="1"/>
    </xf>
    <xf numFmtId="0" fontId="29" fillId="0" borderId="37" xfId="2" applyFont="1" applyBorder="1" applyAlignment="1" applyProtection="1">
      <alignment horizontal="left" vertical="top" wrapText="1"/>
    </xf>
    <xf numFmtId="0" fontId="29" fillId="0" borderId="39" xfId="2" applyFont="1" applyBorder="1" applyAlignment="1" applyProtection="1">
      <alignment horizontal="left" vertical="top" wrapText="1"/>
    </xf>
    <xf numFmtId="0" fontId="27" fillId="2" borderId="0" xfId="2" applyFont="1" applyFill="1" applyAlignment="1" applyProtection="1">
      <alignment vertical="center" wrapText="1"/>
    </xf>
    <xf numFmtId="0" fontId="31" fillId="2" borderId="0" xfId="2" applyFont="1" applyFill="1" applyAlignment="1" applyProtection="1">
      <alignment vertical="center" wrapText="1"/>
    </xf>
    <xf numFmtId="0" fontId="31" fillId="2" borderId="0" xfId="2" applyFont="1" applyFill="1" applyAlignment="1" applyProtection="1">
      <alignment horizontal="center" vertical="center" wrapText="1"/>
    </xf>
    <xf numFmtId="0" fontId="31" fillId="2" borderId="0" xfId="2" applyFont="1" applyFill="1" applyAlignment="1" applyProtection="1">
      <alignment horizontal="center" vertical="center" wrapText="1"/>
    </xf>
    <xf numFmtId="0" fontId="29" fillId="0" borderId="31" xfId="2" applyFont="1" applyBorder="1" applyAlignment="1" applyProtection="1">
      <alignment vertical="top" wrapText="1"/>
    </xf>
    <xf numFmtId="0" fontId="29" fillId="0" borderId="7" xfId="2" applyFont="1" applyBorder="1" applyAlignment="1" applyProtection="1">
      <alignment vertical="top" wrapText="1"/>
    </xf>
    <xf numFmtId="0" fontId="29" fillId="0" borderId="30" xfId="2" applyFont="1" applyBorder="1" applyAlignment="1" applyProtection="1">
      <alignment vertical="top" wrapText="1"/>
    </xf>
    <xf numFmtId="0" fontId="30" fillId="2" borderId="0" xfId="2" applyFont="1" applyFill="1" applyAlignment="1" applyProtection="1">
      <alignment horizontal="center" vertical="center" wrapText="1"/>
    </xf>
    <xf numFmtId="0" fontId="42" fillId="3" borderId="51" xfId="3" applyFont="1" applyFill="1" applyBorder="1" applyAlignment="1" applyProtection="1">
      <alignment horizontal="center" vertical="center" wrapText="1"/>
    </xf>
    <xf numFmtId="0" fontId="29" fillId="0" borderId="20" xfId="2" applyFont="1" applyBorder="1" applyAlignment="1" applyProtection="1">
      <alignment vertical="top" wrapText="1"/>
    </xf>
    <xf numFmtId="0" fontId="29" fillId="0" borderId="0" xfId="2" applyFont="1" applyAlignment="1" applyProtection="1">
      <alignment vertical="top" wrapText="1"/>
    </xf>
    <xf numFmtId="0" fontId="29" fillId="0" borderId="21" xfId="2" applyFont="1" applyBorder="1" applyAlignment="1" applyProtection="1">
      <alignment vertical="top" wrapText="1"/>
    </xf>
    <xf numFmtId="38" fontId="25" fillId="2" borderId="0" xfId="4" applyFont="1" applyFill="1" applyBorder="1" applyAlignment="1" applyProtection="1">
      <alignment horizontal="center" vertical="center" wrapText="1"/>
    </xf>
    <xf numFmtId="0" fontId="43" fillId="2" borderId="106" xfId="2" applyFont="1" applyFill="1" applyBorder="1" applyAlignment="1" applyProtection="1">
      <alignment horizontal="center" vertical="center"/>
    </xf>
    <xf numFmtId="0" fontId="32" fillId="2" borderId="106" xfId="3" applyFont="1" applyFill="1" applyBorder="1" applyAlignment="1" applyProtection="1">
      <alignment horizontal="center" vertical="center" wrapText="1"/>
    </xf>
    <xf numFmtId="0" fontId="42" fillId="2" borderId="0" xfId="3" applyFont="1" applyFill="1" applyAlignment="1" applyProtection="1">
      <alignment horizontal="center" vertical="center" wrapText="1"/>
    </xf>
    <xf numFmtId="0" fontId="25" fillId="2" borderId="0" xfId="3" applyFont="1" applyFill="1" applyAlignment="1" applyProtection="1">
      <alignment horizontal="center" vertical="center"/>
    </xf>
    <xf numFmtId="0" fontId="29" fillId="0" borderId="27" xfId="2" applyFont="1" applyBorder="1" applyAlignment="1" applyProtection="1">
      <alignment vertical="top" wrapText="1"/>
    </xf>
    <xf numFmtId="0" fontId="29" fillId="0" borderId="25" xfId="2" applyFont="1" applyBorder="1" applyAlignment="1" applyProtection="1">
      <alignment vertical="top" wrapText="1"/>
    </xf>
    <xf numFmtId="0" fontId="29" fillId="0" borderId="28" xfId="2" applyFont="1" applyBorder="1" applyAlignment="1" applyProtection="1">
      <alignment vertical="top" wrapText="1"/>
    </xf>
    <xf numFmtId="0" fontId="26" fillId="2" borderId="0" xfId="2" applyFont="1" applyFill="1" applyAlignment="1" applyProtection="1">
      <alignment horizontal="left" vertical="center" wrapText="1"/>
    </xf>
    <xf numFmtId="0" fontId="26" fillId="2" borderId="0" xfId="2" applyFont="1" applyFill="1" applyAlignment="1" applyProtection="1">
      <alignment horizontal="left" vertical="center" wrapText="1"/>
    </xf>
    <xf numFmtId="0" fontId="43" fillId="2" borderId="0" xfId="2" applyFont="1" applyFill="1" applyAlignment="1" applyProtection="1">
      <alignment horizontal="center" vertical="center"/>
    </xf>
    <xf numFmtId="0" fontId="32" fillId="2" borderId="0" xfId="3" applyFont="1" applyFill="1" applyAlignment="1" applyProtection="1">
      <alignment horizontal="center" vertical="center" wrapText="1"/>
    </xf>
    <xf numFmtId="0" fontId="31" fillId="2" borderId="59" xfId="2" applyFont="1" applyFill="1" applyBorder="1" applyAlignment="1" applyProtection="1">
      <alignment horizontal="center" vertical="center" wrapText="1"/>
    </xf>
    <xf numFmtId="0" fontId="31" fillId="2" borderId="60" xfId="2" applyFont="1" applyFill="1" applyBorder="1" applyAlignment="1" applyProtection="1">
      <alignment horizontal="center" vertical="center" wrapText="1"/>
    </xf>
    <xf numFmtId="0" fontId="31" fillId="2" borderId="61" xfId="2" applyFont="1" applyFill="1" applyBorder="1" applyAlignment="1" applyProtection="1">
      <alignment horizontal="center" vertical="center" wrapText="1"/>
    </xf>
    <xf numFmtId="0" fontId="25" fillId="2" borderId="0" xfId="2" applyFont="1" applyFill="1" applyAlignment="1" applyProtection="1">
      <alignment horizontal="center" vertical="center"/>
    </xf>
    <xf numFmtId="0" fontId="31" fillId="2" borderId="62" xfId="2" applyFont="1" applyFill="1" applyBorder="1" applyAlignment="1" applyProtection="1">
      <alignment vertical="top" wrapText="1"/>
    </xf>
    <xf numFmtId="0" fontId="31" fillId="2" borderId="0" xfId="2" applyFont="1" applyFill="1" applyAlignment="1" applyProtection="1">
      <alignment vertical="top" wrapText="1"/>
    </xf>
    <xf numFmtId="0" fontId="31" fillId="2" borderId="63" xfId="2" applyFont="1" applyFill="1" applyBorder="1" applyAlignment="1" applyProtection="1">
      <alignment vertical="top" wrapText="1"/>
    </xf>
    <xf numFmtId="0" fontId="31" fillId="2" borderId="64" xfId="2" applyFont="1" applyFill="1" applyBorder="1" applyAlignment="1" applyProtection="1">
      <alignment vertical="top" wrapText="1"/>
    </xf>
    <xf numFmtId="0" fontId="31" fillId="2" borderId="65" xfId="2" applyFont="1" applyFill="1" applyBorder="1" applyAlignment="1" applyProtection="1">
      <alignment vertical="top" wrapText="1"/>
    </xf>
    <xf numFmtId="0" fontId="31" fillId="2" borderId="66" xfId="2" applyFont="1" applyFill="1" applyBorder="1" applyAlignment="1" applyProtection="1">
      <alignment vertical="top" wrapText="1"/>
    </xf>
    <xf numFmtId="0" fontId="25" fillId="2" borderId="0" xfId="2" applyFont="1" applyFill="1" applyAlignment="1" applyProtection="1">
      <alignment vertical="center" wrapText="1"/>
    </xf>
    <xf numFmtId="0" fontId="31" fillId="0" borderId="10" xfId="2" applyFont="1" applyBorder="1" applyAlignment="1" applyProtection="1">
      <alignment horizontal="center" vertical="center" textRotation="255" wrapText="1"/>
    </xf>
    <xf numFmtId="6" fontId="27" fillId="2" borderId="0" xfId="5" applyFont="1" applyFill="1" applyBorder="1" applyAlignment="1" applyProtection="1">
      <alignment vertical="center" wrapText="1"/>
    </xf>
    <xf numFmtId="0" fontId="31" fillId="0" borderId="34" xfId="2" applyFont="1" applyBorder="1" applyAlignment="1" applyProtection="1">
      <alignment horizontal="center" vertical="center" textRotation="255" wrapText="1"/>
    </xf>
    <xf numFmtId="0" fontId="43" fillId="2" borderId="51" xfId="2" applyFont="1" applyFill="1" applyBorder="1" applyAlignment="1" applyProtection="1">
      <alignment horizontal="center" vertical="center"/>
    </xf>
    <xf numFmtId="0" fontId="31" fillId="0" borderId="35" xfId="2" applyFont="1" applyBorder="1" applyAlignment="1" applyProtection="1">
      <alignment horizontal="center" vertical="center" textRotation="255" wrapText="1"/>
    </xf>
    <xf numFmtId="0" fontId="27" fillId="2" borderId="0" xfId="2" applyFont="1" applyFill="1" applyAlignment="1" applyProtection="1">
      <alignment horizontal="center" vertical="center" textRotation="255" wrapText="1"/>
    </xf>
    <xf numFmtId="0" fontId="25" fillId="0" borderId="72" xfId="2" applyFont="1" applyBorder="1" applyAlignment="1" applyProtection="1">
      <alignment horizontal="center" vertical="center" textRotation="255"/>
    </xf>
    <xf numFmtId="0" fontId="26" fillId="0" borderId="31" xfId="2" applyFont="1" applyBorder="1" applyAlignment="1" applyProtection="1">
      <alignment vertical="center" wrapText="1"/>
    </xf>
    <xf numFmtId="0" fontId="26" fillId="0" borderId="7" xfId="2" applyFont="1" applyBorder="1" applyAlignment="1" applyProtection="1">
      <alignment vertical="center" wrapText="1"/>
    </xf>
    <xf numFmtId="0" fontId="26" fillId="0" borderId="32" xfId="2" applyFont="1" applyBorder="1" applyAlignment="1" applyProtection="1">
      <alignment vertical="center" wrapText="1"/>
    </xf>
    <xf numFmtId="49" fontId="33" fillId="2" borderId="75" xfId="2" applyNumberFormat="1" applyFont="1" applyFill="1" applyBorder="1" applyAlignment="1" applyProtection="1">
      <alignment horizontal="center" vertical="center" wrapText="1"/>
    </xf>
    <xf numFmtId="49" fontId="33" fillId="2" borderId="73" xfId="2" applyNumberFormat="1" applyFont="1" applyFill="1" applyBorder="1" applyAlignment="1" applyProtection="1">
      <alignment horizontal="center" vertical="center" wrapText="1"/>
    </xf>
    <xf numFmtId="0" fontId="29" fillId="2" borderId="73" xfId="2" applyFont="1" applyFill="1" applyBorder="1" applyAlignment="1" applyProtection="1">
      <alignment vertical="center" wrapText="1"/>
    </xf>
    <xf numFmtId="0" fontId="29" fillId="2" borderId="74" xfId="2" applyFont="1" applyFill="1" applyBorder="1" applyAlignment="1" applyProtection="1">
      <alignment vertical="center" wrapText="1"/>
    </xf>
    <xf numFmtId="0" fontId="29" fillId="2" borderId="115" xfId="2" applyFont="1" applyFill="1" applyBorder="1" applyAlignment="1" applyProtection="1">
      <alignment vertical="center" wrapText="1"/>
    </xf>
    <xf numFmtId="0" fontId="25" fillId="3" borderId="51" xfId="2" applyFont="1" applyFill="1" applyBorder="1" applyAlignment="1" applyProtection="1">
      <alignment horizontal="center" vertical="center"/>
    </xf>
    <xf numFmtId="0" fontId="25" fillId="0" borderId="76" xfId="2" applyFont="1" applyBorder="1" applyAlignment="1" applyProtection="1">
      <alignment horizontal="center" vertical="center" textRotation="255"/>
    </xf>
    <xf numFmtId="0" fontId="26" fillId="0" borderId="20" xfId="2" applyFont="1" applyBorder="1" applyAlignment="1" applyProtection="1">
      <alignment vertical="center" wrapText="1"/>
    </xf>
    <xf numFmtId="0" fontId="26" fillId="0" borderId="0" xfId="2" applyFont="1" applyAlignment="1" applyProtection="1">
      <alignment vertical="center" wrapText="1"/>
    </xf>
    <xf numFmtId="0" fontId="26" fillId="0" borderId="19" xfId="2" applyFont="1" applyBorder="1" applyAlignment="1" applyProtection="1">
      <alignment vertical="center" wrapText="1"/>
    </xf>
    <xf numFmtId="0" fontId="29" fillId="2" borderId="70" xfId="2" applyFont="1" applyFill="1" applyBorder="1" applyAlignment="1" applyProtection="1">
      <alignment horizontal="left" vertical="center" wrapText="1"/>
    </xf>
    <xf numFmtId="0" fontId="29" fillId="2" borderId="71" xfId="2" applyFont="1" applyFill="1" applyBorder="1" applyAlignment="1" applyProtection="1">
      <alignment horizontal="left" vertical="center" wrapText="1"/>
    </xf>
    <xf numFmtId="0" fontId="29" fillId="2" borderId="77" xfId="2" applyFont="1" applyFill="1" applyBorder="1" applyAlignment="1" applyProtection="1">
      <alignment horizontal="left" vertical="center" wrapText="1"/>
    </xf>
    <xf numFmtId="0" fontId="25" fillId="2" borderId="79" xfId="2" applyFont="1" applyFill="1" applyBorder="1" applyAlignment="1" applyProtection="1">
      <alignment horizontal="center" vertical="center" wrapText="1"/>
    </xf>
    <xf numFmtId="0" fontId="26" fillId="0" borderId="22" xfId="2" applyFont="1" applyBorder="1" applyAlignment="1" applyProtection="1">
      <alignment vertical="center" wrapText="1"/>
    </xf>
    <xf numFmtId="0" fontId="26" fillId="0" borderId="12" xfId="2" applyFont="1" applyBorder="1" applyAlignment="1" applyProtection="1">
      <alignment vertical="center" wrapText="1"/>
    </xf>
    <xf numFmtId="0" fontId="26" fillId="0" borderId="6" xfId="2" applyFont="1" applyBorder="1" applyAlignment="1" applyProtection="1">
      <alignment vertical="center" wrapText="1"/>
    </xf>
    <xf numFmtId="0" fontId="29" fillId="2" borderId="22" xfId="2" applyFont="1" applyFill="1" applyBorder="1" applyAlignment="1" applyProtection="1">
      <alignment horizontal="left" vertical="top" wrapText="1"/>
    </xf>
    <xf numFmtId="0" fontId="29" fillId="2" borderId="12" xfId="2" applyFont="1" applyFill="1" applyBorder="1" applyAlignment="1" applyProtection="1">
      <alignment horizontal="left" vertical="top" wrapText="1"/>
    </xf>
    <xf numFmtId="0" fontId="29" fillId="2" borderId="23" xfId="2" applyFont="1" applyFill="1" applyBorder="1" applyAlignment="1" applyProtection="1">
      <alignment horizontal="left" vertical="top" wrapText="1"/>
    </xf>
    <xf numFmtId="0" fontId="25" fillId="2" borderId="78" xfId="2" applyFont="1" applyFill="1" applyBorder="1" applyAlignment="1" applyProtection="1">
      <alignment horizontal="center" vertical="center" wrapText="1"/>
    </xf>
    <xf numFmtId="49" fontId="33" fillId="2" borderId="113" xfId="2" applyNumberFormat="1" applyFont="1" applyFill="1" applyBorder="1" applyAlignment="1" applyProtection="1">
      <alignment horizontal="center" vertical="center" wrapText="1"/>
    </xf>
    <xf numFmtId="49" fontId="33" fillId="2" borderId="111" xfId="2" applyNumberFormat="1" applyFont="1" applyFill="1" applyBorder="1" applyAlignment="1" applyProtection="1">
      <alignment horizontal="center" vertical="center" wrapText="1"/>
    </xf>
    <xf numFmtId="0" fontId="29" fillId="2" borderId="111" xfId="2" applyFont="1" applyFill="1" applyBorder="1" applyAlignment="1" applyProtection="1">
      <alignment vertical="center" wrapText="1"/>
    </xf>
    <xf numFmtId="0" fontId="29" fillId="2" borderId="112" xfId="2" applyFont="1" applyFill="1" applyBorder="1" applyAlignment="1" applyProtection="1">
      <alignment vertical="center" wrapText="1"/>
    </xf>
    <xf numFmtId="0" fontId="29" fillId="2" borderId="116" xfId="2" applyFont="1" applyFill="1" applyBorder="1" applyAlignment="1" applyProtection="1">
      <alignment vertical="center" wrapText="1"/>
    </xf>
    <xf numFmtId="0" fontId="29" fillId="2" borderId="0" xfId="2" applyFont="1" applyFill="1" applyAlignment="1" applyProtection="1">
      <alignment horizontal="left" vertical="top" wrapText="1"/>
    </xf>
    <xf numFmtId="0" fontId="29" fillId="2" borderId="21" xfId="2" applyFont="1" applyFill="1" applyBorder="1" applyAlignment="1" applyProtection="1">
      <alignment horizontal="left" vertical="top" wrapText="1"/>
    </xf>
    <xf numFmtId="0" fontId="45" fillId="0" borderId="24" xfId="2" applyFont="1" applyBorder="1" applyAlignment="1" applyProtection="1">
      <alignment horizontal="center" vertical="center" wrapText="1"/>
    </xf>
    <xf numFmtId="0" fontId="45" fillId="0" borderId="104" xfId="2" applyFont="1" applyBorder="1" applyAlignment="1" applyProtection="1">
      <alignment horizontal="center" vertical="center" wrapText="1"/>
    </xf>
    <xf numFmtId="0" fontId="45" fillId="0" borderId="5" xfId="2" applyFont="1" applyBorder="1" applyAlignment="1" applyProtection="1">
      <alignment horizontal="center" vertical="center" wrapText="1"/>
    </xf>
    <xf numFmtId="0" fontId="29" fillId="0" borderId="24" xfId="2" applyFont="1" applyBorder="1" applyAlignment="1" applyProtection="1">
      <alignment vertical="center" wrapText="1"/>
    </xf>
    <xf numFmtId="0" fontId="29" fillId="0" borderId="104" xfId="2" applyFont="1" applyBorder="1" applyAlignment="1" applyProtection="1">
      <alignment vertical="center" wrapText="1"/>
    </xf>
    <xf numFmtId="9" fontId="29" fillId="0" borderId="24" xfId="2" applyNumberFormat="1" applyFont="1" applyBorder="1" applyAlignment="1" applyProtection="1">
      <alignment horizontal="center" vertical="center" wrapText="1"/>
    </xf>
    <xf numFmtId="0" fontId="29" fillId="0" borderId="104" xfId="2" applyFont="1" applyBorder="1" applyAlignment="1" applyProtection="1">
      <alignment horizontal="center" vertical="center" wrapText="1"/>
    </xf>
    <xf numFmtId="0" fontId="29" fillId="0" borderId="5" xfId="2" applyFont="1" applyBorder="1" applyAlignment="1" applyProtection="1">
      <alignment horizontal="center" vertical="center" wrapText="1"/>
    </xf>
    <xf numFmtId="9" fontId="29" fillId="0" borderId="24" xfId="2" applyNumberFormat="1" applyFont="1" applyBorder="1" applyAlignment="1" applyProtection="1">
      <alignment horizontal="center" vertical="center"/>
    </xf>
    <xf numFmtId="0" fontId="29" fillId="0" borderId="104" xfId="2" applyFont="1" applyBorder="1" applyAlignment="1" applyProtection="1">
      <alignment horizontal="center" vertical="center"/>
    </xf>
    <xf numFmtId="0" fontId="29" fillId="0" borderId="107" xfId="2" applyFont="1" applyBorder="1" applyAlignment="1" applyProtection="1">
      <alignment horizontal="center" vertical="center"/>
    </xf>
    <xf numFmtId="0" fontId="25" fillId="0" borderId="0" xfId="2" applyFont="1" applyAlignment="1" applyProtection="1">
      <alignment vertical="center" wrapText="1"/>
    </xf>
    <xf numFmtId="49" fontId="33" fillId="2" borderId="69" xfId="2" applyNumberFormat="1" applyFont="1" applyFill="1" applyBorder="1" applyAlignment="1" applyProtection="1">
      <alignment horizontal="center" vertical="center" wrapText="1"/>
    </xf>
    <xf numFmtId="49" fontId="33" fillId="2" borderId="68" xfId="2" applyNumberFormat="1" applyFont="1" applyFill="1" applyBorder="1" applyAlignment="1" applyProtection="1">
      <alignment horizontal="center" vertical="center" wrapText="1"/>
    </xf>
    <xf numFmtId="0" fontId="29" fillId="2" borderId="68" xfId="2" applyFont="1" applyFill="1" applyBorder="1" applyAlignment="1" applyProtection="1">
      <alignment vertical="center" wrapText="1"/>
    </xf>
    <xf numFmtId="0" fontId="46" fillId="2" borderId="68" xfId="2" applyFont="1" applyFill="1" applyBorder="1" applyAlignment="1" applyProtection="1">
      <alignment vertical="center" wrapText="1"/>
    </xf>
    <xf numFmtId="0" fontId="29" fillId="2" borderId="114" xfId="2" applyFont="1" applyFill="1" applyBorder="1" applyAlignment="1" applyProtection="1">
      <alignment vertical="center" wrapText="1"/>
    </xf>
    <xf numFmtId="0" fontId="25" fillId="0" borderId="9" xfId="2" applyFont="1" applyBorder="1" applyAlignment="1" applyProtection="1">
      <alignment horizontal="center" vertical="center" textRotation="255"/>
    </xf>
    <xf numFmtId="0" fontId="26" fillId="0" borderId="27" xfId="2" applyFont="1" applyBorder="1" applyAlignment="1" applyProtection="1">
      <alignment vertical="center" wrapText="1"/>
    </xf>
    <xf numFmtId="0" fontId="26" fillId="0" borderId="25" xfId="2" applyFont="1" applyBorder="1" applyAlignment="1" applyProtection="1">
      <alignment vertical="center" wrapText="1"/>
    </xf>
    <xf numFmtId="0" fontId="26" fillId="0" borderId="26" xfId="2" applyFont="1" applyBorder="1" applyAlignment="1" applyProtection="1">
      <alignment vertical="center" wrapText="1"/>
    </xf>
    <xf numFmtId="0" fontId="29" fillId="0" borderId="80" xfId="2" applyFont="1" applyBorder="1" applyAlignment="1" applyProtection="1">
      <alignment horizontal="left" vertical="top" wrapText="1"/>
    </xf>
    <xf numFmtId="0" fontId="29" fillId="0" borderId="81" xfId="2" applyFont="1" applyBorder="1" applyAlignment="1" applyProtection="1">
      <alignment horizontal="left" vertical="top" wrapText="1"/>
    </xf>
    <xf numFmtId="49" fontId="26" fillId="0" borderId="0" xfId="2" applyNumberFormat="1" applyFont="1" applyAlignment="1" applyProtection="1">
      <alignment horizontal="left" vertical="center"/>
    </xf>
    <xf numFmtId="49" fontId="31" fillId="0" borderId="25" xfId="2" applyNumberFormat="1" applyFont="1" applyBorder="1" applyAlignment="1" applyProtection="1">
      <alignment horizontal="center" vertical="center"/>
    </xf>
    <xf numFmtId="0" fontId="31" fillId="2" borderId="0" xfId="2" applyFont="1" applyFill="1" applyAlignment="1" applyProtection="1">
      <alignment horizontal="center" vertical="center"/>
    </xf>
    <xf numFmtId="0" fontId="25" fillId="0" borderId="51" xfId="3" applyFont="1" applyBorder="1" applyAlignment="1" applyProtection="1">
      <alignment horizontal="center" vertical="center"/>
    </xf>
    <xf numFmtId="0" fontId="31" fillId="0" borderId="29" xfId="2" applyFont="1" applyBorder="1" applyAlignment="1" applyProtection="1">
      <alignment horizontal="center" vertical="center" wrapText="1"/>
    </xf>
    <xf numFmtId="0" fontId="31" fillId="0" borderId="7" xfId="2" applyFont="1" applyBorder="1" applyAlignment="1" applyProtection="1">
      <alignment horizontal="center" vertical="center" wrapText="1"/>
    </xf>
    <xf numFmtId="0" fontId="25" fillId="2" borderId="0" xfId="2" applyFont="1" applyFill="1" applyAlignment="1" applyProtection="1">
      <alignment horizontal="right" vertical="center"/>
    </xf>
    <xf numFmtId="0" fontId="31" fillId="0" borderId="18" xfId="2" applyFont="1" applyBorder="1" applyAlignment="1" applyProtection="1">
      <alignment horizontal="center" vertical="center" wrapText="1"/>
    </xf>
    <xf numFmtId="0" fontId="31" fillId="0" borderId="0" xfId="2" applyFont="1" applyAlignment="1" applyProtection="1">
      <alignment horizontal="center" vertical="center" wrapText="1"/>
    </xf>
    <xf numFmtId="0" fontId="31" fillId="0" borderId="45" xfId="2" applyFont="1" applyBorder="1" applyAlignment="1" applyProtection="1">
      <alignment horizontal="center" vertical="center" wrapText="1"/>
    </xf>
    <xf numFmtId="0" fontId="31" fillId="0" borderId="25" xfId="2" applyFont="1" applyBorder="1" applyAlignment="1" applyProtection="1">
      <alignment horizontal="center" vertical="center" wrapText="1"/>
    </xf>
    <xf numFmtId="38" fontId="24" fillId="0" borderId="0" xfId="6" applyFont="1" applyBorder="1" applyAlignment="1" applyProtection="1">
      <alignment horizontal="center" vertical="center"/>
    </xf>
    <xf numFmtId="38" fontId="47" fillId="2" borderId="0" xfId="6" applyFont="1" applyFill="1" applyBorder="1" applyAlignment="1" applyProtection="1">
      <alignment horizontal="center" vertical="center"/>
    </xf>
    <xf numFmtId="0" fontId="26" fillId="2" borderId="0" xfId="2" applyFont="1" applyFill="1" applyAlignment="1" applyProtection="1">
      <alignment horizontal="center" vertical="center" wrapText="1"/>
    </xf>
    <xf numFmtId="0" fontId="26" fillId="2" borderId="0" xfId="2" applyFont="1" applyFill="1" applyAlignment="1" applyProtection="1">
      <alignment vertical="center" wrapText="1"/>
    </xf>
    <xf numFmtId="38" fontId="47" fillId="0" borderId="0" xfId="6" applyFont="1" applyBorder="1" applyAlignment="1" applyProtection="1">
      <alignment horizontal="center" vertical="center"/>
    </xf>
    <xf numFmtId="38" fontId="55" fillId="0" borderId="0" xfId="6" applyFont="1" applyBorder="1" applyAlignment="1" applyProtection="1">
      <alignment horizontal="center" vertical="center"/>
    </xf>
    <xf numFmtId="0" fontId="25" fillId="0" borderId="10" xfId="2" applyFont="1" applyBorder="1" applyAlignment="1" applyProtection="1">
      <alignment horizontal="distributed" vertical="center" wrapText="1" indent="3"/>
    </xf>
    <xf numFmtId="0" fontId="25" fillId="0" borderId="11" xfId="2" applyFont="1" applyBorder="1" applyAlignment="1" applyProtection="1">
      <alignment horizontal="distributed" vertical="center" wrapText="1" indent="3"/>
    </xf>
    <xf numFmtId="0" fontId="25" fillId="0" borderId="11" xfId="2" applyFont="1" applyBorder="1" applyAlignment="1" applyProtection="1">
      <alignment horizontal="left" vertical="center" wrapText="1"/>
    </xf>
    <xf numFmtId="0" fontId="25" fillId="0" borderId="8" xfId="2" applyFont="1" applyBorder="1" applyAlignment="1" applyProtection="1">
      <alignment horizontal="left" vertical="center" wrapText="1"/>
    </xf>
    <xf numFmtId="0" fontId="25" fillId="0" borderId="46" xfId="2" applyFont="1" applyBorder="1" applyAlignment="1" applyProtection="1">
      <alignment horizontal="left" vertical="center" wrapText="1"/>
    </xf>
    <xf numFmtId="0" fontId="25" fillId="0" borderId="35" xfId="2" applyFont="1" applyBorder="1" applyAlignment="1" applyProtection="1">
      <alignment horizontal="distributed" vertical="center" wrapText="1" indent="3"/>
    </xf>
    <xf numFmtId="0" fontId="25" fillId="0" borderId="36" xfId="2" applyFont="1" applyBorder="1" applyAlignment="1" applyProtection="1">
      <alignment horizontal="distributed" vertical="center" wrapText="1" indent="3"/>
    </xf>
    <xf numFmtId="0" fontId="25" fillId="0" borderId="36" xfId="2" applyFont="1" applyBorder="1" applyAlignment="1" applyProtection="1">
      <alignment horizontal="left" vertical="center" wrapText="1"/>
    </xf>
    <xf numFmtId="0" fontId="25" fillId="0" borderId="37" xfId="2" applyFont="1" applyBorder="1" applyAlignment="1" applyProtection="1">
      <alignment horizontal="left" vertical="center" wrapText="1"/>
    </xf>
    <xf numFmtId="0" fontId="25" fillId="0" borderId="39" xfId="2" applyFont="1" applyBorder="1" applyAlignment="1" applyProtection="1">
      <alignment horizontal="left" vertical="center" wrapText="1"/>
    </xf>
    <xf numFmtId="0" fontId="26" fillId="2" borderId="0" xfId="2" applyFont="1" applyFill="1" applyAlignment="1" applyProtection="1">
      <alignment horizontal="center" vertical="center"/>
    </xf>
    <xf numFmtId="0" fontId="17" fillId="0" borderId="0" xfId="2" applyFont="1" applyAlignment="1" applyProtection="1">
      <alignment horizontal="center" vertical="center"/>
    </xf>
    <xf numFmtId="0" fontId="27" fillId="4" borderId="0" xfId="2" applyFont="1" applyFill="1" applyAlignment="1" applyProtection="1">
      <alignment horizontal="left" vertical="center" wrapText="1"/>
    </xf>
    <xf numFmtId="0" fontId="31" fillId="4" borderId="0" xfId="2" applyFont="1" applyFill="1" applyAlignment="1" applyProtection="1">
      <alignment horizontal="center" vertical="center" wrapText="1"/>
    </xf>
    <xf numFmtId="0" fontId="56" fillId="4" borderId="0" xfId="2" applyFont="1" applyFill="1" applyAlignment="1" applyProtection="1">
      <alignment horizontal="center" vertical="center" wrapText="1"/>
    </xf>
    <xf numFmtId="0" fontId="25" fillId="0" borderId="47" xfId="2" applyFont="1" applyBorder="1" applyAlignment="1" applyProtection="1">
      <alignment horizontal="center" vertical="center" wrapText="1"/>
    </xf>
    <xf numFmtId="0" fontId="25" fillId="0" borderId="82" xfId="2" applyFont="1" applyBorder="1" applyAlignment="1" applyProtection="1">
      <alignment horizontal="center" vertical="center" wrapText="1"/>
    </xf>
    <xf numFmtId="0" fontId="25" fillId="0" borderId="57" xfId="2" applyFont="1" applyBorder="1" applyAlignment="1" applyProtection="1">
      <alignment horizontal="center" vertical="center" wrapText="1"/>
    </xf>
    <xf numFmtId="0" fontId="25" fillId="0" borderId="48" xfId="2" applyFont="1" applyBorder="1" applyAlignment="1" applyProtection="1">
      <alignment horizontal="center" vertical="center" wrapText="1"/>
    </xf>
    <xf numFmtId="0" fontId="25" fillId="0" borderId="56" xfId="2" applyFont="1" applyBorder="1" applyAlignment="1" applyProtection="1">
      <alignment horizontal="center" vertical="center" wrapText="1"/>
    </xf>
    <xf numFmtId="0" fontId="25" fillId="2" borderId="0" xfId="2" applyFont="1" applyFill="1" applyAlignment="1" applyProtection="1">
      <alignment horizontal="center" vertical="center" wrapText="1"/>
    </xf>
    <xf numFmtId="0" fontId="25" fillId="0" borderId="18" xfId="2" applyFont="1" applyBorder="1" applyAlignment="1" applyProtection="1">
      <alignment horizontal="center" vertical="center" textRotation="255"/>
    </xf>
    <xf numFmtId="0" fontId="25" fillId="0" borderId="29" xfId="2" applyFont="1" applyBorder="1" applyAlignment="1" applyProtection="1">
      <alignment horizontal="left" vertical="center"/>
    </xf>
    <xf numFmtId="0" fontId="26" fillId="0" borderId="52" xfId="2" applyFont="1" applyBorder="1" applyAlignment="1" applyProtection="1">
      <alignment horizontal="left" vertical="center" wrapText="1"/>
    </xf>
    <xf numFmtId="0" fontId="26" fillId="0" borderId="125" xfId="2" applyFont="1" applyBorder="1" applyAlignment="1" applyProtection="1">
      <alignment horizontal="left" vertical="center" wrapText="1"/>
    </xf>
    <xf numFmtId="38" fontId="25" fillId="0" borderId="42" xfId="4" applyFont="1" applyBorder="1" applyAlignment="1" applyProtection="1">
      <alignment horizontal="right" vertical="center" wrapText="1"/>
    </xf>
    <xf numFmtId="38" fontId="25" fillId="2" borderId="0" xfId="4" applyFont="1" applyFill="1" applyBorder="1" applyAlignment="1" applyProtection="1">
      <alignment horizontal="right" vertical="center" wrapText="1"/>
    </xf>
    <xf numFmtId="0" fontId="25" fillId="0" borderId="83" xfId="2" applyFont="1" applyBorder="1" applyAlignment="1" applyProtection="1">
      <alignment horizontal="left" vertical="center"/>
    </xf>
    <xf numFmtId="0" fontId="26" fillId="0" borderId="44" xfId="2" applyFont="1" applyBorder="1" applyAlignment="1" applyProtection="1">
      <alignment horizontal="left" vertical="center" wrapText="1"/>
    </xf>
    <xf numFmtId="0" fontId="26" fillId="0" borderId="126" xfId="2" applyFont="1" applyBorder="1" applyAlignment="1" applyProtection="1">
      <alignment horizontal="left" vertical="center" wrapText="1"/>
    </xf>
    <xf numFmtId="38" fontId="25" fillId="0" borderId="3" xfId="4" applyFont="1" applyBorder="1" applyAlignment="1" applyProtection="1">
      <alignment horizontal="right" vertical="center" wrapText="1"/>
    </xf>
    <xf numFmtId="0" fontId="25" fillId="0" borderId="1" xfId="2" applyFont="1" applyBorder="1" applyAlignment="1" applyProtection="1">
      <alignment horizontal="left" vertical="center" wrapText="1"/>
    </xf>
    <xf numFmtId="0" fontId="25" fillId="0" borderId="84" xfId="2" applyFont="1" applyBorder="1" applyAlignment="1" applyProtection="1">
      <alignment horizontal="left" vertical="center"/>
    </xf>
    <xf numFmtId="0" fontId="26" fillId="0" borderId="85" xfId="2" applyFont="1" applyBorder="1" applyAlignment="1" applyProtection="1">
      <alignment horizontal="left" vertical="center" wrapText="1"/>
    </xf>
    <xf numFmtId="0" fontId="26" fillId="0" borderId="127" xfId="2" applyFont="1" applyBorder="1" applyAlignment="1" applyProtection="1">
      <alignment horizontal="left" vertical="center" wrapText="1"/>
    </xf>
    <xf numFmtId="38" fontId="25" fillId="0" borderId="86" xfId="4" applyFont="1" applyBorder="1" applyAlignment="1" applyProtection="1">
      <alignment horizontal="right" vertical="center" wrapText="1"/>
    </xf>
    <xf numFmtId="0" fontId="26" fillId="3" borderId="51" xfId="2" applyFont="1" applyFill="1" applyBorder="1" applyAlignment="1" applyProtection="1">
      <alignment horizontal="center" vertical="center"/>
    </xf>
    <xf numFmtId="0" fontId="25" fillId="0" borderId="47" xfId="2" applyFont="1" applyBorder="1" applyAlignment="1" applyProtection="1">
      <alignment horizontal="left" vertical="center"/>
    </xf>
    <xf numFmtId="0" fontId="25" fillId="0" borderId="87" xfId="2" applyFont="1" applyBorder="1" applyAlignment="1" applyProtection="1">
      <alignment horizontal="center" vertical="center" wrapText="1"/>
    </xf>
    <xf numFmtId="0" fontId="25" fillId="0" borderId="128" xfId="2" applyFont="1" applyBorder="1" applyAlignment="1" applyProtection="1">
      <alignment horizontal="center" vertical="center" wrapText="1"/>
    </xf>
    <xf numFmtId="38" fontId="25" fillId="0" borderId="56" xfId="4" applyFont="1" applyBorder="1" applyAlignment="1" applyProtection="1">
      <alignment horizontal="right" vertical="center" wrapText="1"/>
    </xf>
    <xf numFmtId="0" fontId="26" fillId="2" borderId="51" xfId="2" applyFont="1" applyFill="1" applyBorder="1" applyAlignment="1" applyProtection="1">
      <alignment horizontal="center" vertical="center" wrapText="1"/>
    </xf>
    <xf numFmtId="0" fontId="25" fillId="0" borderId="88" xfId="2" applyFont="1" applyBorder="1" applyAlignment="1" applyProtection="1">
      <alignment horizontal="center" vertical="center" textRotation="255"/>
    </xf>
    <xf numFmtId="0" fontId="25" fillId="0" borderId="41" xfId="2" applyFont="1" applyBorder="1" applyAlignment="1" applyProtection="1">
      <alignment horizontal="left" vertical="center" wrapText="1"/>
    </xf>
    <xf numFmtId="0" fontId="26" fillId="0" borderId="120" xfId="2" applyFont="1" applyBorder="1" applyAlignment="1" applyProtection="1">
      <alignment horizontal="center" vertical="center"/>
    </xf>
    <xf numFmtId="0" fontId="25" fillId="0" borderId="98" xfId="2" applyFont="1" applyBorder="1" applyAlignment="1" applyProtection="1">
      <alignment horizontal="center" vertical="center" textRotation="255"/>
    </xf>
    <xf numFmtId="0" fontId="25" fillId="0" borderId="121" xfId="2" applyFont="1" applyBorder="1" applyAlignment="1" applyProtection="1">
      <alignment horizontal="left" vertical="center" wrapText="1"/>
    </xf>
    <xf numFmtId="0" fontId="26" fillId="0" borderId="122" xfId="2" applyFont="1" applyBorder="1" applyAlignment="1" applyProtection="1">
      <alignment horizontal="left" vertical="center" wrapText="1"/>
    </xf>
    <xf numFmtId="0" fontId="26" fillId="0" borderId="129" xfId="2" applyFont="1" applyBorder="1" applyAlignment="1" applyProtection="1">
      <alignment horizontal="left" vertical="center" wrapText="1"/>
    </xf>
    <xf numFmtId="38" fontId="25" fillId="0" borderId="124" xfId="4" applyFont="1" applyBorder="1" applyAlignment="1" applyProtection="1">
      <alignment horizontal="right" vertical="center" wrapText="1"/>
    </xf>
    <xf numFmtId="0" fontId="25" fillId="0" borderId="89" xfId="2" applyFont="1" applyBorder="1" applyAlignment="1" applyProtection="1">
      <alignment horizontal="center" vertical="center" textRotation="255"/>
    </xf>
    <xf numFmtId="0" fontId="25" fillId="0" borderId="90" xfId="2" applyFont="1" applyBorder="1" applyAlignment="1" applyProtection="1">
      <alignment horizontal="left" vertical="center" wrapText="1"/>
    </xf>
    <xf numFmtId="0" fontId="25" fillId="0" borderId="91" xfId="2" applyFont="1" applyBorder="1" applyAlignment="1" applyProtection="1">
      <alignment horizontal="center" vertical="center" wrapText="1"/>
    </xf>
    <xf numFmtId="0" fontId="25" fillId="0" borderId="130" xfId="2" applyFont="1" applyBorder="1" applyAlignment="1" applyProtection="1">
      <alignment horizontal="center" vertical="center" wrapText="1"/>
    </xf>
    <xf numFmtId="38" fontId="25" fillId="0" borderId="92" xfId="4" applyFont="1" applyBorder="1" applyAlignment="1" applyProtection="1">
      <alignment horizontal="right" vertical="center" wrapText="1"/>
    </xf>
    <xf numFmtId="0" fontId="25" fillId="0" borderId="93" xfId="2" applyFont="1" applyBorder="1" applyAlignment="1" applyProtection="1">
      <alignment horizontal="center" vertical="center" wrapText="1"/>
    </xf>
    <xf numFmtId="0" fontId="25" fillId="0" borderId="94" xfId="2" applyFont="1" applyBorder="1" applyAlignment="1" applyProtection="1">
      <alignment horizontal="center" vertical="center" wrapText="1"/>
    </xf>
    <xf numFmtId="0" fontId="25" fillId="0" borderId="95" xfId="2" applyFont="1" applyBorder="1" applyAlignment="1" applyProtection="1">
      <alignment horizontal="center" vertical="center" wrapText="1"/>
    </xf>
    <xf numFmtId="0" fontId="25" fillId="0" borderId="131" xfId="2" applyFont="1" applyBorder="1" applyAlignment="1" applyProtection="1">
      <alignment horizontal="center" vertical="center" wrapText="1"/>
    </xf>
    <xf numFmtId="38" fontId="25" fillId="0" borderId="4" xfId="4" applyFont="1" applyBorder="1" applyAlignment="1" applyProtection="1">
      <alignment horizontal="right" vertical="center" wrapText="1"/>
    </xf>
    <xf numFmtId="38" fontId="32" fillId="2" borderId="0" xfId="4" applyFont="1" applyFill="1" applyBorder="1" applyAlignment="1" applyProtection="1">
      <alignment horizontal="left" vertical="center"/>
    </xf>
    <xf numFmtId="0" fontId="17" fillId="0" borderId="0" xfId="2" applyFont="1" applyAlignment="1" applyProtection="1">
      <alignment horizontal="center" vertical="center" wrapText="1"/>
    </xf>
    <xf numFmtId="38" fontId="25" fillId="0" borderId="0" xfId="4" applyFont="1" applyAlignment="1" applyProtection="1">
      <alignment horizontal="center" vertical="center"/>
    </xf>
    <xf numFmtId="38" fontId="25" fillId="2" borderId="0" xfId="4" applyFont="1" applyFill="1" applyAlignment="1" applyProtection="1">
      <alignment horizontal="center" vertical="center"/>
    </xf>
    <xf numFmtId="178" fontId="18" fillId="4" borderId="129" xfId="2" applyNumberFormat="1" applyFont="1" applyFill="1" applyBorder="1" applyAlignment="1" applyProtection="1">
      <alignment vertical="center" wrapText="1"/>
    </xf>
    <xf numFmtId="178" fontId="18" fillId="4" borderId="25" xfId="2" applyNumberFormat="1" applyFont="1" applyFill="1" applyBorder="1" applyAlignment="1" applyProtection="1">
      <alignment horizontal="center" vertical="center" wrapText="1"/>
    </xf>
    <xf numFmtId="0" fontId="18" fillId="4" borderId="26" xfId="2" applyFont="1" applyFill="1" applyBorder="1" applyAlignment="1" applyProtection="1">
      <alignment horizontal="center" vertical="center" wrapText="1"/>
    </xf>
    <xf numFmtId="38" fontId="31" fillId="4" borderId="0" xfId="4" applyFont="1" applyFill="1" applyBorder="1" applyAlignment="1" applyProtection="1">
      <alignment horizontal="center" vertical="center" wrapText="1"/>
    </xf>
    <xf numFmtId="38" fontId="31" fillId="2" borderId="0" xfId="4" applyFont="1" applyFill="1" applyBorder="1" applyAlignment="1" applyProtection="1">
      <alignment horizontal="center" vertical="center" wrapText="1"/>
    </xf>
    <xf numFmtId="0" fontId="25" fillId="0" borderId="96" xfId="2" applyFont="1" applyBorder="1" applyAlignment="1" applyProtection="1">
      <alignment horizontal="center" vertical="center" wrapText="1"/>
    </xf>
    <xf numFmtId="0" fontId="17" fillId="0" borderId="48" xfId="2" applyFont="1" applyBorder="1" applyAlignment="1" applyProtection="1">
      <alignment horizontal="center" vertical="center" wrapText="1"/>
    </xf>
    <xf numFmtId="0" fontId="17" fillId="0" borderId="133" xfId="2" applyFont="1" applyBorder="1" applyAlignment="1" applyProtection="1">
      <alignment horizontal="center" vertical="center" wrapText="1"/>
    </xf>
    <xf numFmtId="38" fontId="25" fillId="0" borderId="56" xfId="4" applyFont="1" applyBorder="1" applyAlignment="1" applyProtection="1">
      <alignment horizontal="center" vertical="center" wrapText="1"/>
    </xf>
    <xf numFmtId="0" fontId="26" fillId="0" borderId="97" xfId="2" applyFont="1" applyBorder="1" applyAlignment="1" applyProtection="1">
      <alignment horizontal="left" vertical="center" wrapText="1"/>
    </xf>
    <xf numFmtId="178" fontId="26" fillId="0" borderId="126" xfId="2" applyNumberFormat="1" applyFont="1" applyBorder="1" applyAlignment="1" applyProtection="1">
      <alignment vertical="center" wrapText="1"/>
    </xf>
    <xf numFmtId="178" fontId="26" fillId="0" borderId="134" xfId="2" applyNumberFormat="1" applyFont="1" applyBorder="1" applyAlignment="1" applyProtection="1">
      <alignment horizontal="center" vertical="center" wrapText="1"/>
    </xf>
    <xf numFmtId="0" fontId="26" fillId="0" borderId="2" xfId="2" applyFont="1" applyBorder="1" applyAlignment="1" applyProtection="1">
      <alignment horizontal="center" vertical="center" wrapText="1"/>
    </xf>
    <xf numFmtId="38" fontId="25" fillId="0" borderId="53" xfId="4" applyFont="1" applyBorder="1" applyAlignment="1" applyProtection="1">
      <alignment horizontal="right" vertical="center" wrapText="1"/>
    </xf>
    <xf numFmtId="0" fontId="26" fillId="0" borderId="99" xfId="2" applyFont="1" applyBorder="1" applyAlignment="1" applyProtection="1">
      <alignment horizontal="left" vertical="center" wrapText="1"/>
    </xf>
    <xf numFmtId="178" fontId="26" fillId="0" borderId="0" xfId="2" applyNumberFormat="1" applyFont="1" applyAlignment="1" applyProtection="1">
      <alignment vertical="center" wrapText="1"/>
    </xf>
    <xf numFmtId="178" fontId="26" fillId="0" borderId="135" xfId="2" applyNumberFormat="1" applyFont="1" applyBorder="1" applyAlignment="1" applyProtection="1">
      <alignment horizontal="center" vertical="center" wrapText="1"/>
    </xf>
    <xf numFmtId="38" fontId="25" fillId="0" borderId="100" xfId="4" applyFont="1" applyBorder="1" applyAlignment="1" applyProtection="1">
      <alignment horizontal="right" vertical="center" wrapText="1"/>
    </xf>
    <xf numFmtId="0" fontId="25" fillId="0" borderId="84" xfId="2" applyFont="1" applyBorder="1" applyAlignment="1" applyProtection="1">
      <alignment horizontal="left" vertical="center" wrapText="1"/>
    </xf>
    <xf numFmtId="0" fontId="26" fillId="0" borderId="101" xfId="2" applyFont="1" applyBorder="1" applyAlignment="1" applyProtection="1">
      <alignment horizontal="left" vertical="center" wrapText="1"/>
    </xf>
    <xf numFmtId="38" fontId="25" fillId="0" borderId="43" xfId="4" applyFont="1" applyBorder="1" applyAlignment="1" applyProtection="1">
      <alignment horizontal="right" vertical="center" wrapText="1"/>
    </xf>
    <xf numFmtId="0" fontId="25" fillId="0" borderId="67" xfId="2" applyFont="1" applyBorder="1" applyAlignment="1" applyProtection="1">
      <alignment horizontal="center" vertical="center" textRotation="255"/>
    </xf>
    <xf numFmtId="0" fontId="25" fillId="0" borderId="54" xfId="2" applyFont="1" applyBorder="1" applyAlignment="1" applyProtection="1">
      <alignment horizontal="left" vertical="center" wrapText="1"/>
    </xf>
    <xf numFmtId="176" fontId="25" fillId="0" borderId="53" xfId="4" applyNumberFormat="1" applyFont="1" applyBorder="1" applyAlignment="1" applyProtection="1">
      <alignment horizontal="right" vertical="center" wrapText="1"/>
    </xf>
    <xf numFmtId="0" fontId="26" fillId="2" borderId="18" xfId="2" applyFont="1" applyFill="1" applyBorder="1" applyAlignment="1" applyProtection="1">
      <alignment horizontal="left" vertical="center" wrapText="1"/>
    </xf>
    <xf numFmtId="0" fontId="26" fillId="2" borderId="58" xfId="2" applyFont="1" applyFill="1" applyBorder="1" applyAlignment="1" applyProtection="1">
      <alignment horizontal="left" vertical="center" wrapText="1"/>
    </xf>
    <xf numFmtId="0" fontId="26" fillId="0" borderId="19" xfId="2" applyFont="1" applyBorder="1" applyAlignment="1" applyProtection="1">
      <alignment horizontal="center" vertical="center" wrapText="1"/>
    </xf>
    <xf numFmtId="176" fontId="25" fillId="0" borderId="100" xfId="4" applyNumberFormat="1" applyFont="1" applyBorder="1" applyAlignment="1" applyProtection="1">
      <alignment horizontal="right" vertical="center" wrapText="1"/>
    </xf>
    <xf numFmtId="0" fontId="26" fillId="0" borderId="134" xfId="2" applyFont="1" applyBorder="1" applyAlignment="1" applyProtection="1">
      <alignment horizontal="left" vertical="center" wrapText="1"/>
    </xf>
    <xf numFmtId="0" fontId="26" fillId="0" borderId="137" xfId="2" applyFont="1" applyBorder="1" applyAlignment="1" applyProtection="1">
      <alignment horizontal="left" vertical="center" wrapText="1"/>
    </xf>
    <xf numFmtId="176" fontId="25" fillId="0" borderId="3" xfId="4" applyNumberFormat="1" applyFont="1" applyBorder="1" applyAlignment="1" applyProtection="1">
      <alignment horizontal="right" vertical="center" wrapText="1"/>
    </xf>
    <xf numFmtId="0" fontId="26" fillId="0" borderId="102" xfId="2" applyFont="1" applyBorder="1" applyAlignment="1" applyProtection="1">
      <alignment horizontal="left" vertical="center" wrapText="1"/>
    </xf>
    <xf numFmtId="178" fontId="29" fillId="0" borderId="129" xfId="2" applyNumberFormat="1" applyFont="1" applyBorder="1" applyAlignment="1" applyProtection="1">
      <alignment vertical="center" wrapText="1"/>
    </xf>
    <xf numFmtId="178" fontId="29" fillId="0" borderId="136" xfId="2" applyNumberFormat="1" applyFont="1" applyBorder="1" applyAlignment="1" applyProtection="1">
      <alignment horizontal="center" vertical="center" wrapText="1"/>
    </xf>
    <xf numFmtId="0" fontId="29" fillId="0" borderId="123" xfId="2" applyFont="1" applyBorder="1" applyAlignment="1" applyProtection="1">
      <alignment horizontal="center" vertical="center" wrapText="1"/>
    </xf>
    <xf numFmtId="176" fontId="25" fillId="0" borderId="43" xfId="4" applyNumberFormat="1" applyFont="1" applyBorder="1" applyAlignment="1" applyProtection="1">
      <alignment horizontal="right" vertical="center" wrapText="1"/>
    </xf>
    <xf numFmtId="0" fontId="26" fillId="3" borderId="51" xfId="2" applyFont="1" applyFill="1" applyBorder="1" applyAlignment="1" applyProtection="1">
      <alignment horizontal="center" vertical="center" wrapText="1"/>
    </xf>
    <xf numFmtId="0" fontId="25" fillId="0" borderId="45" xfId="2" applyFont="1" applyBorder="1" applyAlignment="1" applyProtection="1">
      <alignment horizontal="center" vertical="center" wrapText="1"/>
    </xf>
    <xf numFmtId="0" fontId="25" fillId="0" borderId="26" xfId="2" applyFont="1" applyBorder="1" applyAlignment="1" applyProtection="1">
      <alignment horizontal="center" vertical="center" wrapText="1"/>
    </xf>
    <xf numFmtId="0" fontId="25" fillId="0" borderId="103" xfId="2" applyFont="1" applyBorder="1" applyAlignment="1" applyProtection="1">
      <alignment horizontal="center" vertical="center" wrapText="1"/>
    </xf>
    <xf numFmtId="0" fontId="25" fillId="0" borderId="132" xfId="2" applyFont="1" applyBorder="1" applyAlignment="1" applyProtection="1">
      <alignment horizontal="center" vertical="center" wrapText="1"/>
    </xf>
    <xf numFmtId="0" fontId="31" fillId="0" borderId="7" xfId="2" applyFont="1" applyBorder="1" applyAlignment="1" applyProtection="1">
      <alignment horizontal="left" vertical="center"/>
    </xf>
    <xf numFmtId="0" fontId="31" fillId="2" borderId="0" xfId="2" applyFont="1" applyFill="1" applyAlignment="1" applyProtection="1">
      <alignment horizontal="left" vertical="center"/>
    </xf>
  </cellXfs>
  <cellStyles count="8">
    <cellStyle name="ハイパーリンク 2" xfId="7" xr:uid="{00000000-0005-0000-0000-000000000000}"/>
    <cellStyle name="桁区切り" xfId="1" builtinId="6"/>
    <cellStyle name="桁区切り 2" xfId="4" xr:uid="{00000000-0005-0000-0000-000002000000}"/>
    <cellStyle name="桁区切り 2 2" xfId="6" xr:uid="{00000000-0005-0000-0000-000003000000}"/>
    <cellStyle name="通貨 2" xfId="5" xr:uid="{00000000-0005-0000-0000-000004000000}"/>
    <cellStyle name="標準" xfId="0" builtinId="0"/>
    <cellStyle name="標準 2" xfId="2" xr:uid="{00000000-0005-0000-0000-000006000000}"/>
    <cellStyle name="標準 3" xfId="3" xr:uid="{00000000-0005-0000-0000-000007000000}"/>
  </cellStyles>
  <dxfs count="122">
    <dxf>
      <font>
        <color rgb="FF00B050"/>
      </font>
    </dxf>
    <dxf>
      <font>
        <color rgb="FFFF0000"/>
      </font>
    </dxf>
    <dxf>
      <font>
        <color rgb="FF00B050"/>
      </font>
    </dxf>
    <dxf>
      <font>
        <color rgb="FFFF0000"/>
      </font>
    </dxf>
    <dxf>
      <font>
        <color rgb="FFFF0000"/>
      </font>
    </dxf>
    <dxf>
      <font>
        <b/>
        <i val="0"/>
        <color rgb="FF9C0006"/>
      </font>
      <fill>
        <patternFill>
          <bgColor rgb="FFFFC7CE"/>
        </patternFill>
      </fill>
    </dxf>
    <dxf>
      <font>
        <color rgb="FF006100"/>
      </font>
      <fill>
        <patternFill>
          <bgColor rgb="FFC6EFCE"/>
        </patternFill>
      </fill>
    </dxf>
    <dxf>
      <font>
        <color rgb="FF00B050"/>
      </font>
    </dxf>
    <dxf>
      <font>
        <color rgb="FFFF0000"/>
      </font>
    </dxf>
    <dxf>
      <font>
        <color rgb="FF00B050"/>
      </font>
    </dxf>
    <dxf>
      <font>
        <color rgb="FFFF0000"/>
      </font>
    </dxf>
    <dxf>
      <font>
        <color rgb="FFFF0000"/>
      </font>
    </dxf>
    <dxf>
      <font>
        <b/>
        <i val="0"/>
        <color rgb="FF9C0006"/>
      </font>
      <fill>
        <patternFill>
          <bgColor rgb="FFFFC7CE"/>
        </patternFill>
      </fill>
    </dxf>
    <dxf>
      <font>
        <color rgb="FF006100"/>
      </font>
      <fill>
        <patternFill>
          <bgColor rgb="FFC6EFCE"/>
        </patternFill>
      </fill>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b/>
        <i val="0"/>
        <color rgb="FF9C0006"/>
      </font>
      <fill>
        <patternFill>
          <bgColor rgb="FFFFC7CE"/>
        </patternFill>
      </fill>
    </dxf>
    <dxf>
      <font>
        <color rgb="FF006100"/>
      </font>
      <fill>
        <patternFill>
          <bgColor rgb="FFC6EFCE"/>
        </patternFill>
      </fill>
    </dxf>
    <dxf>
      <font>
        <color rgb="FFFF0000"/>
      </font>
    </dxf>
    <dxf>
      <font>
        <color rgb="FFFF0000"/>
      </font>
    </dxf>
    <dxf>
      <font>
        <color rgb="FF00B050"/>
      </font>
      <fill>
        <patternFill patternType="none">
          <bgColor auto="1"/>
        </patternFill>
      </fill>
    </dxf>
    <dxf>
      <font>
        <color rgb="FFFF0000"/>
      </font>
    </dxf>
    <dxf>
      <font>
        <color rgb="FFFF0000"/>
      </font>
    </dxf>
    <dxf>
      <font>
        <color rgb="FFFF0000"/>
      </font>
    </dxf>
    <dxf>
      <font>
        <color rgb="FF00B050"/>
      </font>
      <fill>
        <patternFill patternType="none">
          <bgColor auto="1"/>
        </patternFill>
      </fill>
    </dxf>
    <dxf>
      <font>
        <color rgb="FFFF0000"/>
      </font>
    </dxf>
    <dxf>
      <font>
        <color rgb="FFFF0000"/>
      </font>
    </dxf>
    <dxf>
      <font>
        <color rgb="FF00B05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b/>
        <i val="0"/>
        <color rgb="FF9C0006"/>
      </font>
      <fill>
        <patternFill>
          <bgColor rgb="FFFFC7CE"/>
        </patternFill>
      </fill>
    </dxf>
    <dxf>
      <font>
        <color rgb="FF006100"/>
      </font>
      <fill>
        <patternFill>
          <bgColor rgb="FFC6EFCE"/>
        </patternFill>
      </fill>
    </dxf>
    <dxf>
      <font>
        <color rgb="FFFF0000"/>
      </font>
    </dxf>
    <dxf>
      <font>
        <color rgb="FFFF0000"/>
      </font>
    </dxf>
    <dxf>
      <font>
        <color rgb="FF00B050"/>
      </font>
      <fill>
        <patternFill patternType="none">
          <bgColor auto="1"/>
        </patternFill>
      </fill>
    </dxf>
    <dxf>
      <font>
        <color rgb="FFFF0000"/>
      </font>
    </dxf>
    <dxf>
      <font>
        <color rgb="FFFF0000"/>
      </font>
    </dxf>
    <dxf>
      <font>
        <color rgb="FFFF0000"/>
      </font>
    </dxf>
    <dxf>
      <font>
        <color rgb="FF00B050"/>
      </font>
      <fill>
        <patternFill patternType="none">
          <bgColor auto="1"/>
        </patternFill>
      </fill>
    </dxf>
    <dxf>
      <font>
        <color rgb="FFFF0000"/>
      </font>
    </dxf>
    <dxf>
      <font>
        <color rgb="FFFF0000"/>
      </font>
    </dxf>
    <dxf>
      <font>
        <color rgb="FF00B05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47625</xdr:colOff>
      <xdr:row>3</xdr:row>
      <xdr:rowOff>57150</xdr:rowOff>
    </xdr:from>
    <xdr:to>
      <xdr:col>38</xdr:col>
      <xdr:colOff>104774</xdr:colOff>
      <xdr:row>9</xdr:row>
      <xdr:rowOff>44450</xdr:rowOff>
    </xdr:to>
    <xdr:sp macro="" textlink="">
      <xdr:nvSpPr>
        <xdr:cNvPr id="2" name="AutoShape 8">
          <a:extLst>
            <a:ext uri="{FF2B5EF4-FFF2-40B4-BE49-F238E27FC236}">
              <a16:creationId xmlns:a16="http://schemas.microsoft.com/office/drawing/2014/main" id="{83EE54BB-32A2-4AA2-BD16-C623C18EB453}"/>
            </a:ext>
          </a:extLst>
        </xdr:cNvPr>
        <xdr:cNvSpPr>
          <a:spLocks noChangeArrowheads="1"/>
        </xdr:cNvSpPr>
      </xdr:nvSpPr>
      <xdr:spPr bwMode="auto">
        <a:xfrm>
          <a:off x="9648825" y="571500"/>
          <a:ext cx="16516349" cy="1016000"/>
        </a:xfrm>
        <a:prstGeom prst="wedgeRoundRectCallout">
          <a:avLst>
            <a:gd name="adj1" fmla="val 57079"/>
            <a:gd name="adj2" fmla="val -27249"/>
            <a:gd name="adj3" fmla="val 16667"/>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実際に申請書を提出する日付を記載してください。</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令和</a:t>
          </a:r>
          <a:r>
            <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9</a:t>
          </a: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年</a:t>
          </a:r>
          <a:r>
            <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4</a:t>
          </a: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月</a:t>
          </a:r>
          <a:r>
            <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1</a:t>
          </a: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日以降に提出する場合は、</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日付を「</a:t>
          </a:r>
          <a:r>
            <a:rPr lang="ja-JP" altLang="en-US" sz="90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令和</a:t>
          </a:r>
          <a:r>
            <a:rPr lang="en-US" altLang="ja-JP" sz="90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9</a:t>
          </a:r>
          <a:r>
            <a:rPr lang="ja-JP" altLang="en-US" sz="90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年</a:t>
          </a:r>
          <a:r>
            <a:rPr lang="en-US" altLang="ja-JP" sz="90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3</a:t>
          </a:r>
          <a:r>
            <a:rPr lang="ja-JP" altLang="en-US" sz="90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月</a:t>
          </a:r>
          <a:r>
            <a:rPr lang="en-US" altLang="ja-JP" sz="90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31</a:t>
          </a:r>
          <a:r>
            <a:rPr lang="ja-JP" altLang="en-US" sz="90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日</a:t>
          </a: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」としてください。</a:t>
          </a:r>
          <a:endParaRPr 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30</xdr:col>
      <xdr:colOff>47625</xdr:colOff>
      <xdr:row>11</xdr:row>
      <xdr:rowOff>47625</xdr:rowOff>
    </xdr:from>
    <xdr:to>
      <xdr:col>51</xdr:col>
      <xdr:colOff>95250</xdr:colOff>
      <xdr:row>20</xdr:row>
      <xdr:rowOff>28575</xdr:rowOff>
    </xdr:to>
    <xdr:sp macro="" textlink="">
      <xdr:nvSpPr>
        <xdr:cNvPr id="3" name="AutoShape 8">
          <a:extLst>
            <a:ext uri="{FF2B5EF4-FFF2-40B4-BE49-F238E27FC236}">
              <a16:creationId xmlns:a16="http://schemas.microsoft.com/office/drawing/2014/main" id="{D4F17360-76A2-4EF3-A439-E93CA8866057}"/>
            </a:ext>
          </a:extLst>
        </xdr:cNvPr>
        <xdr:cNvSpPr>
          <a:spLocks noChangeArrowheads="1"/>
        </xdr:cNvSpPr>
      </xdr:nvSpPr>
      <xdr:spPr bwMode="auto">
        <a:xfrm>
          <a:off x="20621625" y="1933575"/>
          <a:ext cx="14449425" cy="1524000"/>
        </a:xfrm>
        <a:prstGeom prst="roundRect">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「★はじめに入力してください★」を入力すると、自動入力されます。</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13</xdr:col>
      <xdr:colOff>114300</xdr:colOff>
      <xdr:row>30</xdr:row>
      <xdr:rowOff>257174</xdr:rowOff>
    </xdr:from>
    <xdr:to>
      <xdr:col>49</xdr:col>
      <xdr:colOff>57150</xdr:colOff>
      <xdr:row>39</xdr:row>
      <xdr:rowOff>390524</xdr:rowOff>
    </xdr:to>
    <xdr:sp macro="" textlink="">
      <xdr:nvSpPr>
        <xdr:cNvPr id="4" name="AutoShape 8">
          <a:extLst>
            <a:ext uri="{FF2B5EF4-FFF2-40B4-BE49-F238E27FC236}">
              <a16:creationId xmlns:a16="http://schemas.microsoft.com/office/drawing/2014/main" id="{58AEBE58-500B-4390-8222-E47C2118351F}"/>
            </a:ext>
          </a:extLst>
        </xdr:cNvPr>
        <xdr:cNvSpPr>
          <a:spLocks noChangeArrowheads="1"/>
        </xdr:cNvSpPr>
      </xdr:nvSpPr>
      <xdr:spPr bwMode="auto">
        <a:xfrm>
          <a:off x="9029700" y="5314949"/>
          <a:ext cx="24631650" cy="1543050"/>
        </a:xfrm>
        <a:prstGeom prst="roundRect">
          <a:avLst>
            <a:gd name="adj" fmla="val 9590"/>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ct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「★はじめに入力してください★」を入力すると、自動入力されます。</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141379</xdr:colOff>
      <xdr:row>24</xdr:row>
      <xdr:rowOff>31936</xdr:rowOff>
    </xdr:from>
    <xdr:to>
      <xdr:col>18</xdr:col>
      <xdr:colOff>79429</xdr:colOff>
      <xdr:row>29</xdr:row>
      <xdr:rowOff>314885</xdr:rowOff>
    </xdr:to>
    <xdr:sp macro="" textlink="">
      <xdr:nvSpPr>
        <xdr:cNvPr id="2" name="正方形/長方形 1">
          <a:extLst>
            <a:ext uri="{FF2B5EF4-FFF2-40B4-BE49-F238E27FC236}">
              <a16:creationId xmlns:a16="http://schemas.microsoft.com/office/drawing/2014/main" id="{24B0015A-3FCF-8BF9-8F5D-A6607B0DFAE6}"/>
            </a:ext>
          </a:extLst>
        </xdr:cNvPr>
        <xdr:cNvSpPr/>
      </xdr:nvSpPr>
      <xdr:spPr>
        <a:xfrm>
          <a:off x="141379" y="8432986"/>
          <a:ext cx="3262275" cy="2168899"/>
        </a:xfrm>
        <a:prstGeom prst="rect">
          <a:avLst/>
        </a:prstGeom>
        <a:solidFill>
          <a:schemeClr val="bg1">
            <a:lumMod val="75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①</a:t>
          </a:r>
        </a:p>
      </xdr:txBody>
    </xdr:sp>
    <xdr:clientData/>
  </xdr:twoCellAnchor>
  <xdr:twoCellAnchor>
    <xdr:from>
      <xdr:col>19</xdr:col>
      <xdr:colOff>55468</xdr:colOff>
      <xdr:row>24</xdr:row>
      <xdr:rowOff>31936</xdr:rowOff>
    </xdr:from>
    <xdr:to>
      <xdr:col>48</xdr:col>
      <xdr:colOff>3043</xdr:colOff>
      <xdr:row>29</xdr:row>
      <xdr:rowOff>314885</xdr:rowOff>
    </xdr:to>
    <xdr:sp macro="" textlink="">
      <xdr:nvSpPr>
        <xdr:cNvPr id="3" name="正方形/長方形 2">
          <a:extLst>
            <a:ext uri="{FF2B5EF4-FFF2-40B4-BE49-F238E27FC236}">
              <a16:creationId xmlns:a16="http://schemas.microsoft.com/office/drawing/2014/main" id="{53B4F2FB-7738-4860-BCF6-A65810128B2C}"/>
            </a:ext>
          </a:extLst>
        </xdr:cNvPr>
        <xdr:cNvSpPr/>
      </xdr:nvSpPr>
      <xdr:spPr>
        <a:xfrm>
          <a:off x="3503518" y="8432986"/>
          <a:ext cx="3538500" cy="2168899"/>
        </a:xfrm>
        <a:prstGeom prst="rect">
          <a:avLst/>
        </a:prstGeom>
        <a:solidFill>
          <a:schemeClr val="bg1">
            <a:lumMod val="75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141379</xdr:colOff>
      <xdr:row>24</xdr:row>
      <xdr:rowOff>31936</xdr:rowOff>
    </xdr:from>
    <xdr:to>
      <xdr:col>18</xdr:col>
      <xdr:colOff>79429</xdr:colOff>
      <xdr:row>29</xdr:row>
      <xdr:rowOff>314885</xdr:rowOff>
    </xdr:to>
    <xdr:sp macro="" textlink="">
      <xdr:nvSpPr>
        <xdr:cNvPr id="2" name="正方形/長方形 1">
          <a:extLst>
            <a:ext uri="{FF2B5EF4-FFF2-40B4-BE49-F238E27FC236}">
              <a16:creationId xmlns:a16="http://schemas.microsoft.com/office/drawing/2014/main" id="{CD37226B-7413-4A43-ADC1-D93A1423859B}"/>
            </a:ext>
          </a:extLst>
        </xdr:cNvPr>
        <xdr:cNvSpPr/>
      </xdr:nvSpPr>
      <xdr:spPr>
        <a:xfrm>
          <a:off x="141379" y="4146736"/>
          <a:ext cx="12282450" cy="997324"/>
        </a:xfrm>
        <a:prstGeom prst="rect">
          <a:avLst/>
        </a:prstGeom>
        <a:solidFill>
          <a:schemeClr val="bg1">
            <a:lumMod val="75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①</a:t>
          </a:r>
        </a:p>
      </xdr:txBody>
    </xdr:sp>
    <xdr:clientData/>
  </xdr:twoCellAnchor>
  <xdr:twoCellAnchor>
    <xdr:from>
      <xdr:col>19</xdr:col>
      <xdr:colOff>55468</xdr:colOff>
      <xdr:row>24</xdr:row>
      <xdr:rowOff>31936</xdr:rowOff>
    </xdr:from>
    <xdr:to>
      <xdr:col>48</xdr:col>
      <xdr:colOff>3043</xdr:colOff>
      <xdr:row>29</xdr:row>
      <xdr:rowOff>314885</xdr:rowOff>
    </xdr:to>
    <xdr:sp macro="" textlink="">
      <xdr:nvSpPr>
        <xdr:cNvPr id="3" name="正方形/長方形 2">
          <a:extLst>
            <a:ext uri="{FF2B5EF4-FFF2-40B4-BE49-F238E27FC236}">
              <a16:creationId xmlns:a16="http://schemas.microsoft.com/office/drawing/2014/main" id="{F21C3B4C-551E-41AA-8C79-8DF07779C863}"/>
            </a:ext>
          </a:extLst>
        </xdr:cNvPr>
        <xdr:cNvSpPr/>
      </xdr:nvSpPr>
      <xdr:spPr>
        <a:xfrm>
          <a:off x="13085668" y="4146736"/>
          <a:ext cx="19835775" cy="997324"/>
        </a:xfrm>
        <a:prstGeom prst="rect">
          <a:avLst/>
        </a:prstGeom>
        <a:solidFill>
          <a:schemeClr val="bg1">
            <a:lumMod val="75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②</a:t>
          </a:r>
        </a:p>
      </xdr:txBody>
    </xdr:sp>
    <xdr:clientData/>
  </xdr:twoCellAnchor>
  <xdr:twoCellAnchor>
    <xdr:from>
      <xdr:col>5</xdr:col>
      <xdr:colOff>76200</xdr:colOff>
      <xdr:row>1</xdr:row>
      <xdr:rowOff>161925</xdr:rowOff>
    </xdr:from>
    <xdr:to>
      <xdr:col>43</xdr:col>
      <xdr:colOff>0</xdr:colOff>
      <xdr:row>2</xdr:row>
      <xdr:rowOff>314325</xdr:rowOff>
    </xdr:to>
    <xdr:sp macro="" textlink="">
      <xdr:nvSpPr>
        <xdr:cNvPr id="4" name="AutoShape 8">
          <a:extLst>
            <a:ext uri="{FF2B5EF4-FFF2-40B4-BE49-F238E27FC236}">
              <a16:creationId xmlns:a16="http://schemas.microsoft.com/office/drawing/2014/main" id="{5D56492E-0C53-4891-B71E-13E1F2EA8B4D}"/>
            </a:ext>
          </a:extLst>
        </xdr:cNvPr>
        <xdr:cNvSpPr>
          <a:spLocks noChangeArrowheads="1"/>
        </xdr:cNvSpPr>
      </xdr:nvSpPr>
      <xdr:spPr bwMode="auto">
        <a:xfrm>
          <a:off x="3505200" y="333375"/>
          <a:ext cx="25984200" cy="180975"/>
        </a:xfrm>
        <a:prstGeom prst="roundRect">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「★はじめに入力してください★」を入力すると、自動入力されます。</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57150</xdr:colOff>
      <xdr:row>3</xdr:row>
      <xdr:rowOff>85724</xdr:rowOff>
    </xdr:from>
    <xdr:to>
      <xdr:col>42</xdr:col>
      <xdr:colOff>104775</xdr:colOff>
      <xdr:row>3</xdr:row>
      <xdr:rowOff>380999</xdr:rowOff>
    </xdr:to>
    <xdr:sp macro="" textlink="">
      <xdr:nvSpPr>
        <xdr:cNvPr id="5" name="AutoShape 8">
          <a:extLst>
            <a:ext uri="{FF2B5EF4-FFF2-40B4-BE49-F238E27FC236}">
              <a16:creationId xmlns:a16="http://schemas.microsoft.com/office/drawing/2014/main" id="{DAA8EE29-7EB0-4349-AF4F-07B3C9DC17EF}"/>
            </a:ext>
          </a:extLst>
        </xdr:cNvPr>
        <xdr:cNvSpPr>
          <a:spLocks noChangeArrowheads="1"/>
        </xdr:cNvSpPr>
      </xdr:nvSpPr>
      <xdr:spPr bwMode="auto">
        <a:xfrm>
          <a:off x="3486150" y="600074"/>
          <a:ext cx="25422225" cy="85725"/>
        </a:xfrm>
        <a:prstGeom prst="roundRect">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「収支決算書」を入力すると、自動入力されます。</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8</xdr:col>
      <xdr:colOff>47625</xdr:colOff>
      <xdr:row>6</xdr:row>
      <xdr:rowOff>95250</xdr:rowOff>
    </xdr:from>
    <xdr:to>
      <xdr:col>40</xdr:col>
      <xdr:colOff>3908</xdr:colOff>
      <xdr:row>11</xdr:row>
      <xdr:rowOff>196851</xdr:rowOff>
    </xdr:to>
    <xdr:sp macro="" textlink="">
      <xdr:nvSpPr>
        <xdr:cNvPr id="6" name="AutoShape 8">
          <a:extLst>
            <a:ext uri="{FF2B5EF4-FFF2-40B4-BE49-F238E27FC236}">
              <a16:creationId xmlns:a16="http://schemas.microsoft.com/office/drawing/2014/main" id="{66DA89B0-1420-4BA6-A960-E337DA4DB316}"/>
            </a:ext>
          </a:extLst>
        </xdr:cNvPr>
        <xdr:cNvSpPr>
          <a:spLocks noChangeArrowheads="1"/>
        </xdr:cNvSpPr>
      </xdr:nvSpPr>
      <xdr:spPr bwMode="auto">
        <a:xfrm>
          <a:off x="5534025" y="1123950"/>
          <a:ext cx="21901883" cy="930276"/>
        </a:xfrm>
        <a:prstGeom prst="roundRect">
          <a:avLst>
            <a:gd name="adj" fmla="val 7200"/>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応募時に記入した「市民企画事業実施計画書」の事業目的・内容等と齟齬がないように記入してください。</a:t>
          </a:r>
        </a:p>
      </xdr:txBody>
    </xdr:sp>
    <xdr:clientData/>
  </xdr:twoCellAnchor>
  <xdr:twoCellAnchor>
    <xdr:from>
      <xdr:col>1</xdr:col>
      <xdr:colOff>85725</xdr:colOff>
      <xdr:row>18</xdr:row>
      <xdr:rowOff>266700</xdr:rowOff>
    </xdr:from>
    <xdr:to>
      <xdr:col>47</xdr:col>
      <xdr:colOff>76200</xdr:colOff>
      <xdr:row>21</xdr:row>
      <xdr:rowOff>247650</xdr:rowOff>
    </xdr:to>
    <xdr:sp macro="" textlink="">
      <xdr:nvSpPr>
        <xdr:cNvPr id="7" name="AutoShape 8">
          <a:extLst>
            <a:ext uri="{FF2B5EF4-FFF2-40B4-BE49-F238E27FC236}">
              <a16:creationId xmlns:a16="http://schemas.microsoft.com/office/drawing/2014/main" id="{901ED195-772B-487E-98B7-2BD7C5B9719E}"/>
            </a:ext>
          </a:extLst>
        </xdr:cNvPr>
        <xdr:cNvSpPr>
          <a:spLocks noChangeArrowheads="1"/>
        </xdr:cNvSpPr>
      </xdr:nvSpPr>
      <xdr:spPr bwMode="auto">
        <a:xfrm>
          <a:off x="771525" y="3257550"/>
          <a:ext cx="31537275" cy="514350"/>
        </a:xfrm>
        <a:prstGeom prst="roundRect">
          <a:avLst>
            <a:gd name="adj" fmla="val 10715"/>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実際に行った活動について、応募時に記入した「市民企画事業実施計画書」と比較ができる形で、いつ、どこで、どのような活動を、何人が参加して行ったかなど、具体的に記載してください。 </a:t>
          </a: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また、採択にあたり、条件や要望が付されていた場合には、それを受けて行った事も必ず記載してください。</a:t>
          </a: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本紙はあくまで記入例ですので、このとおりに書く必要はありません。事業を知らない人が見てもその内容が理解できるように、わかりやすく記載してください。</a:t>
          </a:r>
        </a:p>
      </xdr:txBody>
    </xdr:sp>
    <xdr:clientData/>
  </xdr:twoCellAnchor>
  <xdr:twoCellAnchor>
    <xdr:from>
      <xdr:col>1</xdr:col>
      <xdr:colOff>400050</xdr:colOff>
      <xdr:row>25</xdr:row>
      <xdr:rowOff>390525</xdr:rowOff>
    </xdr:from>
    <xdr:to>
      <xdr:col>39</xdr:col>
      <xdr:colOff>101417</xdr:colOff>
      <xdr:row>28</xdr:row>
      <xdr:rowOff>114301</xdr:rowOff>
    </xdr:to>
    <xdr:sp macro="" textlink="">
      <xdr:nvSpPr>
        <xdr:cNvPr id="8" name="AutoShape 8">
          <a:extLst>
            <a:ext uri="{FF2B5EF4-FFF2-40B4-BE49-F238E27FC236}">
              <a16:creationId xmlns:a16="http://schemas.microsoft.com/office/drawing/2014/main" id="{2F4065C3-E1D0-44AC-8EB3-82611A4781EC}"/>
            </a:ext>
          </a:extLst>
        </xdr:cNvPr>
        <xdr:cNvSpPr>
          <a:spLocks noChangeArrowheads="1"/>
        </xdr:cNvSpPr>
      </xdr:nvSpPr>
      <xdr:spPr bwMode="auto">
        <a:xfrm>
          <a:off x="1085850" y="4457700"/>
          <a:ext cx="25761767" cy="457201"/>
        </a:xfrm>
        <a:prstGeom prst="roundRect">
          <a:avLst>
            <a:gd name="adj" fmla="val 10715"/>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事業の様子や成果がわかる写真を２枚、本様式に添付してください。</a:t>
          </a: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（例）　事業風景、成果物　など</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endPar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成果報告書として公表しますので、人物が入る写真は掲載しても構わないものに限ります。</a:t>
          </a:r>
        </a:p>
      </xdr:txBody>
    </xdr:sp>
    <xdr:clientData/>
  </xdr:twoCellAnchor>
  <xdr:twoCellAnchor>
    <xdr:from>
      <xdr:col>18</xdr:col>
      <xdr:colOff>28575</xdr:colOff>
      <xdr:row>32</xdr:row>
      <xdr:rowOff>123825</xdr:rowOff>
    </xdr:from>
    <xdr:to>
      <xdr:col>46</xdr:col>
      <xdr:colOff>18867</xdr:colOff>
      <xdr:row>35</xdr:row>
      <xdr:rowOff>292283</xdr:rowOff>
    </xdr:to>
    <xdr:sp macro="" textlink="">
      <xdr:nvSpPr>
        <xdr:cNvPr id="9" name="AutoShape 8">
          <a:extLst>
            <a:ext uri="{FF2B5EF4-FFF2-40B4-BE49-F238E27FC236}">
              <a16:creationId xmlns:a16="http://schemas.microsoft.com/office/drawing/2014/main" id="{5C582F04-0EA8-43C6-BA52-B71D4A01ED24}"/>
            </a:ext>
          </a:extLst>
        </xdr:cNvPr>
        <xdr:cNvSpPr>
          <a:spLocks noChangeArrowheads="1"/>
        </xdr:cNvSpPr>
      </xdr:nvSpPr>
      <xdr:spPr bwMode="auto">
        <a:xfrm>
          <a:off x="12372975" y="5610225"/>
          <a:ext cx="19192692" cy="558983"/>
        </a:xfrm>
        <a:prstGeom prst="roundRect">
          <a:avLst>
            <a:gd name="adj" fmla="val 4846"/>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事業を実施した結果の具体的な成果・効果を記入してください。</a:t>
          </a: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成果・効果は、事業目的の観点から見た形で記入してください。</a:t>
          </a: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可能な限り数値等</a:t>
          </a:r>
          <a:r>
            <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参加人数やアンケート結果 など</a:t>
          </a:r>
          <a:r>
            <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を用いて記入してください。</a:t>
          </a: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事業実施後のまとめとして、よかった点や、今後の課題となることなどを率直にお書きください。</a:t>
          </a:r>
        </a:p>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p>
        <a:p>
          <a:pPr algn="just"/>
          <a:r>
            <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本紙はあくまで記入例ですので、このとおりに書く必要はありませんが、事業を知らない人が見てもその内容が理解できるように、わかりやすく記載してください。</a:t>
          </a:r>
        </a:p>
      </xdr:txBody>
    </xdr:sp>
    <xdr:clientData/>
  </xdr:twoCellAnchor>
  <xdr:twoCellAnchor>
    <xdr:from>
      <xdr:col>5</xdr:col>
      <xdr:colOff>9525</xdr:colOff>
      <xdr:row>42</xdr:row>
      <xdr:rowOff>133350</xdr:rowOff>
    </xdr:from>
    <xdr:to>
      <xdr:col>39</xdr:col>
      <xdr:colOff>34924</xdr:colOff>
      <xdr:row>42</xdr:row>
      <xdr:rowOff>549275</xdr:rowOff>
    </xdr:to>
    <xdr:sp macro="" textlink="">
      <xdr:nvSpPr>
        <xdr:cNvPr id="10" name="AutoShape 8">
          <a:extLst>
            <a:ext uri="{FF2B5EF4-FFF2-40B4-BE49-F238E27FC236}">
              <a16:creationId xmlns:a16="http://schemas.microsoft.com/office/drawing/2014/main" id="{5162DD73-10E9-4195-A2D9-B8D2D6C1C580}"/>
            </a:ext>
          </a:extLst>
        </xdr:cNvPr>
        <xdr:cNvSpPr>
          <a:spLocks noChangeArrowheads="1"/>
        </xdr:cNvSpPr>
      </xdr:nvSpPr>
      <xdr:spPr bwMode="auto">
        <a:xfrm>
          <a:off x="3438525" y="7334250"/>
          <a:ext cx="23342599" cy="34925"/>
        </a:xfrm>
        <a:prstGeom prst="wedgeRoundRectCallout">
          <a:avLst>
            <a:gd name="adj1" fmla="val -8534"/>
            <a:gd name="adj2" fmla="val 84414"/>
            <a:gd name="adj3" fmla="val 16667"/>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「効果を表す指標」「本年度目標値」は、応募時の「事業実施計画書」に記載した内容を記入してください。</a:t>
          </a:r>
          <a:endParaRPr 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14</xdr:col>
      <xdr:colOff>114300</xdr:colOff>
      <xdr:row>46</xdr:row>
      <xdr:rowOff>28575</xdr:rowOff>
    </xdr:from>
    <xdr:to>
      <xdr:col>48</xdr:col>
      <xdr:colOff>9525</xdr:colOff>
      <xdr:row>46</xdr:row>
      <xdr:rowOff>504825</xdr:rowOff>
    </xdr:to>
    <xdr:sp macro="" textlink="">
      <xdr:nvSpPr>
        <xdr:cNvPr id="11" name="AutoShape 8">
          <a:extLst>
            <a:ext uri="{FF2B5EF4-FFF2-40B4-BE49-F238E27FC236}">
              <a16:creationId xmlns:a16="http://schemas.microsoft.com/office/drawing/2014/main" id="{231EDB28-7C0D-485B-8A57-D96A2FE9ADD5}"/>
            </a:ext>
          </a:extLst>
        </xdr:cNvPr>
        <xdr:cNvSpPr>
          <a:spLocks noChangeArrowheads="1"/>
        </xdr:cNvSpPr>
      </xdr:nvSpPr>
      <xdr:spPr bwMode="auto">
        <a:xfrm>
          <a:off x="9715500" y="7915275"/>
          <a:ext cx="23212425" cy="142875"/>
        </a:xfrm>
        <a:prstGeom prst="wedgeRoundRectCallout">
          <a:avLst>
            <a:gd name="adj1" fmla="val 8461"/>
            <a:gd name="adj2" fmla="val -97994"/>
            <a:gd name="adj3" fmla="val 16667"/>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事業内容等の変更により「変更申請書」を市に提出している場合は「大幅に変更した」を選択し、変更内容・理由を簡単に記入してください。</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4</xdr:col>
      <xdr:colOff>38100</xdr:colOff>
      <xdr:row>50</xdr:row>
      <xdr:rowOff>276225</xdr:rowOff>
    </xdr:from>
    <xdr:to>
      <xdr:col>45</xdr:col>
      <xdr:colOff>117292</xdr:colOff>
      <xdr:row>52</xdr:row>
      <xdr:rowOff>269874</xdr:rowOff>
    </xdr:to>
    <xdr:sp macro="" textlink="">
      <xdr:nvSpPr>
        <xdr:cNvPr id="12" name="AutoShape 8">
          <a:extLst>
            <a:ext uri="{FF2B5EF4-FFF2-40B4-BE49-F238E27FC236}">
              <a16:creationId xmlns:a16="http://schemas.microsoft.com/office/drawing/2014/main" id="{31151A7E-D35B-42DA-8D05-3BD8E98F15AE}"/>
            </a:ext>
          </a:extLst>
        </xdr:cNvPr>
        <xdr:cNvSpPr>
          <a:spLocks noChangeArrowheads="1"/>
        </xdr:cNvSpPr>
      </xdr:nvSpPr>
      <xdr:spPr bwMode="auto">
        <a:xfrm>
          <a:off x="2781300" y="8743950"/>
          <a:ext cx="28196992" cy="346074"/>
        </a:xfrm>
        <a:prstGeom prst="roundRect">
          <a:avLst>
            <a:gd name="adj" fmla="val 7858"/>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自立した活動に向けての活動や、今年度の事業内容を踏まえた来年度以降の活動、他団体との連携に向けた取り組みなど、今後の事業展開を具体的に記入してください。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2</xdr:row>
      <xdr:rowOff>95250</xdr:rowOff>
    </xdr:from>
    <xdr:to>
      <xdr:col>6</xdr:col>
      <xdr:colOff>1304925</xdr:colOff>
      <xdr:row>3</xdr:row>
      <xdr:rowOff>190500</xdr:rowOff>
    </xdr:to>
    <xdr:sp macro="" textlink="">
      <xdr:nvSpPr>
        <xdr:cNvPr id="2" name="AutoShape 8">
          <a:extLst>
            <a:ext uri="{FF2B5EF4-FFF2-40B4-BE49-F238E27FC236}">
              <a16:creationId xmlns:a16="http://schemas.microsoft.com/office/drawing/2014/main" id="{83F0BDED-1F16-4380-8883-1C6A65A602E6}"/>
            </a:ext>
          </a:extLst>
        </xdr:cNvPr>
        <xdr:cNvSpPr>
          <a:spLocks noChangeArrowheads="1"/>
        </xdr:cNvSpPr>
      </xdr:nvSpPr>
      <xdr:spPr bwMode="auto">
        <a:xfrm>
          <a:off x="1495425" y="438150"/>
          <a:ext cx="3305175" cy="247650"/>
        </a:xfrm>
        <a:prstGeom prst="roundRect">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「★はじめに入力してください★」を入力すると、自動入力されます。</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xdr:col>
      <xdr:colOff>66675</xdr:colOff>
      <xdr:row>10</xdr:row>
      <xdr:rowOff>114300</xdr:rowOff>
    </xdr:from>
    <xdr:to>
      <xdr:col>4</xdr:col>
      <xdr:colOff>342900</xdr:colOff>
      <xdr:row>11</xdr:row>
      <xdr:rowOff>158752</xdr:rowOff>
    </xdr:to>
    <xdr:sp macro="" textlink="">
      <xdr:nvSpPr>
        <xdr:cNvPr id="3" name="AutoShape 8">
          <a:extLst>
            <a:ext uri="{FF2B5EF4-FFF2-40B4-BE49-F238E27FC236}">
              <a16:creationId xmlns:a16="http://schemas.microsoft.com/office/drawing/2014/main" id="{FD1A234B-F00A-4B49-BDA8-7B22DB85278E}"/>
            </a:ext>
          </a:extLst>
        </xdr:cNvPr>
        <xdr:cNvSpPr>
          <a:spLocks noChangeArrowheads="1"/>
        </xdr:cNvSpPr>
      </xdr:nvSpPr>
      <xdr:spPr bwMode="auto">
        <a:xfrm>
          <a:off x="1438275" y="1828800"/>
          <a:ext cx="1647825" cy="215902"/>
        </a:xfrm>
        <a:prstGeom prst="wedgeRoundRectCallout">
          <a:avLst>
            <a:gd name="adj1" fmla="val -57276"/>
            <a:gd name="adj2" fmla="val -38405"/>
            <a:gd name="adj3" fmla="val 16667"/>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項目は適宜追加してください。</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xdr:col>
      <xdr:colOff>142875</xdr:colOff>
      <xdr:row>12</xdr:row>
      <xdr:rowOff>142875</xdr:rowOff>
    </xdr:from>
    <xdr:to>
      <xdr:col>6</xdr:col>
      <xdr:colOff>923925</xdr:colOff>
      <xdr:row>13</xdr:row>
      <xdr:rowOff>200025</xdr:rowOff>
    </xdr:to>
    <xdr:sp macro="" textlink="">
      <xdr:nvSpPr>
        <xdr:cNvPr id="4" name="AutoShape 8">
          <a:extLst>
            <a:ext uri="{FF2B5EF4-FFF2-40B4-BE49-F238E27FC236}">
              <a16:creationId xmlns:a16="http://schemas.microsoft.com/office/drawing/2014/main" id="{3C7F2D9D-333F-45F3-9634-C104669B280F}"/>
            </a:ext>
          </a:extLst>
        </xdr:cNvPr>
        <xdr:cNvSpPr>
          <a:spLocks noChangeArrowheads="1"/>
        </xdr:cNvSpPr>
      </xdr:nvSpPr>
      <xdr:spPr bwMode="auto">
        <a:xfrm>
          <a:off x="1514475" y="2200275"/>
          <a:ext cx="3286125" cy="200025"/>
        </a:xfrm>
        <a:prstGeom prst="roundRect">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「★はじめに入力してください★」を入力すると、自動入力されます。</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xdr:col>
      <xdr:colOff>838200</xdr:colOff>
      <xdr:row>26</xdr:row>
      <xdr:rowOff>95250</xdr:rowOff>
    </xdr:from>
    <xdr:to>
      <xdr:col>3</xdr:col>
      <xdr:colOff>390525</xdr:colOff>
      <xdr:row>27</xdr:row>
      <xdr:rowOff>149227</xdr:rowOff>
    </xdr:to>
    <xdr:sp macro="" textlink="">
      <xdr:nvSpPr>
        <xdr:cNvPr id="5" name="AutoShape 8">
          <a:extLst>
            <a:ext uri="{FF2B5EF4-FFF2-40B4-BE49-F238E27FC236}">
              <a16:creationId xmlns:a16="http://schemas.microsoft.com/office/drawing/2014/main" id="{C2E0949B-03FE-40C0-84BF-8090E5D25535}"/>
            </a:ext>
          </a:extLst>
        </xdr:cNvPr>
        <xdr:cNvSpPr>
          <a:spLocks noChangeArrowheads="1"/>
        </xdr:cNvSpPr>
      </xdr:nvSpPr>
      <xdr:spPr bwMode="auto">
        <a:xfrm>
          <a:off x="1371600" y="4552950"/>
          <a:ext cx="1076325" cy="225427"/>
        </a:xfrm>
        <a:prstGeom prst="wedgeRoundRectCallout">
          <a:avLst>
            <a:gd name="adj1" fmla="val -39951"/>
            <a:gd name="adj2" fmla="val -91205"/>
            <a:gd name="adj3" fmla="val 16667"/>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項目は適宜追加してください。</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xdr:col>
      <xdr:colOff>857250</xdr:colOff>
      <xdr:row>31</xdr:row>
      <xdr:rowOff>95250</xdr:rowOff>
    </xdr:from>
    <xdr:to>
      <xdr:col>3</xdr:col>
      <xdr:colOff>409575</xdr:colOff>
      <xdr:row>32</xdr:row>
      <xdr:rowOff>149227</xdr:rowOff>
    </xdr:to>
    <xdr:sp macro="" textlink="">
      <xdr:nvSpPr>
        <xdr:cNvPr id="6" name="AutoShape 8">
          <a:extLst>
            <a:ext uri="{FF2B5EF4-FFF2-40B4-BE49-F238E27FC236}">
              <a16:creationId xmlns:a16="http://schemas.microsoft.com/office/drawing/2014/main" id="{059FEB72-CA90-47C0-9B19-5A42DB5D6C6D}"/>
            </a:ext>
          </a:extLst>
        </xdr:cNvPr>
        <xdr:cNvSpPr>
          <a:spLocks noChangeArrowheads="1"/>
        </xdr:cNvSpPr>
      </xdr:nvSpPr>
      <xdr:spPr bwMode="auto">
        <a:xfrm>
          <a:off x="1371600" y="5410200"/>
          <a:ext cx="1095375" cy="225427"/>
        </a:xfrm>
        <a:prstGeom prst="wedgeRoundRectCallout">
          <a:avLst>
            <a:gd name="adj1" fmla="val -39951"/>
            <a:gd name="adj2" fmla="val -91205"/>
            <a:gd name="adj3" fmla="val 16667"/>
          </a:avLst>
        </a:prstGeom>
        <a:solidFill>
          <a:schemeClr val="tx2">
            <a:lumMod val="20000"/>
            <a:lumOff val="80000"/>
          </a:schemeClr>
        </a:solidFill>
        <a:ln>
          <a:headEnd/>
          <a:tailEnd/>
        </a:ln>
      </xdr:spPr>
      <xdr:style>
        <a:lnRef idx="2">
          <a:schemeClr val="accent1"/>
        </a:lnRef>
        <a:fillRef idx="1">
          <a:schemeClr val="lt1"/>
        </a:fillRef>
        <a:effectRef idx="0">
          <a:schemeClr val="accent1"/>
        </a:effectRef>
        <a:fontRef idx="minor">
          <a:schemeClr val="dk1"/>
        </a:fontRef>
      </xdr:style>
      <xdr:txBody>
        <a:bodyPr rot="0" vert="horz" wrap="square" lIns="74295" tIns="8890" rIns="74295" bIns="8890" anchor="ctr" anchorCtr="0" upright="1">
          <a:noAutofit/>
        </a:bodyPr>
        <a:lstStyle/>
        <a:p>
          <a:pPr algn="just"/>
          <a:r>
            <a:rPr lang="ja-JP" altLang="en-US" sz="900" kern="100">
              <a:effectLst/>
              <a:latin typeface="BIZ UDPゴシック" panose="020B0400000000000000" pitchFamily="50" charset="-128"/>
              <a:ea typeface="BIZ UDPゴシック" panose="020B0400000000000000" pitchFamily="50" charset="-128"/>
              <a:cs typeface="Times New Roman" panose="02020603050405020304" pitchFamily="18" charset="0"/>
            </a:rPr>
            <a:t>項目は適宜追加してください。</a:t>
          </a:r>
          <a:endParaRPr lang="en-US" altLang="ja-JP" sz="9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YO2611\Client_TYO\118949-00\09_PD_&#20196;&#21644;6&#24180;&#24230;&#65288;2024&#24180;&#24230;&#65289;&#12300;&#20840;&#24193;BPR&#12301;&#25903;&#25588;&#26989;&#21209;\04_&#25171;&#21512;&#12379;&#12539;&#36865;&#20184;&#36039;&#26009;\20250131_&#36865;&#20184;&#36039;&#26009;&#65288;&#21332;&#20685;&#25512;&#36914;&#35506;&#65289;\&#12488;&#12540;&#12510;&#12484;&#20462;&#27491;&#12304;&#26032;&#27096;&#24335;&#12305;&#12304;&#25552;&#20986;&#26360;&#39006;&#12305;&#24540;&#21215;&#27096;&#24335;_202501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W:\001_&#38750;&#20844;&#38283;\050000_&#24066;&#27665;&#27963;&#21205;&#25512;&#36914;&#37096;\050700%20&#21332;&#20685;&#25512;&#36914;&#35506;\10%20&#21332;&#20685;&#25512;&#36914;\200%20&#24066;&#27665;&#20225;&#30011;&#20107;&#26989;&#35036;&#21161;&#37329;\27%20R8&#24180;&#24230;\09%20&#20132;&#20184;&#20107;&#21209;&#65288;&#25163;&#24341;&#12365;&#12539;&#20132;&#20184;&#27770;&#35009;&#65289;\01%20&#20132;&#20184;&#35500;&#26126;\R8%20&#35036;&#21161;&#37329;&#20107;&#21209;&#12398;&#25163;&#24341;&#12365;&#12539;&#27096;&#24335;\&#27096;&#24335;\&#35352;&#20837;&#20363;\&#65288;&#35352;&#20837;&#20363;&#65289;&#20107;&#26989;&#23436;&#20102;&#24460;&#22577;&#21578;&#26360;&#39006;&#19968;&#24335;.xlsx" TargetMode="External"/><Relationship Id="rId1" Type="http://schemas.openxmlformats.org/officeDocument/2006/relationships/externalLinkPath" Target="&#35352;&#20837;&#20363;/&#65288;&#35352;&#20837;&#20363;&#65289;&#20107;&#26989;&#23436;&#20102;&#24460;&#22577;&#21578;&#26360;&#39006;&#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の手引き・基本情報の入力"/>
      <sheetName val="様式1"/>
      <sheetName val="様式1-1（付属資料）"/>
      <sheetName val="様式1-2（付属資料）"/>
      <sheetName val="様式２"/>
      <sheetName val="様式3"/>
    </sheetNames>
    <sheetDataSet>
      <sheetData sheetId="0" refreshError="1">
        <row r="32">
          <cell r="D32"/>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覧"/>
      <sheetName val="★はじめに入力してください★"/>
      <sheetName val="（記入例）実績報告書（様式8）"/>
      <sheetName val="（記入例）成果報告書（様式9）"/>
      <sheetName val="（記入例）収支決算書（様式10）"/>
    </sheetNames>
    <sheetDataSet>
      <sheetData sheetId="0">
        <row r="2">
          <cell r="A2" t="str">
            <v>A</v>
          </cell>
          <cell r="B2" t="str">
            <v>新</v>
          </cell>
          <cell r="C2">
            <v>4</v>
          </cell>
          <cell r="I2" t="str">
            <v>みつい台パークフェスティバル実行委員会</v>
          </cell>
          <cell r="J2">
            <v>100691</v>
          </cell>
          <cell r="K2">
            <v>100000</v>
          </cell>
          <cell r="L2" t="str">
            <v>代表</v>
          </cell>
          <cell r="M2" t="str">
            <v>塚原　恭</v>
          </cell>
          <cell r="O2" t="str">
            <v>八王子市みつい台２丁目２－２</v>
          </cell>
        </row>
        <row r="3">
          <cell r="A3" t="str">
            <v>A</v>
          </cell>
          <cell r="B3" t="str">
            <v>新</v>
          </cell>
          <cell r="C3">
            <v>5</v>
          </cell>
          <cell r="I3" t="str">
            <v>はちおうじピンクリボン</v>
          </cell>
          <cell r="J3">
            <v>2129000</v>
          </cell>
          <cell r="K3">
            <v>100000</v>
          </cell>
          <cell r="L3" t="str">
            <v>代表世話人</v>
          </cell>
          <cell r="M3" t="str">
            <v>鈴木　育宏</v>
          </cell>
          <cell r="O3" t="str">
            <v>八王子市石川町1838</v>
          </cell>
        </row>
        <row r="4">
          <cell r="A4" t="str">
            <v>A</v>
          </cell>
          <cell r="B4" t="str">
            <v>新</v>
          </cell>
          <cell r="C4">
            <v>6</v>
          </cell>
          <cell r="I4" t="str">
            <v>みんなのまち会議</v>
          </cell>
          <cell r="J4">
            <v>106506</v>
          </cell>
          <cell r="K4">
            <v>100000</v>
          </cell>
          <cell r="L4" t="str">
            <v>代表</v>
          </cell>
          <cell r="M4" t="str">
            <v>吉田　俊実</v>
          </cell>
          <cell r="O4" t="str">
            <v>八王子市別所1-301-103</v>
          </cell>
        </row>
        <row r="5">
          <cell r="A5" t="str">
            <v>A</v>
          </cell>
          <cell r="B5" t="str">
            <v>②</v>
          </cell>
          <cell r="C5">
            <v>1</v>
          </cell>
          <cell r="I5" t="str">
            <v>デジタルお助け侍</v>
          </cell>
          <cell r="J5">
            <v>257618</v>
          </cell>
          <cell r="K5">
            <v>100000</v>
          </cell>
          <cell r="L5" t="str">
            <v>会長</v>
          </cell>
          <cell r="M5" t="str">
            <v>京田　芳典</v>
          </cell>
          <cell r="O5" t="str">
            <v>八王子市中野上町4-13-5</v>
          </cell>
        </row>
        <row r="6">
          <cell r="A6" t="str">
            <v>A</v>
          </cell>
          <cell r="B6" t="str">
            <v>②</v>
          </cell>
          <cell r="C6">
            <v>2</v>
          </cell>
          <cell r="I6" t="str">
            <v>視覚障がいサポート団体FANeyes</v>
          </cell>
          <cell r="J6">
            <v>125320</v>
          </cell>
          <cell r="K6">
            <v>100000</v>
          </cell>
          <cell r="L6" t="str">
            <v>代表</v>
          </cell>
          <cell r="M6" t="str">
            <v>松村　有紀子</v>
          </cell>
          <cell r="O6" t="str">
            <v>八王子市上柚木2-3-17Sept-couleur201</v>
          </cell>
        </row>
        <row r="7">
          <cell r="A7" t="str">
            <v>A</v>
          </cell>
          <cell r="B7" t="str">
            <v>②</v>
          </cell>
          <cell r="C7">
            <v>3</v>
          </cell>
          <cell r="I7" t="str">
            <v>一般社団法人みんなの居場所つくり隊縁楽結</v>
          </cell>
          <cell r="J7">
            <v>146500</v>
          </cell>
          <cell r="K7">
            <v>100000</v>
          </cell>
          <cell r="L7" t="str">
            <v>代表理事</v>
          </cell>
          <cell r="M7" t="str">
            <v>小井戸　浩子</v>
          </cell>
          <cell r="O7" t="str">
            <v>八王子市みなみ野3－14－11</v>
          </cell>
        </row>
        <row r="8">
          <cell r="A8" t="str">
            <v>B</v>
          </cell>
          <cell r="B8" t="str">
            <v>新</v>
          </cell>
          <cell r="C8">
            <v>3</v>
          </cell>
          <cell r="I8" t="str">
            <v>kosodate802（コソダテハチマルニ）</v>
          </cell>
          <cell r="J8">
            <v>149012</v>
          </cell>
          <cell r="K8">
            <v>74000</v>
          </cell>
          <cell r="L8" t="str">
            <v>会長</v>
          </cell>
          <cell r="M8" t="str">
            <v>藤本　沙織</v>
          </cell>
          <cell r="O8" t="str">
            <v>八王子市裏高尾町391-2</v>
          </cell>
        </row>
      </sheetData>
      <sheetData sheetId="1">
        <row r="10">
          <cell r="A10" t="str">
            <v/>
          </cell>
        </row>
        <row r="13">
          <cell r="B13" t="str">
            <v/>
          </cell>
        </row>
        <row r="14">
          <cell r="B14" t="str">
            <v/>
          </cell>
        </row>
        <row r="31">
          <cell r="B31">
            <v>94000</v>
          </cell>
        </row>
      </sheetData>
      <sheetData sheetId="2">
        <row r="14">
          <cell r="AD14" t="str">
            <v/>
          </cell>
        </row>
        <row r="31">
          <cell r="K31" t="str">
            <v/>
          </cell>
        </row>
      </sheetData>
      <sheetData sheetId="3"/>
      <sheetData sheetId="4">
        <row r="29">
          <cell r="G29">
            <v>94000</v>
          </cell>
        </row>
        <row r="35">
          <cell r="G35">
            <v>114000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C2A86-D80E-480A-8EE1-3823774B83BD}">
  <dimension ref="A1:O8"/>
  <sheetViews>
    <sheetView workbookViewId="0">
      <selection activeCell="K7" sqref="K7"/>
    </sheetView>
  </sheetViews>
  <sheetFormatPr defaultRowHeight="13.5" x14ac:dyDescent="0.15"/>
  <cols>
    <col min="1" max="1" width="5.5" bestFit="1" customWidth="1"/>
    <col min="2" max="2" width="6.5" bestFit="1" customWidth="1"/>
    <col min="3" max="3" width="5.5" bestFit="1" customWidth="1"/>
    <col min="4" max="7" width="9" style="145"/>
    <col min="8" max="8" width="40.625" customWidth="1"/>
    <col min="9" max="9" width="32.25" customWidth="1"/>
    <col min="10" max="11" width="15.625" customWidth="1"/>
    <col min="13" max="13" width="11.125" bestFit="1" customWidth="1"/>
    <col min="14" max="14" width="12" customWidth="1"/>
    <col min="15" max="15" width="41" customWidth="1"/>
  </cols>
  <sheetData>
    <row r="1" spans="1:15" ht="17.25" customHeight="1" x14ac:dyDescent="0.15"/>
    <row r="2" spans="1:15" s="139" customFormat="1" ht="39.950000000000003" customHeight="1" x14ac:dyDescent="0.15">
      <c r="A2" s="142" t="s">
        <v>104</v>
      </c>
      <c r="B2" s="142" t="s">
        <v>98</v>
      </c>
      <c r="C2" s="142">
        <v>4</v>
      </c>
      <c r="D2" s="147" t="s">
        <v>123</v>
      </c>
      <c r="E2" s="147" t="s">
        <v>155</v>
      </c>
      <c r="F2" s="147" t="s">
        <v>152</v>
      </c>
      <c r="G2" s="147" t="s">
        <v>124</v>
      </c>
      <c r="H2" s="141" t="s">
        <v>114</v>
      </c>
      <c r="I2" s="141" t="s">
        <v>113</v>
      </c>
      <c r="J2" s="140">
        <v>100691</v>
      </c>
      <c r="K2" s="140">
        <v>100000</v>
      </c>
      <c r="L2" s="141" t="s">
        <v>127</v>
      </c>
      <c r="M2" s="141" t="s">
        <v>145</v>
      </c>
      <c r="N2" s="141" t="s">
        <v>128</v>
      </c>
      <c r="O2" s="141" t="s">
        <v>129</v>
      </c>
    </row>
    <row r="3" spans="1:15" s="139" customFormat="1" ht="39.950000000000003" customHeight="1" x14ac:dyDescent="0.15">
      <c r="A3" s="142" t="s">
        <v>104</v>
      </c>
      <c r="B3" s="142" t="s">
        <v>98</v>
      </c>
      <c r="C3" s="142">
        <v>5</v>
      </c>
      <c r="D3" s="147" t="s">
        <v>123</v>
      </c>
      <c r="E3" s="147" t="s">
        <v>155</v>
      </c>
      <c r="F3" s="147" t="s">
        <v>152</v>
      </c>
      <c r="G3" s="147" t="s">
        <v>124</v>
      </c>
      <c r="H3" s="141" t="s">
        <v>112</v>
      </c>
      <c r="I3" s="141" t="s">
        <v>111</v>
      </c>
      <c r="J3" s="140">
        <v>2129000</v>
      </c>
      <c r="K3" s="140">
        <v>100000</v>
      </c>
      <c r="L3" s="141" t="s">
        <v>130</v>
      </c>
      <c r="M3" s="141" t="s">
        <v>146</v>
      </c>
      <c r="N3" s="141" t="s">
        <v>131</v>
      </c>
      <c r="O3" s="141" t="s">
        <v>132</v>
      </c>
    </row>
    <row r="4" spans="1:15" s="139" customFormat="1" ht="39.950000000000003" customHeight="1" x14ac:dyDescent="0.15">
      <c r="A4" s="142" t="s">
        <v>104</v>
      </c>
      <c r="B4" s="142" t="s">
        <v>98</v>
      </c>
      <c r="C4" s="142">
        <v>6</v>
      </c>
      <c r="D4" s="147" t="s">
        <v>123</v>
      </c>
      <c r="E4" s="147" t="s">
        <v>155</v>
      </c>
      <c r="F4" s="147" t="s">
        <v>152</v>
      </c>
      <c r="G4" s="147" t="s">
        <v>124</v>
      </c>
      <c r="H4" s="141" t="s">
        <v>110</v>
      </c>
      <c r="I4" s="141" t="s">
        <v>109</v>
      </c>
      <c r="J4" s="140">
        <v>106506</v>
      </c>
      <c r="K4" s="140">
        <v>100000</v>
      </c>
      <c r="L4" s="141" t="s">
        <v>127</v>
      </c>
      <c r="M4" s="141" t="s">
        <v>147</v>
      </c>
      <c r="N4" s="141" t="s">
        <v>133</v>
      </c>
      <c r="O4" s="141" t="s">
        <v>134</v>
      </c>
    </row>
    <row r="5" spans="1:15" s="139" customFormat="1" ht="39.950000000000003" customHeight="1" x14ac:dyDescent="0.15">
      <c r="A5" s="142" t="s">
        <v>104</v>
      </c>
      <c r="B5" s="142" t="s">
        <v>103</v>
      </c>
      <c r="C5" s="142">
        <v>1</v>
      </c>
      <c r="D5" s="147" t="s">
        <v>123</v>
      </c>
      <c r="E5" s="147" t="s">
        <v>155</v>
      </c>
      <c r="F5" s="147" t="s">
        <v>153</v>
      </c>
      <c r="G5" s="147" t="s">
        <v>125</v>
      </c>
      <c r="H5" s="141" t="s">
        <v>108</v>
      </c>
      <c r="I5" s="141" t="s">
        <v>107</v>
      </c>
      <c r="J5" s="140">
        <v>257618</v>
      </c>
      <c r="K5" s="140">
        <v>100000</v>
      </c>
      <c r="L5" s="141" t="s">
        <v>135</v>
      </c>
      <c r="M5" s="141" t="s">
        <v>148</v>
      </c>
      <c r="N5" s="141" t="s">
        <v>136</v>
      </c>
      <c r="O5" s="141" t="s">
        <v>137</v>
      </c>
    </row>
    <row r="6" spans="1:15" s="139" customFormat="1" ht="53.1" customHeight="1" x14ac:dyDescent="0.15">
      <c r="A6" s="142" t="s">
        <v>104</v>
      </c>
      <c r="B6" s="142" t="s">
        <v>103</v>
      </c>
      <c r="C6" s="142">
        <v>2</v>
      </c>
      <c r="D6" s="147" t="s">
        <v>123</v>
      </c>
      <c r="E6" s="147" t="s">
        <v>155</v>
      </c>
      <c r="F6" s="147" t="s">
        <v>153</v>
      </c>
      <c r="G6" s="147" t="s">
        <v>125</v>
      </c>
      <c r="H6" s="141" t="s">
        <v>106</v>
      </c>
      <c r="I6" s="141" t="s">
        <v>105</v>
      </c>
      <c r="J6" s="140">
        <v>125320</v>
      </c>
      <c r="K6" s="140">
        <v>100000</v>
      </c>
      <c r="L6" s="141" t="s">
        <v>127</v>
      </c>
      <c r="M6" s="141" t="s">
        <v>149</v>
      </c>
      <c r="N6" s="141" t="s">
        <v>138</v>
      </c>
      <c r="O6" s="141" t="s">
        <v>139</v>
      </c>
    </row>
    <row r="7" spans="1:15" s="139" customFormat="1" ht="53.1" customHeight="1" x14ac:dyDescent="0.15">
      <c r="A7" s="142" t="s">
        <v>104</v>
      </c>
      <c r="B7" s="142" t="s">
        <v>103</v>
      </c>
      <c r="C7" s="142">
        <v>3</v>
      </c>
      <c r="D7" s="147" t="s">
        <v>123</v>
      </c>
      <c r="E7" s="147" t="s">
        <v>155</v>
      </c>
      <c r="F7" s="147" t="s">
        <v>153</v>
      </c>
      <c r="G7" s="147" t="s">
        <v>125</v>
      </c>
      <c r="H7" s="141" t="s">
        <v>102</v>
      </c>
      <c r="I7" s="141" t="s">
        <v>101</v>
      </c>
      <c r="J7" s="140">
        <v>146500</v>
      </c>
      <c r="K7" s="140">
        <v>100000</v>
      </c>
      <c r="L7" s="141" t="s">
        <v>140</v>
      </c>
      <c r="M7" s="141" t="s">
        <v>150</v>
      </c>
      <c r="N7" s="141" t="s">
        <v>141</v>
      </c>
      <c r="O7" s="141" t="s">
        <v>142</v>
      </c>
    </row>
    <row r="8" spans="1:15" s="139" customFormat="1" ht="39.950000000000003" customHeight="1" x14ac:dyDescent="0.15">
      <c r="A8" s="142" t="s">
        <v>99</v>
      </c>
      <c r="B8" s="142" t="s">
        <v>98</v>
      </c>
      <c r="C8" s="142">
        <v>3</v>
      </c>
      <c r="D8" s="147" t="s">
        <v>158</v>
      </c>
      <c r="E8" s="147" t="s">
        <v>157</v>
      </c>
      <c r="F8" s="147" t="s">
        <v>152</v>
      </c>
      <c r="G8" s="147" t="s">
        <v>124</v>
      </c>
      <c r="H8" s="141" t="s">
        <v>100</v>
      </c>
      <c r="I8" s="141" t="s">
        <v>100</v>
      </c>
      <c r="J8" s="140">
        <v>149012</v>
      </c>
      <c r="K8" s="140">
        <v>74000</v>
      </c>
      <c r="L8" s="141" t="s">
        <v>135</v>
      </c>
      <c r="M8" s="141" t="s">
        <v>151</v>
      </c>
      <c r="N8" s="141" t="s">
        <v>143</v>
      </c>
      <c r="O8" s="141" t="s">
        <v>144</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88164-1B9A-4B5F-B6AF-7770F335032E}">
  <dimension ref="A1:O32"/>
  <sheetViews>
    <sheetView tabSelected="1" workbookViewId="0"/>
  </sheetViews>
  <sheetFormatPr defaultRowHeight="13.5" x14ac:dyDescent="0.15"/>
  <cols>
    <col min="1" max="1" width="17.125" style="152" customWidth="1"/>
    <col min="2" max="2" width="45" style="152" customWidth="1"/>
    <col min="3" max="15" width="9" style="145"/>
  </cols>
  <sheetData>
    <row r="1" spans="1:5" ht="35.25" customHeight="1" x14ac:dyDescent="0.15">
      <c r="A1" s="179" t="s">
        <v>120</v>
      </c>
    </row>
    <row r="3" spans="1:5" x14ac:dyDescent="0.15">
      <c r="A3" s="152" t="s">
        <v>115</v>
      </c>
    </row>
    <row r="4" spans="1:5" x14ac:dyDescent="0.15">
      <c r="A4" s="152" t="s">
        <v>116</v>
      </c>
    </row>
    <row r="6" spans="1:5" ht="20.25" customHeight="1" thickBot="1" x14ac:dyDescent="0.2">
      <c r="A6" s="152" t="s">
        <v>165</v>
      </c>
    </row>
    <row r="7" spans="1:5" ht="20.25" customHeight="1" thickBot="1" x14ac:dyDescent="0.2">
      <c r="A7" s="183"/>
      <c r="B7" s="184"/>
    </row>
    <row r="8" spans="1:5" ht="6" customHeight="1" x14ac:dyDescent="0.15"/>
    <row r="9" spans="1:5" ht="20.25" customHeight="1" thickBot="1" x14ac:dyDescent="0.2">
      <c r="A9" s="152" t="s">
        <v>169</v>
      </c>
    </row>
    <row r="10" spans="1:5" ht="20.25" customHeight="1" thickBot="1" x14ac:dyDescent="0.2">
      <c r="A10" s="183" t="str">
        <f>IF(A7="","",_xlfn.XLOOKUP(A7,一覧!I2:I8,一覧!H2:H8,FALSE))</f>
        <v/>
      </c>
      <c r="B10" s="184"/>
      <c r="C10" s="146"/>
      <c r="D10" s="146"/>
      <c r="E10" s="146"/>
    </row>
    <row r="11" spans="1:5" ht="5.25" customHeight="1" x14ac:dyDescent="0.15"/>
    <row r="12" spans="1:5" ht="20.25" customHeight="1" thickBot="1" x14ac:dyDescent="0.2">
      <c r="A12" s="152" t="s">
        <v>170</v>
      </c>
    </row>
    <row r="13" spans="1:5" ht="20.25" customHeight="1" x14ac:dyDescent="0.15">
      <c r="A13" s="150" t="s">
        <v>121</v>
      </c>
      <c r="B13" s="148" t="str">
        <f>IF(A7="","",_xlfn.XLOOKUP(A7,一覧!I2:I8,一覧!D2:D8,FALSE))</f>
        <v/>
      </c>
    </row>
    <row r="14" spans="1:5" ht="20.25" customHeight="1" thickBot="1" x14ac:dyDescent="0.2">
      <c r="A14" s="151" t="s">
        <v>122</v>
      </c>
      <c r="B14" s="149" t="str">
        <f>IF(A7="","",_xlfn.XLOOKUP(A7,一覧!I2:I8,一覧!F2:F8,FALSE))</f>
        <v/>
      </c>
    </row>
    <row r="15" spans="1:5" ht="20.25" customHeight="1" x14ac:dyDescent="0.15"/>
    <row r="16" spans="1:5" ht="20.25" customHeight="1" thickBot="1" x14ac:dyDescent="0.2">
      <c r="A16" s="152" t="s">
        <v>171</v>
      </c>
    </row>
    <row r="17" spans="1:15" ht="20.25" customHeight="1" thickBot="1" x14ac:dyDescent="0.2">
      <c r="A17" s="153" t="s">
        <v>126</v>
      </c>
      <c r="B17" s="154"/>
    </row>
    <row r="18" spans="1:15" ht="4.5" customHeight="1" x14ac:dyDescent="0.15"/>
    <row r="19" spans="1:15" ht="20.25" customHeight="1" thickBot="1" x14ac:dyDescent="0.2">
      <c r="A19" s="152" t="s">
        <v>172</v>
      </c>
    </row>
    <row r="20" spans="1:15" s="155" customFormat="1" ht="20.25" customHeight="1" x14ac:dyDescent="0.15">
      <c r="A20" s="150" t="s">
        <v>117</v>
      </c>
      <c r="B20" s="175"/>
      <c r="C20" s="152"/>
      <c r="D20" s="152"/>
      <c r="E20" s="152"/>
      <c r="F20" s="152"/>
      <c r="G20" s="152"/>
      <c r="H20" s="152"/>
      <c r="I20" s="152"/>
      <c r="J20" s="152"/>
      <c r="K20" s="152"/>
      <c r="L20" s="152"/>
      <c r="M20" s="152"/>
      <c r="N20" s="152"/>
      <c r="O20" s="152"/>
    </row>
    <row r="21" spans="1:15" s="155" customFormat="1" ht="20.25" customHeight="1" x14ac:dyDescent="0.15">
      <c r="A21" s="156" t="s">
        <v>118</v>
      </c>
      <c r="B21" s="176"/>
      <c r="C21" s="152"/>
      <c r="D21" s="152"/>
      <c r="E21" s="152"/>
      <c r="F21" s="152"/>
      <c r="G21" s="152"/>
      <c r="H21" s="152"/>
      <c r="I21" s="152"/>
      <c r="J21" s="152"/>
      <c r="K21" s="152"/>
      <c r="L21" s="152"/>
      <c r="M21" s="152"/>
      <c r="N21" s="152"/>
      <c r="O21" s="152"/>
    </row>
    <row r="22" spans="1:15" s="155" customFormat="1" ht="20.25" customHeight="1" thickBot="1" x14ac:dyDescent="0.2">
      <c r="A22" s="151" t="s">
        <v>119</v>
      </c>
      <c r="B22" s="177"/>
      <c r="C22" s="152"/>
      <c r="D22" s="152"/>
      <c r="E22" s="152"/>
      <c r="F22" s="152"/>
      <c r="G22" s="152"/>
      <c r="H22" s="152"/>
      <c r="I22" s="152"/>
      <c r="J22" s="152"/>
      <c r="K22" s="152"/>
      <c r="L22" s="152"/>
      <c r="M22" s="152"/>
      <c r="N22" s="152"/>
      <c r="O22" s="152"/>
    </row>
    <row r="23" spans="1:15" ht="20.25" customHeight="1" x14ac:dyDescent="0.15"/>
    <row r="24" spans="1:15" s="155" customFormat="1" ht="20.25" customHeight="1" thickBot="1" x14ac:dyDescent="0.2">
      <c r="A24" s="152" t="s">
        <v>166</v>
      </c>
      <c r="B24" s="152"/>
      <c r="C24" s="152"/>
      <c r="D24" s="152"/>
      <c r="E24" s="152"/>
      <c r="F24" s="152"/>
      <c r="G24" s="152"/>
      <c r="H24" s="152"/>
      <c r="I24" s="152"/>
      <c r="J24" s="152"/>
      <c r="K24" s="152"/>
      <c r="L24" s="152"/>
      <c r="M24" s="152"/>
      <c r="N24" s="152"/>
      <c r="O24" s="152"/>
    </row>
    <row r="25" spans="1:15" s="155" customFormat="1" ht="20.25" customHeight="1" thickBot="1" x14ac:dyDescent="0.2">
      <c r="A25" s="153" t="s">
        <v>126</v>
      </c>
      <c r="B25" s="154"/>
      <c r="C25" s="152"/>
      <c r="D25" s="152"/>
      <c r="E25" s="152"/>
      <c r="F25" s="152"/>
      <c r="G25" s="152"/>
      <c r="H25" s="152"/>
      <c r="I25" s="152"/>
      <c r="J25" s="152"/>
      <c r="K25" s="152"/>
      <c r="L25" s="152"/>
      <c r="M25" s="152"/>
      <c r="N25" s="152"/>
      <c r="O25" s="152"/>
    </row>
    <row r="26" spans="1:15" s="155" customFormat="1" ht="5.25" customHeight="1" x14ac:dyDescent="0.15">
      <c r="A26" s="152"/>
      <c r="B26" s="152"/>
      <c r="C26" s="152"/>
      <c r="D26" s="152"/>
      <c r="E26" s="152"/>
      <c r="F26" s="152"/>
      <c r="G26" s="152"/>
      <c r="H26" s="152"/>
      <c r="I26" s="152"/>
      <c r="J26" s="152"/>
      <c r="K26" s="152"/>
      <c r="L26" s="152"/>
      <c r="M26" s="152"/>
      <c r="N26" s="152"/>
      <c r="O26" s="152"/>
    </row>
    <row r="27" spans="1:15" s="155" customFormat="1" ht="20.25" customHeight="1" thickBot="1" x14ac:dyDescent="0.2">
      <c r="A27" s="152" t="s">
        <v>168</v>
      </c>
      <c r="B27" s="152"/>
      <c r="C27" s="152"/>
      <c r="D27" s="152"/>
      <c r="E27" s="152"/>
      <c r="F27" s="152"/>
      <c r="G27" s="152"/>
      <c r="H27" s="152"/>
      <c r="I27" s="152"/>
      <c r="J27" s="152"/>
      <c r="K27" s="152"/>
      <c r="L27" s="152"/>
      <c r="M27" s="152"/>
      <c r="N27" s="152"/>
      <c r="O27" s="152"/>
    </row>
    <row r="28" spans="1:15" s="155" customFormat="1" ht="20.25" customHeight="1" thickBot="1" x14ac:dyDescent="0.2">
      <c r="A28" s="152"/>
      <c r="B28" s="178"/>
      <c r="C28" s="152"/>
      <c r="D28" s="152"/>
      <c r="E28" s="152"/>
      <c r="F28" s="152"/>
      <c r="G28" s="152"/>
      <c r="H28" s="152"/>
      <c r="I28" s="152"/>
      <c r="J28" s="152"/>
      <c r="K28" s="152"/>
      <c r="L28" s="152"/>
      <c r="M28" s="152"/>
      <c r="N28" s="152"/>
      <c r="O28" s="152"/>
    </row>
    <row r="29" spans="1:15" s="155" customFormat="1" ht="20.25" customHeight="1" x14ac:dyDescent="0.15">
      <c r="A29" s="152"/>
      <c r="B29" s="152"/>
      <c r="C29" s="152"/>
      <c r="D29" s="152"/>
      <c r="E29" s="152"/>
      <c r="F29" s="152"/>
      <c r="G29" s="152"/>
      <c r="H29" s="152"/>
      <c r="I29" s="152"/>
      <c r="J29" s="152"/>
      <c r="K29" s="152"/>
      <c r="L29" s="152"/>
      <c r="M29" s="152"/>
      <c r="N29" s="152"/>
      <c r="O29" s="152"/>
    </row>
    <row r="30" spans="1:15" s="155" customFormat="1" ht="20.25" customHeight="1" thickBot="1" x14ac:dyDescent="0.2">
      <c r="A30" s="152" t="s">
        <v>167</v>
      </c>
      <c r="B30" s="152"/>
      <c r="C30" s="152"/>
      <c r="D30" s="152"/>
      <c r="E30" s="152"/>
      <c r="F30" s="152"/>
      <c r="G30" s="152"/>
      <c r="H30" s="152"/>
      <c r="I30" s="152"/>
      <c r="J30" s="152"/>
      <c r="K30" s="152"/>
      <c r="L30" s="152"/>
      <c r="M30" s="152"/>
      <c r="N30" s="152"/>
      <c r="O30" s="152"/>
    </row>
    <row r="31" spans="1:15" ht="20.25" customHeight="1" thickBot="1" x14ac:dyDescent="0.2">
      <c r="B31" s="178"/>
    </row>
    <row r="32" spans="1:15" ht="20.25" customHeight="1" x14ac:dyDescent="0.15"/>
  </sheetData>
  <mergeCells count="2">
    <mergeCell ref="A7:B7"/>
    <mergeCell ref="A10:B10"/>
  </mergeCells>
  <phoneticPr fontId="2"/>
  <conditionalFormatting sqref="A7 A10 B13:B14 B17 B25 B31">
    <cfRule type="containsBlanks" dxfId="121" priority="1">
      <formula>LEN(TRIM(A7))=0</formula>
    </cfRule>
  </conditionalFormatting>
  <conditionalFormatting sqref="B28">
    <cfRule type="expression" dxfId="120" priority="2">
      <formula>$B$25="あり"</formula>
    </cfRule>
  </conditionalFormatting>
  <dataValidations count="1">
    <dataValidation type="list" allowBlank="1" showInputMessage="1" showErrorMessage="1" sqref="B17 B25" xr:uid="{EC687DCF-8A27-4229-B75C-79239E2BF008}">
      <formula1>"あり,なし"</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D013CFC-7260-4373-AE1B-65ACB8A97443}">
          <x14:formula1>
            <xm:f>一覧!$I$2:$I$8</xm:f>
          </x14:formula1>
          <xm:sqref>A7:B7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8"/>
  <sheetViews>
    <sheetView view="pageBreakPreview" zoomScaleNormal="100" zoomScaleSheetLayoutView="100" workbookViewId="0"/>
  </sheetViews>
  <sheetFormatPr defaultRowHeight="13.5" x14ac:dyDescent="0.15"/>
  <cols>
    <col min="1" max="70" width="1.625" customWidth="1"/>
  </cols>
  <sheetData>
    <row r="1" spans="1:56" ht="8.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239"/>
      <c r="AP1" s="239"/>
      <c r="AQ1" s="239"/>
      <c r="AR1" s="239"/>
      <c r="AS1" s="239"/>
      <c r="AT1" s="239"/>
      <c r="AU1" s="239"/>
      <c r="AV1" s="239"/>
      <c r="AW1" s="239"/>
      <c r="AX1" s="3"/>
      <c r="AY1" s="239"/>
      <c r="AZ1" s="239"/>
      <c r="BA1" s="239"/>
      <c r="BB1" s="239"/>
      <c r="BC1" s="239"/>
      <c r="BD1" s="1"/>
    </row>
    <row r="2" spans="1:56" ht="24.95" customHeight="1" x14ac:dyDescent="0.15">
      <c r="A2" s="1"/>
      <c r="B2" s="1"/>
      <c r="C2" s="1"/>
      <c r="D2" s="1"/>
      <c r="E2" s="1"/>
      <c r="F2" s="1"/>
      <c r="G2" s="1"/>
      <c r="H2" s="1"/>
      <c r="I2" s="1"/>
      <c r="J2" s="1"/>
      <c r="K2" s="1"/>
      <c r="L2" s="1"/>
      <c r="M2" s="1"/>
      <c r="N2" s="1"/>
      <c r="O2" s="1"/>
      <c r="P2" s="1"/>
      <c r="Q2" s="1"/>
      <c r="R2" s="1"/>
      <c r="S2" s="1"/>
      <c r="T2" s="1"/>
      <c r="U2" s="1"/>
      <c r="V2" s="1"/>
      <c r="W2" s="20"/>
      <c r="X2" s="20"/>
      <c r="Y2" s="20"/>
      <c r="Z2" s="20"/>
      <c r="AA2" s="20"/>
      <c r="AB2" s="20"/>
      <c r="AC2" s="20"/>
      <c r="AD2" s="20"/>
      <c r="AE2" s="20"/>
      <c r="AF2" s="20"/>
      <c r="AG2" s="248" t="s">
        <v>71</v>
      </c>
      <c r="AH2" s="249"/>
      <c r="AI2" s="249"/>
      <c r="AJ2" s="249"/>
      <c r="AK2" s="249"/>
      <c r="AL2" s="249"/>
      <c r="AM2" s="249"/>
      <c r="AN2" s="249"/>
      <c r="AO2" s="249"/>
      <c r="AP2" s="249"/>
      <c r="AQ2" s="250"/>
      <c r="AR2" s="21"/>
      <c r="AS2" s="246" t="str">
        <f>IF(AD14="","",_xlfn.XLOOKUP(AD14,一覧!I2:I8,一覧!A2:A8))</f>
        <v/>
      </c>
      <c r="AT2" s="246"/>
      <c r="AU2" s="232" t="s">
        <v>26</v>
      </c>
      <c r="AV2" s="232"/>
      <c r="AW2" s="232" t="str">
        <f>IF(AD14="","",_xlfn.XLOOKUP(AD14,一覧!I2:I8,一覧!B2:B8))</f>
        <v/>
      </c>
      <c r="AX2" s="232"/>
      <c r="AY2" s="232" t="s">
        <v>26</v>
      </c>
      <c r="AZ2" s="232"/>
      <c r="BA2" s="247" t="str">
        <f>IF(AD14="","",_xlfn.XLOOKUP(AD14,一覧!I2:I8,一覧!C2:C8))</f>
        <v/>
      </c>
      <c r="BB2" s="247"/>
      <c r="BC2" s="22"/>
      <c r="BD2" s="1"/>
    </row>
    <row r="3" spans="1:56" ht="8.25" customHeight="1" x14ac:dyDescent="0.15">
      <c r="A3" s="235"/>
      <c r="B3" s="235"/>
      <c r="C3" s="235"/>
      <c r="D3" s="235"/>
      <c r="E3" s="235"/>
      <c r="F3" s="235"/>
      <c r="G3" s="235"/>
      <c r="H3" s="235"/>
      <c r="I3" s="235"/>
      <c r="J3" s="235"/>
      <c r="K3" s="235"/>
      <c r="L3" s="235"/>
      <c r="M3" s="235"/>
      <c r="N3" s="235"/>
      <c r="O3" s="235"/>
      <c r="P3" s="235"/>
      <c r="Q3" s="235"/>
      <c r="R3" s="235"/>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ht="8.2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245" t="s">
        <v>8</v>
      </c>
      <c r="AP4" s="245"/>
      <c r="AQ4" s="245"/>
      <c r="AR4" s="233"/>
      <c r="AS4" s="233"/>
      <c r="AT4" s="245" t="s">
        <v>9</v>
      </c>
      <c r="AU4" s="245"/>
      <c r="AV4" s="233"/>
      <c r="AW4" s="233"/>
      <c r="AX4" s="245" t="s">
        <v>10</v>
      </c>
      <c r="AY4" s="245"/>
      <c r="AZ4" s="234"/>
      <c r="BA4" s="234"/>
      <c r="BB4" s="245" t="s">
        <v>11</v>
      </c>
      <c r="BC4" s="245"/>
      <c r="BD4" s="1"/>
    </row>
    <row r="5" spans="1:56" ht="8.2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245"/>
      <c r="AP5" s="245"/>
      <c r="AQ5" s="245"/>
      <c r="AR5" s="233"/>
      <c r="AS5" s="233"/>
      <c r="AT5" s="245"/>
      <c r="AU5" s="245"/>
      <c r="AV5" s="233"/>
      <c r="AW5" s="233"/>
      <c r="AX5" s="245"/>
      <c r="AY5" s="245"/>
      <c r="AZ5" s="234"/>
      <c r="BA5" s="234"/>
      <c r="BB5" s="245"/>
      <c r="BC5" s="245"/>
      <c r="BD5" s="1"/>
    </row>
    <row r="6" spans="1:56" ht="8.25" customHeight="1" x14ac:dyDescent="0.15">
      <c r="A6" s="236" t="s">
        <v>12</v>
      </c>
      <c r="B6" s="236"/>
      <c r="C6" s="236"/>
      <c r="D6" s="236"/>
      <c r="E6" s="236"/>
      <c r="F6" s="236"/>
      <c r="G6" s="236"/>
      <c r="H6" s="236"/>
      <c r="I6" s="236"/>
      <c r="J6" s="236"/>
      <c r="K6" s="236"/>
      <c r="L6" s="236"/>
      <c r="M6" s="236"/>
      <c r="N6" s="236"/>
      <c r="O6" s="236"/>
      <c r="P6" s="236"/>
      <c r="Q6" s="236"/>
      <c r="R6" s="236"/>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1"/>
    </row>
    <row r="7" spans="1:56" ht="8.25" customHeight="1" x14ac:dyDescent="0.15">
      <c r="A7" s="236"/>
      <c r="B7" s="236"/>
      <c r="C7" s="236"/>
      <c r="D7" s="236"/>
      <c r="E7" s="236"/>
      <c r="F7" s="236"/>
      <c r="G7" s="236"/>
      <c r="H7" s="236"/>
      <c r="I7" s="236"/>
      <c r="J7" s="236"/>
      <c r="K7" s="236"/>
      <c r="L7" s="236"/>
      <c r="M7" s="236"/>
      <c r="N7" s="236"/>
      <c r="O7" s="236"/>
      <c r="P7" s="236"/>
      <c r="Q7" s="236"/>
      <c r="R7" s="236"/>
      <c r="S7" s="30"/>
      <c r="T7" s="30"/>
      <c r="U7" s="30"/>
      <c r="V7" s="30"/>
      <c r="W7" s="30"/>
      <c r="X7" s="30"/>
      <c r="Y7" s="30"/>
      <c r="Z7" s="30"/>
      <c r="AA7" s="30"/>
      <c r="AB7" s="30"/>
      <c r="AC7" s="30"/>
      <c r="AD7" s="30"/>
      <c r="AE7" s="30"/>
      <c r="AF7" s="30"/>
      <c r="AG7" s="30"/>
      <c r="AH7" s="30"/>
      <c r="AI7" s="30"/>
      <c r="AJ7" s="30"/>
      <c r="AK7" s="30"/>
      <c r="AL7" s="30"/>
      <c r="AM7" s="30"/>
      <c r="AN7" s="30"/>
      <c r="AO7" s="31"/>
      <c r="AP7" s="31"/>
      <c r="AQ7" s="31"/>
      <c r="AR7" s="31"/>
      <c r="AS7" s="31"/>
      <c r="AT7" s="31"/>
      <c r="AU7" s="31"/>
      <c r="AV7" s="31"/>
      <c r="AW7" s="31"/>
      <c r="AX7" s="31"/>
      <c r="AY7" s="31"/>
      <c r="AZ7" s="30"/>
      <c r="BA7" s="30"/>
      <c r="BB7" s="30"/>
      <c r="BC7" s="30"/>
      <c r="BD7" s="1"/>
    </row>
    <row r="8" spans="1:56" ht="8.25" customHeight="1" x14ac:dyDescent="0.1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1"/>
    </row>
    <row r="9" spans="1:56" ht="8.25" customHeight="1" x14ac:dyDescent="0.15">
      <c r="A9" s="30"/>
      <c r="B9" s="30"/>
      <c r="C9" s="30"/>
      <c r="D9" s="30"/>
      <c r="E9" s="30"/>
      <c r="F9" s="30"/>
      <c r="G9" s="30"/>
      <c r="H9" s="30"/>
      <c r="I9" s="30"/>
      <c r="J9" s="30"/>
      <c r="K9" s="30"/>
      <c r="L9" s="30"/>
      <c r="M9" s="30"/>
      <c r="N9" s="30"/>
      <c r="O9" s="30"/>
      <c r="P9" s="30"/>
      <c r="Q9" s="30"/>
      <c r="R9" s="30"/>
      <c r="S9" s="30"/>
      <c r="T9" s="30"/>
      <c r="U9" s="30"/>
      <c r="V9" s="30"/>
      <c r="W9" s="44"/>
      <c r="X9" s="135"/>
      <c r="Y9" s="135"/>
      <c r="Z9" s="135"/>
      <c r="AA9" s="135"/>
      <c r="AB9" s="135"/>
      <c r="AC9" s="31" t="str">
        <f>IF([1]入力の手引き・基本情報の入力!D32="","",[1]入力の手引き・基本情報の入力!D32)</f>
        <v/>
      </c>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1"/>
    </row>
    <row r="10" spans="1:56" ht="8.25" customHeight="1" x14ac:dyDescent="0.15">
      <c r="A10" s="30"/>
      <c r="B10" s="30"/>
      <c r="C10" s="30"/>
      <c r="D10" s="30"/>
      <c r="E10" s="30"/>
      <c r="F10" s="30"/>
      <c r="G10" s="30"/>
      <c r="H10" s="30"/>
      <c r="I10" s="30"/>
      <c r="J10" s="30"/>
      <c r="K10" s="30"/>
      <c r="L10" s="30"/>
      <c r="M10" s="30"/>
      <c r="N10" s="30"/>
      <c r="O10" s="30"/>
      <c r="P10" s="30"/>
      <c r="Q10" s="30"/>
      <c r="R10" s="30"/>
      <c r="S10" s="30"/>
      <c r="T10" s="30"/>
      <c r="U10" s="30"/>
      <c r="V10" s="30"/>
      <c r="W10" s="135"/>
      <c r="X10" s="135"/>
      <c r="Y10" s="135"/>
      <c r="Z10" s="135"/>
      <c r="AA10" s="135"/>
      <c r="AB10" s="135"/>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1"/>
    </row>
    <row r="11" spans="1:56" ht="9" customHeight="1" x14ac:dyDescent="0.15">
      <c r="A11" s="30"/>
      <c r="B11" s="30"/>
      <c r="C11" s="30"/>
      <c r="D11" s="30"/>
      <c r="E11" s="30"/>
      <c r="F11" s="30"/>
      <c r="G11" s="30"/>
      <c r="H11" s="30"/>
      <c r="I11" s="30"/>
      <c r="J11" s="30"/>
      <c r="K11" s="30"/>
      <c r="L11" s="30"/>
      <c r="M11" s="20"/>
      <c r="N11" s="20"/>
      <c r="O11" s="20"/>
      <c r="P11" s="20"/>
      <c r="Q11" s="20"/>
      <c r="R11" s="20"/>
      <c r="S11" s="238" t="s">
        <v>13</v>
      </c>
      <c r="T11" s="238"/>
      <c r="U11" s="238"/>
      <c r="V11" s="238"/>
      <c r="W11" s="238"/>
      <c r="X11" s="286" t="s">
        <v>14</v>
      </c>
      <c r="Y11" s="286"/>
      <c r="Z11" s="286"/>
      <c r="AA11" s="286"/>
      <c r="AB11" s="286"/>
      <c r="AC11" s="137"/>
      <c r="AD11" s="243" t="str">
        <f>IF(AD14="","",IF(OR(★はじめに入力してください★!B17="なし",★はじめに入力してください★!B20=""),_xlfn.XLOOKUP(AD14,一覧!I2:I8,一覧!O2:O8),★はじめに入力してください★!B20))</f>
        <v/>
      </c>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31"/>
      <c r="BD11" s="1"/>
    </row>
    <row r="12" spans="1:56" ht="9" customHeight="1" x14ac:dyDescent="0.15">
      <c r="A12" s="30"/>
      <c r="B12" s="30"/>
      <c r="C12" s="30"/>
      <c r="D12" s="30"/>
      <c r="E12" s="30"/>
      <c r="F12" s="30"/>
      <c r="G12" s="30"/>
      <c r="H12" s="30"/>
      <c r="I12" s="30"/>
      <c r="J12" s="30"/>
      <c r="K12" s="30"/>
      <c r="L12" s="30"/>
      <c r="M12" s="20"/>
      <c r="N12" s="20"/>
      <c r="O12" s="20"/>
      <c r="P12" s="20"/>
      <c r="Q12" s="20"/>
      <c r="R12" s="20"/>
      <c r="S12" s="238"/>
      <c r="T12" s="238"/>
      <c r="U12" s="238"/>
      <c r="V12" s="238"/>
      <c r="W12" s="238"/>
      <c r="X12" s="286"/>
      <c r="Y12" s="286"/>
      <c r="Z12" s="286"/>
      <c r="AA12" s="286"/>
      <c r="AB12" s="286"/>
      <c r="AC12" s="137"/>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31"/>
      <c r="BD12" s="1"/>
    </row>
    <row r="13" spans="1:56" ht="9" customHeight="1" x14ac:dyDescent="0.15">
      <c r="A13" s="30"/>
      <c r="B13" s="30"/>
      <c r="C13" s="30"/>
      <c r="D13" s="30"/>
      <c r="E13" s="30"/>
      <c r="F13" s="30"/>
      <c r="G13" s="30"/>
      <c r="H13" s="30"/>
      <c r="I13" s="30"/>
      <c r="J13" s="30"/>
      <c r="K13" s="30"/>
      <c r="L13" s="30"/>
      <c r="M13" s="20"/>
      <c r="N13" s="20"/>
      <c r="O13" s="20"/>
      <c r="P13" s="20"/>
      <c r="Q13" s="20"/>
      <c r="R13" s="20"/>
      <c r="S13" s="238"/>
      <c r="T13" s="238"/>
      <c r="U13" s="238"/>
      <c r="V13" s="238"/>
      <c r="W13" s="238"/>
      <c r="X13" s="287"/>
      <c r="Y13" s="287"/>
      <c r="Z13" s="287"/>
      <c r="AA13" s="287"/>
      <c r="AB13" s="287"/>
      <c r="AC13" s="138"/>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32"/>
      <c r="BD13" s="1"/>
    </row>
    <row r="14" spans="1:56" ht="9" customHeight="1" x14ac:dyDescent="0.15">
      <c r="A14" s="30"/>
      <c r="B14" s="30"/>
      <c r="C14" s="30"/>
      <c r="D14" s="30"/>
      <c r="E14" s="30"/>
      <c r="F14" s="30"/>
      <c r="G14" s="30"/>
      <c r="H14" s="30"/>
      <c r="I14" s="30"/>
      <c r="J14" s="30"/>
      <c r="K14" s="30"/>
      <c r="L14" s="30"/>
      <c r="M14" s="30"/>
      <c r="N14" s="30"/>
      <c r="O14" s="30"/>
      <c r="P14" s="30"/>
      <c r="Q14" s="30"/>
      <c r="R14" s="30"/>
      <c r="S14" s="30"/>
      <c r="T14" s="30"/>
      <c r="U14" s="30"/>
      <c r="V14" s="30"/>
      <c r="W14" s="20"/>
      <c r="X14" s="285" t="s">
        <v>15</v>
      </c>
      <c r="Y14" s="285"/>
      <c r="Z14" s="285"/>
      <c r="AA14" s="285"/>
      <c r="AB14" s="285"/>
      <c r="AC14" s="41"/>
      <c r="AD14" s="242" t="str">
        <f>IF(★はじめに入力してください★!A7="","",★はじめに入力してください★!A7)</f>
        <v/>
      </c>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3"/>
      <c r="BD14" s="1"/>
    </row>
    <row r="15" spans="1:56" ht="9" customHeight="1" x14ac:dyDescent="0.15">
      <c r="A15" s="30"/>
      <c r="B15" s="30"/>
      <c r="C15" s="30"/>
      <c r="D15" s="30"/>
      <c r="E15" s="30"/>
      <c r="F15" s="30"/>
      <c r="G15" s="30"/>
      <c r="H15" s="30"/>
      <c r="I15" s="30"/>
      <c r="J15" s="30"/>
      <c r="K15" s="30"/>
      <c r="L15" s="30"/>
      <c r="M15" s="30"/>
      <c r="N15" s="30"/>
      <c r="O15" s="30"/>
      <c r="P15" s="30"/>
      <c r="Q15" s="30"/>
      <c r="R15" s="30"/>
      <c r="S15" s="30"/>
      <c r="T15" s="30"/>
      <c r="U15" s="30"/>
      <c r="V15" s="30"/>
      <c r="W15" s="20"/>
      <c r="X15" s="286"/>
      <c r="Y15" s="286"/>
      <c r="Z15" s="286"/>
      <c r="AA15" s="286"/>
      <c r="AB15" s="286"/>
      <c r="AC15" s="137"/>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30"/>
      <c r="BD15" s="1"/>
    </row>
    <row r="16" spans="1:56" ht="9" customHeight="1" x14ac:dyDescent="0.15">
      <c r="A16" s="30"/>
      <c r="B16" s="30"/>
      <c r="C16" s="30"/>
      <c r="D16" s="30"/>
      <c r="E16" s="30"/>
      <c r="F16" s="30"/>
      <c r="G16" s="30"/>
      <c r="H16" s="30"/>
      <c r="I16" s="30"/>
      <c r="J16" s="30"/>
      <c r="K16" s="30"/>
      <c r="L16" s="30"/>
      <c r="M16" s="30"/>
      <c r="N16" s="30"/>
      <c r="O16" s="30"/>
      <c r="P16" s="30"/>
      <c r="Q16" s="30"/>
      <c r="R16" s="30"/>
      <c r="S16" s="30"/>
      <c r="T16" s="30"/>
      <c r="U16" s="30"/>
      <c r="V16" s="30"/>
      <c r="W16" s="20"/>
      <c r="X16" s="287"/>
      <c r="Y16" s="287"/>
      <c r="Z16" s="287"/>
      <c r="AA16" s="287"/>
      <c r="AB16" s="287"/>
      <c r="AC16" s="138"/>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33"/>
      <c r="BD16" s="1"/>
    </row>
    <row r="17" spans="1:56" ht="9" customHeight="1" x14ac:dyDescent="0.15">
      <c r="A17" s="30"/>
      <c r="B17" s="30"/>
      <c r="C17" s="30"/>
      <c r="D17" s="30"/>
      <c r="E17" s="30"/>
      <c r="F17" s="30"/>
      <c r="G17" s="30"/>
      <c r="H17" s="30"/>
      <c r="I17" s="30"/>
      <c r="J17" s="30"/>
      <c r="K17" s="30"/>
      <c r="L17" s="30"/>
      <c r="M17" s="30"/>
      <c r="N17" s="30"/>
      <c r="O17" s="30"/>
      <c r="P17" s="30"/>
      <c r="Q17" s="30"/>
      <c r="R17" s="30"/>
      <c r="S17" s="30"/>
      <c r="T17" s="30"/>
      <c r="U17" s="30"/>
      <c r="V17" s="30"/>
      <c r="W17" s="20"/>
      <c r="X17" s="40"/>
      <c r="Y17" s="40"/>
      <c r="Z17" s="40"/>
      <c r="AA17" s="40"/>
      <c r="AB17" s="40"/>
      <c r="AC17" s="40"/>
      <c r="AD17" s="279" t="s">
        <v>17</v>
      </c>
      <c r="AE17" s="279"/>
      <c r="AF17" s="279"/>
      <c r="AG17" s="279"/>
      <c r="AH17" s="279"/>
      <c r="AI17" s="279"/>
      <c r="AJ17" s="240" t="str">
        <f>IF(AD14="","",IF(OR(★はじめに入力してください★!B17="なし",★はじめに入力してください★!B22=""),_xlfn.XLOOKUP(AD14,一覧!I2:I8,一覧!L2:L8),★はじめに入力してください★!B22))</f>
        <v/>
      </c>
      <c r="AK17" s="240"/>
      <c r="AL17" s="240"/>
      <c r="AM17" s="240"/>
      <c r="AN17" s="240"/>
      <c r="AO17" s="240"/>
      <c r="AP17" s="240"/>
      <c r="AQ17" s="240"/>
      <c r="AR17" s="240"/>
      <c r="AS17" s="240"/>
      <c r="AT17" s="240"/>
      <c r="AU17" s="240"/>
      <c r="AV17" s="240"/>
      <c r="AW17" s="240"/>
      <c r="AX17" s="240"/>
      <c r="AY17" s="240"/>
      <c r="AZ17" s="240"/>
      <c r="BA17" s="240"/>
      <c r="BB17" s="240"/>
      <c r="BC17" s="30"/>
      <c r="BD17" s="1"/>
    </row>
    <row r="18" spans="1:56" ht="9" customHeight="1" x14ac:dyDescent="0.15">
      <c r="A18" s="30"/>
      <c r="B18" s="30"/>
      <c r="C18" s="30"/>
      <c r="D18" s="30"/>
      <c r="E18" s="30"/>
      <c r="F18" s="30"/>
      <c r="G18" s="30"/>
      <c r="H18" s="30"/>
      <c r="I18" s="30"/>
      <c r="J18" s="30"/>
      <c r="K18" s="30"/>
      <c r="L18" s="30"/>
      <c r="M18" s="30"/>
      <c r="N18" s="30"/>
      <c r="O18" s="30"/>
      <c r="P18" s="30"/>
      <c r="Q18" s="30"/>
      <c r="R18" s="30"/>
      <c r="S18" s="30"/>
      <c r="T18" s="30"/>
      <c r="U18" s="30"/>
      <c r="V18" s="30"/>
      <c r="W18" s="20"/>
      <c r="X18" s="283" t="s">
        <v>16</v>
      </c>
      <c r="Y18" s="283"/>
      <c r="Z18" s="283"/>
      <c r="AA18" s="283"/>
      <c r="AB18" s="283"/>
      <c r="AC18" s="42"/>
      <c r="AD18" s="280"/>
      <c r="AE18" s="280"/>
      <c r="AF18" s="280"/>
      <c r="AG18" s="280"/>
      <c r="AH18" s="280"/>
      <c r="AI18" s="280"/>
      <c r="AJ18" s="241"/>
      <c r="AK18" s="241"/>
      <c r="AL18" s="241"/>
      <c r="AM18" s="241"/>
      <c r="AN18" s="241"/>
      <c r="AO18" s="241"/>
      <c r="AP18" s="241"/>
      <c r="AQ18" s="241"/>
      <c r="AR18" s="241"/>
      <c r="AS18" s="241"/>
      <c r="AT18" s="241"/>
      <c r="AU18" s="241"/>
      <c r="AV18" s="241"/>
      <c r="AW18" s="241"/>
      <c r="AX18" s="241"/>
      <c r="AY18" s="241"/>
      <c r="AZ18" s="241"/>
      <c r="BA18" s="241"/>
      <c r="BB18" s="241"/>
      <c r="BC18" s="30"/>
      <c r="BD18" s="1"/>
    </row>
    <row r="19" spans="1:56" ht="9" customHeight="1" x14ac:dyDescent="0.15">
      <c r="A19" s="30"/>
      <c r="B19" s="30"/>
      <c r="C19" s="30"/>
      <c r="D19" s="30"/>
      <c r="E19" s="30"/>
      <c r="F19" s="30"/>
      <c r="G19" s="30"/>
      <c r="H19" s="30"/>
      <c r="I19" s="30"/>
      <c r="J19" s="30"/>
      <c r="K19" s="30"/>
      <c r="L19" s="30"/>
      <c r="M19" s="30"/>
      <c r="N19" s="30"/>
      <c r="O19" s="30"/>
      <c r="P19" s="30"/>
      <c r="Q19" s="30"/>
      <c r="R19" s="30"/>
      <c r="S19" s="30"/>
      <c r="T19" s="30"/>
      <c r="U19" s="30"/>
      <c r="V19" s="30"/>
      <c r="W19" s="20"/>
      <c r="X19" s="283"/>
      <c r="Y19" s="283"/>
      <c r="Z19" s="283"/>
      <c r="AA19" s="283"/>
      <c r="AB19" s="283"/>
      <c r="AC19" s="42"/>
      <c r="AD19" s="280"/>
      <c r="AE19" s="280"/>
      <c r="AF19" s="280"/>
      <c r="AG19" s="280"/>
      <c r="AH19" s="280"/>
      <c r="AI19" s="280"/>
      <c r="AJ19" s="241"/>
      <c r="AK19" s="241"/>
      <c r="AL19" s="241"/>
      <c r="AM19" s="241"/>
      <c r="AN19" s="241"/>
      <c r="AO19" s="241"/>
      <c r="AP19" s="241"/>
      <c r="AQ19" s="241"/>
      <c r="AR19" s="241"/>
      <c r="AS19" s="241"/>
      <c r="AT19" s="241"/>
      <c r="AU19" s="241"/>
      <c r="AV19" s="241"/>
      <c r="AW19" s="241"/>
      <c r="AX19" s="241"/>
      <c r="AY19" s="241"/>
      <c r="AZ19" s="241"/>
      <c r="BA19" s="241"/>
      <c r="BB19" s="241"/>
      <c r="BC19" s="30"/>
      <c r="BD19" s="1"/>
    </row>
    <row r="20" spans="1:56" ht="9" customHeight="1" x14ac:dyDescent="0.15">
      <c r="A20" s="30"/>
      <c r="B20" s="30"/>
      <c r="C20" s="30"/>
      <c r="D20" s="30"/>
      <c r="E20" s="30"/>
      <c r="F20" s="30"/>
      <c r="G20" s="30"/>
      <c r="H20" s="30"/>
      <c r="I20" s="30"/>
      <c r="J20" s="30"/>
      <c r="K20" s="30"/>
      <c r="L20" s="30"/>
      <c r="M20" s="30"/>
      <c r="N20" s="30"/>
      <c r="O20" s="30"/>
      <c r="P20" s="30"/>
      <c r="Q20" s="30"/>
      <c r="R20" s="30"/>
      <c r="S20" s="30"/>
      <c r="T20" s="30"/>
      <c r="U20" s="30"/>
      <c r="V20" s="30"/>
      <c r="W20" s="20"/>
      <c r="X20" s="283"/>
      <c r="Y20" s="283"/>
      <c r="Z20" s="283"/>
      <c r="AA20" s="283"/>
      <c r="AB20" s="283"/>
      <c r="AC20" s="42"/>
      <c r="AD20" s="281" t="s">
        <v>18</v>
      </c>
      <c r="AE20" s="281"/>
      <c r="AF20" s="281"/>
      <c r="AG20" s="281"/>
      <c r="AH20" s="281"/>
      <c r="AI20" s="281"/>
      <c r="AJ20" s="243" t="str">
        <f>IF(AD14="","",IF(OR(★はじめに入力してください★!B17="なし",★はじめに入力してください★!B21=""),_xlfn.XLOOKUP(AD14,一覧!I2:I8,一覧!M2:M8),★はじめに入力してください★!B21))</f>
        <v/>
      </c>
      <c r="AK20" s="243"/>
      <c r="AL20" s="243"/>
      <c r="AM20" s="243"/>
      <c r="AN20" s="243"/>
      <c r="AO20" s="243"/>
      <c r="AP20" s="243"/>
      <c r="AQ20" s="243"/>
      <c r="AR20" s="243"/>
      <c r="AS20" s="243"/>
      <c r="AT20" s="243"/>
      <c r="AU20" s="243"/>
      <c r="AV20" s="243"/>
      <c r="AW20" s="243"/>
      <c r="AX20" s="243"/>
      <c r="AY20" s="243"/>
      <c r="AZ20" s="243"/>
      <c r="BA20" s="243"/>
      <c r="BB20" s="243"/>
      <c r="BC20" s="30"/>
      <c r="BD20" s="1"/>
    </row>
    <row r="21" spans="1:56" ht="9" customHeight="1" x14ac:dyDescent="0.15">
      <c r="A21" s="34"/>
      <c r="B21" s="34"/>
      <c r="C21" s="34"/>
      <c r="D21" s="34"/>
      <c r="E21" s="237"/>
      <c r="F21" s="34"/>
      <c r="G21" s="34"/>
      <c r="H21" s="34"/>
      <c r="I21" s="34"/>
      <c r="J21" s="34"/>
      <c r="K21" s="34"/>
      <c r="L21" s="34"/>
      <c r="M21" s="34"/>
      <c r="N21" s="34"/>
      <c r="O21" s="34"/>
      <c r="P21" s="34"/>
      <c r="Q21" s="34"/>
      <c r="R21" s="34"/>
      <c r="S21" s="34"/>
      <c r="T21" s="34"/>
      <c r="U21" s="237"/>
      <c r="V21" s="34"/>
      <c r="W21" s="20"/>
      <c r="X21" s="283"/>
      <c r="Y21" s="283"/>
      <c r="Z21" s="283"/>
      <c r="AA21" s="283"/>
      <c r="AB21" s="283"/>
      <c r="AC21" s="42"/>
      <c r="AD21" s="281"/>
      <c r="AE21" s="281"/>
      <c r="AF21" s="281"/>
      <c r="AG21" s="281"/>
      <c r="AH21" s="281"/>
      <c r="AI21" s="281"/>
      <c r="AJ21" s="243"/>
      <c r="AK21" s="243"/>
      <c r="AL21" s="243"/>
      <c r="AM21" s="243"/>
      <c r="AN21" s="243"/>
      <c r="AO21" s="243"/>
      <c r="AP21" s="243"/>
      <c r="AQ21" s="243"/>
      <c r="AR21" s="243"/>
      <c r="AS21" s="243"/>
      <c r="AT21" s="243"/>
      <c r="AU21" s="243"/>
      <c r="AV21" s="243"/>
      <c r="AW21" s="243"/>
      <c r="AX21" s="243"/>
      <c r="AY21" s="243"/>
      <c r="AZ21" s="243"/>
      <c r="BA21" s="243"/>
      <c r="BB21" s="243"/>
      <c r="BC21" s="30"/>
      <c r="BD21" s="1"/>
    </row>
    <row r="22" spans="1:56" ht="9" customHeight="1" x14ac:dyDescent="0.15">
      <c r="A22" s="34"/>
      <c r="B22" s="34"/>
      <c r="C22" s="34"/>
      <c r="D22" s="34"/>
      <c r="E22" s="237"/>
      <c r="F22" s="34"/>
      <c r="G22" s="34"/>
      <c r="H22" s="34"/>
      <c r="I22" s="34"/>
      <c r="J22" s="34"/>
      <c r="K22" s="34"/>
      <c r="L22" s="34"/>
      <c r="M22" s="34"/>
      <c r="N22" s="34"/>
      <c r="O22" s="34"/>
      <c r="P22" s="34"/>
      <c r="Q22" s="34"/>
      <c r="R22" s="34"/>
      <c r="S22" s="34"/>
      <c r="T22" s="34"/>
      <c r="U22" s="237"/>
      <c r="V22" s="34"/>
      <c r="W22" s="20"/>
      <c r="X22" s="284"/>
      <c r="Y22" s="284"/>
      <c r="Z22" s="284"/>
      <c r="AA22" s="284"/>
      <c r="AB22" s="284"/>
      <c r="AC22" s="43"/>
      <c r="AD22" s="282"/>
      <c r="AE22" s="282"/>
      <c r="AF22" s="282"/>
      <c r="AG22" s="282"/>
      <c r="AH22" s="282"/>
      <c r="AI22" s="282"/>
      <c r="AJ22" s="244"/>
      <c r="AK22" s="244"/>
      <c r="AL22" s="244"/>
      <c r="AM22" s="244"/>
      <c r="AN22" s="244"/>
      <c r="AO22" s="244"/>
      <c r="AP22" s="244"/>
      <c r="AQ22" s="244"/>
      <c r="AR22" s="244"/>
      <c r="AS22" s="244"/>
      <c r="AT22" s="244"/>
      <c r="AU22" s="244"/>
      <c r="AV22" s="244"/>
      <c r="AW22" s="244"/>
      <c r="AX22" s="244"/>
      <c r="AY22" s="244"/>
      <c r="AZ22" s="244"/>
      <c r="BA22" s="244"/>
      <c r="BB22" s="244"/>
      <c r="BC22" s="33"/>
      <c r="BD22" s="1"/>
    </row>
    <row r="23" spans="1:56" ht="8.25" customHeight="1" x14ac:dyDescent="0.15">
      <c r="A23" s="34"/>
      <c r="B23" s="34"/>
      <c r="C23" s="34"/>
      <c r="D23" s="34"/>
      <c r="E23" s="237"/>
      <c r="F23" s="34"/>
      <c r="G23" s="34"/>
      <c r="H23" s="34"/>
      <c r="I23" s="34"/>
      <c r="J23" s="34"/>
      <c r="K23" s="34"/>
      <c r="L23" s="34"/>
      <c r="M23" s="34"/>
      <c r="N23" s="34"/>
      <c r="O23" s="34"/>
      <c r="P23" s="34"/>
      <c r="Q23" s="34"/>
      <c r="R23" s="34"/>
      <c r="S23" s="34"/>
      <c r="T23" s="34"/>
      <c r="U23" s="237"/>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1"/>
    </row>
    <row r="24" spans="1:56" ht="8.2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ht="8.25" customHeight="1" x14ac:dyDescent="0.15">
      <c r="A25" s="2"/>
      <c r="B25" s="2"/>
      <c r="C25" s="2"/>
      <c r="D25" s="2"/>
      <c r="E25" s="136"/>
      <c r="F25" s="136"/>
      <c r="G25" s="136"/>
      <c r="H25" s="136"/>
      <c r="I25" s="136"/>
      <c r="J25" s="136"/>
      <c r="K25" s="136"/>
      <c r="L25" s="136"/>
      <c r="M25" s="136"/>
      <c r="N25" s="136"/>
      <c r="O25" s="136"/>
      <c r="P25" s="136"/>
      <c r="Q25" s="136"/>
      <c r="R25" s="136"/>
      <c r="S25" s="2"/>
      <c r="T25" s="2"/>
      <c r="U25" s="136"/>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1"/>
    </row>
    <row r="26" spans="1:56" ht="8.2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ht="30" customHeight="1" x14ac:dyDescent="0.15">
      <c r="A27" s="45" t="s">
        <v>19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
    </row>
    <row r="28" spans="1:56" ht="7.5" customHeight="1" x14ac:dyDescent="0.15">
      <c r="A28" s="2"/>
      <c r="B28" s="2"/>
      <c r="C28" s="2"/>
      <c r="D28" s="2"/>
      <c r="E28" s="254"/>
      <c r="F28" s="254"/>
      <c r="G28" s="254"/>
      <c r="H28" s="254"/>
      <c r="I28" s="254"/>
      <c r="J28" s="254"/>
      <c r="K28" s="254"/>
      <c r="L28" s="254"/>
      <c r="M28" s="254"/>
      <c r="N28" s="254"/>
      <c r="O28" s="254"/>
      <c r="P28" s="254"/>
      <c r="Q28" s="254"/>
      <c r="R28" s="254"/>
      <c r="S28" s="2"/>
      <c r="T28" s="2"/>
      <c r="U28" s="254"/>
      <c r="V28" s="254"/>
      <c r="W28" s="254"/>
      <c r="X28" s="254"/>
      <c r="Y28" s="254"/>
      <c r="Z28" s="254"/>
      <c r="AA28" s="254"/>
      <c r="AB28" s="254"/>
      <c r="AC28" s="254"/>
      <c r="AD28" s="254"/>
      <c r="AE28" s="254"/>
      <c r="AF28" s="254"/>
      <c r="AG28" s="254"/>
      <c r="AH28" s="2"/>
      <c r="AI28" s="254"/>
      <c r="AJ28" s="254"/>
      <c r="AK28" s="136"/>
      <c r="AL28" s="254"/>
      <c r="AM28" s="254"/>
      <c r="AN28" s="254"/>
      <c r="AO28" s="254"/>
      <c r="AP28" s="254"/>
      <c r="AQ28" s="254"/>
      <c r="AR28" s="254"/>
      <c r="AS28" s="254"/>
      <c r="AT28" s="254"/>
      <c r="AU28" s="254"/>
      <c r="AV28" s="254"/>
      <c r="AW28" s="254"/>
      <c r="AX28" s="136"/>
      <c r="AY28" s="2"/>
      <c r="AZ28" s="2"/>
      <c r="BA28" s="2"/>
      <c r="BB28" s="2"/>
      <c r="BC28" s="2"/>
      <c r="BD28" s="1"/>
    </row>
    <row r="29" spans="1:56" ht="7.5" customHeight="1" x14ac:dyDescent="0.15">
      <c r="A29" s="2"/>
      <c r="B29" s="2"/>
      <c r="C29" s="2"/>
      <c r="D29" s="2"/>
      <c r="E29" s="254"/>
      <c r="F29" s="254"/>
      <c r="G29" s="254"/>
      <c r="H29" s="254"/>
      <c r="I29" s="254"/>
      <c r="J29" s="254"/>
      <c r="K29" s="254"/>
      <c r="L29" s="254"/>
      <c r="M29" s="254"/>
      <c r="N29" s="254"/>
      <c r="O29" s="254"/>
      <c r="P29" s="254"/>
      <c r="Q29" s="254"/>
      <c r="R29" s="254"/>
      <c r="S29" s="2"/>
      <c r="T29" s="2"/>
      <c r="U29" s="254"/>
      <c r="V29" s="254"/>
      <c r="W29" s="254"/>
      <c r="X29" s="254"/>
      <c r="Y29" s="254"/>
      <c r="Z29" s="254"/>
      <c r="AA29" s="254"/>
      <c r="AB29" s="254"/>
      <c r="AC29" s="254"/>
      <c r="AD29" s="254"/>
      <c r="AE29" s="254"/>
      <c r="AF29" s="254"/>
      <c r="AG29" s="254"/>
      <c r="AH29" s="2"/>
      <c r="AI29" s="254"/>
      <c r="AJ29" s="254"/>
      <c r="AK29" s="136"/>
      <c r="AL29" s="254"/>
      <c r="AM29" s="254"/>
      <c r="AN29" s="254"/>
      <c r="AO29" s="254"/>
      <c r="AP29" s="254"/>
      <c r="AQ29" s="254"/>
      <c r="AR29" s="254"/>
      <c r="AS29" s="254"/>
      <c r="AT29" s="254"/>
      <c r="AU29" s="254"/>
      <c r="AV29" s="254"/>
      <c r="AW29" s="254"/>
      <c r="AX29" s="136"/>
      <c r="AY29" s="2"/>
      <c r="AZ29" s="2"/>
      <c r="BA29" s="2"/>
      <c r="BB29" s="2"/>
      <c r="BC29" s="2"/>
      <c r="BD29" s="1"/>
    </row>
    <row r="30" spans="1:56" ht="8.25" customHeight="1" thickBot="1" x14ac:dyDescent="0.2">
      <c r="A30" s="2"/>
      <c r="B30" s="2"/>
      <c r="C30" s="2"/>
      <c r="D30" s="2"/>
      <c r="E30" s="254"/>
      <c r="F30" s="254"/>
      <c r="G30" s="254"/>
      <c r="H30" s="254"/>
      <c r="I30" s="254"/>
      <c r="J30" s="254"/>
      <c r="K30" s="254"/>
      <c r="L30" s="254"/>
      <c r="M30" s="254"/>
      <c r="N30" s="254"/>
      <c r="O30" s="254"/>
      <c r="P30" s="254"/>
      <c r="Q30" s="254"/>
      <c r="R30" s="254"/>
      <c r="S30" s="2"/>
      <c r="T30" s="2"/>
      <c r="U30" s="254"/>
      <c r="V30" s="254"/>
      <c r="W30" s="254"/>
      <c r="X30" s="254"/>
      <c r="Y30" s="254"/>
      <c r="Z30" s="254"/>
      <c r="AA30" s="254"/>
      <c r="AB30" s="254"/>
      <c r="AC30" s="254"/>
      <c r="AD30" s="254"/>
      <c r="AE30" s="254"/>
      <c r="AF30" s="254"/>
      <c r="AG30" s="254"/>
      <c r="AH30" s="2"/>
      <c r="AI30" s="254"/>
      <c r="AJ30" s="254"/>
      <c r="AK30" s="136"/>
      <c r="AL30" s="254"/>
      <c r="AM30" s="254"/>
      <c r="AN30" s="254"/>
      <c r="AO30" s="254"/>
      <c r="AP30" s="254"/>
      <c r="AQ30" s="254"/>
      <c r="AR30" s="254"/>
      <c r="AS30" s="254"/>
      <c r="AT30" s="254"/>
      <c r="AU30" s="254"/>
      <c r="AV30" s="254"/>
      <c r="AW30" s="254"/>
      <c r="AX30" s="136"/>
      <c r="AY30" s="2"/>
      <c r="AZ30" s="2"/>
      <c r="BA30" s="2"/>
      <c r="BB30" s="2"/>
      <c r="BC30" s="2"/>
      <c r="BD30" s="1"/>
    </row>
    <row r="31" spans="1:56" ht="39.950000000000003" customHeight="1" x14ac:dyDescent="0.15">
      <c r="A31" s="255" t="s">
        <v>72</v>
      </c>
      <c r="B31" s="256"/>
      <c r="C31" s="256"/>
      <c r="D31" s="256"/>
      <c r="E31" s="256"/>
      <c r="F31" s="256"/>
      <c r="G31" s="256"/>
      <c r="H31" s="256"/>
      <c r="I31" s="256"/>
      <c r="J31" s="257"/>
      <c r="K31" s="258" t="str">
        <f>★はじめに入力してください★!A10</f>
        <v/>
      </c>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60"/>
      <c r="BD31" s="5"/>
    </row>
    <row r="32" spans="1:56" ht="39.950000000000003" customHeight="1" x14ac:dyDescent="0.15">
      <c r="A32" s="264" t="s">
        <v>73</v>
      </c>
      <c r="B32" s="265"/>
      <c r="C32" s="265"/>
      <c r="D32" s="265"/>
      <c r="E32" s="265"/>
      <c r="F32" s="265"/>
      <c r="G32" s="265"/>
      <c r="H32" s="265"/>
      <c r="I32" s="265"/>
      <c r="J32" s="266"/>
      <c r="K32" s="267" t="str">
        <f>★はじめに入力してください★!B13</f>
        <v/>
      </c>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9"/>
      <c r="BD32" s="5"/>
    </row>
    <row r="33" spans="1:56" ht="39.950000000000003" customHeight="1" x14ac:dyDescent="0.15">
      <c r="A33" s="261" t="s">
        <v>23</v>
      </c>
      <c r="B33" s="262"/>
      <c r="C33" s="262"/>
      <c r="D33" s="262"/>
      <c r="E33" s="262"/>
      <c r="F33" s="262"/>
      <c r="G33" s="262"/>
      <c r="H33" s="262"/>
      <c r="I33" s="262"/>
      <c r="J33" s="263"/>
      <c r="K33" s="267" t="str">
        <f>★はじめに入力してください★!B14</f>
        <v/>
      </c>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9"/>
      <c r="BD33" s="1"/>
    </row>
    <row r="34" spans="1:56" ht="24.95" customHeight="1" x14ac:dyDescent="0.15">
      <c r="A34" s="205" t="s">
        <v>24</v>
      </c>
      <c r="B34" s="206"/>
      <c r="C34" s="206"/>
      <c r="D34" s="206"/>
      <c r="E34" s="206"/>
      <c r="F34" s="206"/>
      <c r="G34" s="206"/>
      <c r="H34" s="206"/>
      <c r="I34" s="206"/>
      <c r="J34" s="207"/>
      <c r="K34" s="214" t="str">
        <f>IF(AD14="","",IF(★はじめに入力してください★!B25="あり",★はじめに入力してください★!B28,_xlfn.XLOOKUP(AD14,一覧!I2:I8,一覧!J2:J8)))</f>
        <v/>
      </c>
      <c r="L34" s="215"/>
      <c r="M34" s="215"/>
      <c r="N34" s="215"/>
      <c r="O34" s="215"/>
      <c r="P34" s="215"/>
      <c r="Q34" s="215"/>
      <c r="R34" s="215"/>
      <c r="S34" s="215"/>
      <c r="T34" s="215"/>
      <c r="U34" s="215"/>
      <c r="V34" s="215"/>
      <c r="W34" s="215"/>
      <c r="X34" s="191" t="s">
        <v>30</v>
      </c>
      <c r="Y34" s="220"/>
      <c r="Z34" s="271" t="s">
        <v>154</v>
      </c>
      <c r="AA34" s="272"/>
      <c r="AB34" s="272"/>
      <c r="AC34" s="272"/>
      <c r="AD34" s="272"/>
      <c r="AE34" s="272"/>
      <c r="AF34" s="272"/>
      <c r="AG34" s="272"/>
      <c r="AH34" s="272"/>
      <c r="AI34" s="272"/>
      <c r="AJ34" s="272"/>
      <c r="AK34" s="272"/>
      <c r="AL34" s="272"/>
      <c r="AM34" s="272"/>
      <c r="AN34" s="272"/>
      <c r="AO34" s="272"/>
      <c r="AP34" s="185" t="str">
        <f>IF(AD14="","",_xlfn.XLOOKUP(AD14,一覧!I2:I8,一覧!K2:K8))</f>
        <v/>
      </c>
      <c r="AQ34" s="186"/>
      <c r="AR34" s="186"/>
      <c r="AS34" s="186"/>
      <c r="AT34" s="186"/>
      <c r="AU34" s="186"/>
      <c r="AV34" s="186"/>
      <c r="AW34" s="186"/>
      <c r="AX34" s="186"/>
      <c r="AY34" s="186"/>
      <c r="AZ34" s="186"/>
      <c r="BA34" s="186"/>
      <c r="BB34" s="191" t="s">
        <v>31</v>
      </c>
      <c r="BC34" s="192"/>
      <c r="BD34" s="1"/>
    </row>
    <row r="35" spans="1:56" ht="8.1" customHeight="1" x14ac:dyDescent="0.15">
      <c r="A35" s="208"/>
      <c r="B35" s="209"/>
      <c r="C35" s="209"/>
      <c r="D35" s="209"/>
      <c r="E35" s="209"/>
      <c r="F35" s="209"/>
      <c r="G35" s="209"/>
      <c r="H35" s="209"/>
      <c r="I35" s="209"/>
      <c r="J35" s="210"/>
      <c r="K35" s="216"/>
      <c r="L35" s="217"/>
      <c r="M35" s="217"/>
      <c r="N35" s="217"/>
      <c r="O35" s="217"/>
      <c r="P35" s="217"/>
      <c r="Q35" s="217"/>
      <c r="R35" s="217"/>
      <c r="S35" s="217"/>
      <c r="T35" s="217"/>
      <c r="U35" s="217"/>
      <c r="V35" s="217"/>
      <c r="W35" s="217"/>
      <c r="X35" s="193"/>
      <c r="Y35" s="221"/>
      <c r="Z35" s="163"/>
      <c r="AA35" s="164"/>
      <c r="AB35" s="164"/>
      <c r="AC35" s="164"/>
      <c r="AD35" s="164"/>
      <c r="AE35" s="164"/>
      <c r="AF35" s="164"/>
      <c r="AG35" s="164"/>
      <c r="AH35" s="164"/>
      <c r="AI35" s="164"/>
      <c r="AJ35" s="164"/>
      <c r="AK35" s="164"/>
      <c r="AL35" s="164"/>
      <c r="AM35" s="164"/>
      <c r="AN35" s="164"/>
      <c r="AO35" s="165"/>
      <c r="AP35" s="187"/>
      <c r="AQ35" s="188"/>
      <c r="AR35" s="188"/>
      <c r="AS35" s="188"/>
      <c r="AT35" s="188"/>
      <c r="AU35" s="188"/>
      <c r="AV35" s="188"/>
      <c r="AW35" s="188"/>
      <c r="AX35" s="188"/>
      <c r="AY35" s="188"/>
      <c r="AZ35" s="188"/>
      <c r="BA35" s="188"/>
      <c r="BB35" s="193"/>
      <c r="BC35" s="194"/>
      <c r="BD35" s="1"/>
    </row>
    <row r="36" spans="1:56" s="167" customFormat="1" ht="24.95" customHeight="1" x14ac:dyDescent="0.15">
      <c r="A36" s="211"/>
      <c r="B36" s="212"/>
      <c r="C36" s="212"/>
      <c r="D36" s="212"/>
      <c r="E36" s="212"/>
      <c r="F36" s="212"/>
      <c r="G36" s="212"/>
      <c r="H36" s="212"/>
      <c r="I36" s="212"/>
      <c r="J36" s="213"/>
      <c r="K36" s="218"/>
      <c r="L36" s="219"/>
      <c r="M36" s="219"/>
      <c r="N36" s="219"/>
      <c r="O36" s="219"/>
      <c r="P36" s="219"/>
      <c r="Q36" s="219"/>
      <c r="R36" s="219"/>
      <c r="S36" s="219"/>
      <c r="T36" s="219"/>
      <c r="U36" s="219"/>
      <c r="V36" s="219"/>
      <c r="W36" s="219"/>
      <c r="X36" s="222"/>
      <c r="Y36" s="223"/>
      <c r="Z36" s="160"/>
      <c r="AA36" s="161" t="s">
        <v>160</v>
      </c>
      <c r="AB36" s="224" t="str">
        <f>IF(AD14="","",IF(K32="A　活動支援部門","Ａ部門・",IF(K32="B　事業実施部門","Ｂ部門・","Ｃ部門・")))</f>
        <v/>
      </c>
      <c r="AC36" s="224"/>
      <c r="AD36" s="224"/>
      <c r="AE36" s="224"/>
      <c r="AF36" s="273" t="str">
        <f>IF(AD14="","",IF(K33="新   規","新規","継続"))</f>
        <v/>
      </c>
      <c r="AG36" s="273"/>
      <c r="AH36" s="273"/>
      <c r="AI36" s="162" t="s">
        <v>156</v>
      </c>
      <c r="AJ36" s="274" t="str">
        <f>IF(AD14="","",IF(AND(AB36="Ａ部門・",AF36="新規"),"10/10",IF(AND(AB36="Ａ部門・",AF36="継続"),"4/5",IF(AND(AB36="Ｂ部門・",AF36="新規"),"1/2","1/3"))))</f>
        <v/>
      </c>
      <c r="AK36" s="274"/>
      <c r="AL36" s="274"/>
      <c r="AM36" s="274"/>
      <c r="AN36" s="168" t="s">
        <v>161</v>
      </c>
      <c r="AO36" s="169"/>
      <c r="AP36" s="229"/>
      <c r="AQ36" s="230"/>
      <c r="AR36" s="230"/>
      <c r="AS36" s="230"/>
      <c r="AT36" s="230"/>
      <c r="AU36" s="230"/>
      <c r="AV36" s="230"/>
      <c r="AW36" s="230"/>
      <c r="AX36" s="230"/>
      <c r="AY36" s="230"/>
      <c r="AZ36" s="230"/>
      <c r="BA36" s="230"/>
      <c r="BB36" s="222"/>
      <c r="BC36" s="231"/>
      <c r="BD36" s="166"/>
    </row>
    <row r="37" spans="1:56" s="167" customFormat="1" ht="24.95" customHeight="1" x14ac:dyDescent="0.15">
      <c r="A37" s="205" t="s">
        <v>25</v>
      </c>
      <c r="B37" s="206"/>
      <c r="C37" s="206"/>
      <c r="D37" s="206"/>
      <c r="E37" s="206"/>
      <c r="F37" s="206"/>
      <c r="G37" s="206"/>
      <c r="H37" s="206"/>
      <c r="I37" s="206"/>
      <c r="J37" s="207"/>
      <c r="K37" s="185" t="str">
        <f>IF(★はじめに入力してください★!B31="","",★はじめに入力してください★!B31)</f>
        <v/>
      </c>
      <c r="L37" s="186"/>
      <c r="M37" s="186"/>
      <c r="N37" s="186"/>
      <c r="O37" s="186"/>
      <c r="P37" s="186"/>
      <c r="Q37" s="186"/>
      <c r="R37" s="186"/>
      <c r="S37" s="186"/>
      <c r="T37" s="186"/>
      <c r="U37" s="186"/>
      <c r="V37" s="186"/>
      <c r="W37" s="186"/>
      <c r="X37" s="191" t="s">
        <v>30</v>
      </c>
      <c r="Y37" s="220"/>
      <c r="Z37" s="197" t="s">
        <v>159</v>
      </c>
      <c r="AA37" s="198"/>
      <c r="AB37" s="198"/>
      <c r="AC37" s="198"/>
      <c r="AD37" s="198"/>
      <c r="AE37" s="198"/>
      <c r="AF37" s="198"/>
      <c r="AG37" s="198"/>
      <c r="AH37" s="198"/>
      <c r="AI37" s="198"/>
      <c r="AJ37" s="198"/>
      <c r="AK37" s="198"/>
      <c r="AL37" s="198"/>
      <c r="AM37" s="198"/>
      <c r="AN37" s="198"/>
      <c r="AO37" s="198"/>
      <c r="AP37" s="185" t="str">
        <f>IF(K37="","",MIN(AP34,IF(AJ39="10/10",MIN(100000,ROUNDDOWN(K37*1,-3)),IF(AJ39="4/5",MIN(100000,ROUNDDOWN(K37*4/5,-3)),IF(AND(AB39="Ｂ部門・",AF39="新規"),MIN(500000,ROUNDDOWN(K37*0.5,-3)),IF(AND(AB39="Ｂ部門",AF39="継続"),MIN(500000,ROUNDDOWN(K37*1/3,-3))))))))</f>
        <v/>
      </c>
      <c r="AQ37" s="186"/>
      <c r="AR37" s="186"/>
      <c r="AS37" s="186"/>
      <c r="AT37" s="186"/>
      <c r="AU37" s="186"/>
      <c r="AV37" s="186"/>
      <c r="AW37" s="186"/>
      <c r="AX37" s="186"/>
      <c r="AY37" s="186"/>
      <c r="AZ37" s="186"/>
      <c r="BA37" s="186"/>
      <c r="BB37" s="191" t="s">
        <v>31</v>
      </c>
      <c r="BC37" s="192"/>
      <c r="BD37" s="166"/>
    </row>
    <row r="38" spans="1:56" s="167" customFormat="1" ht="8.1" customHeight="1" x14ac:dyDescent="0.15">
      <c r="A38" s="208"/>
      <c r="B38" s="209"/>
      <c r="C38" s="209"/>
      <c r="D38" s="209"/>
      <c r="E38" s="209"/>
      <c r="F38" s="209"/>
      <c r="G38" s="209"/>
      <c r="H38" s="209"/>
      <c r="I38" s="209"/>
      <c r="J38" s="210"/>
      <c r="K38" s="187"/>
      <c r="L38" s="188"/>
      <c r="M38" s="188"/>
      <c r="N38" s="188"/>
      <c r="O38" s="188"/>
      <c r="P38" s="188"/>
      <c r="Q38" s="188"/>
      <c r="R38" s="188"/>
      <c r="S38" s="188"/>
      <c r="T38" s="188"/>
      <c r="U38" s="188"/>
      <c r="V38" s="188"/>
      <c r="W38" s="188"/>
      <c r="X38" s="193"/>
      <c r="Y38" s="221"/>
      <c r="Z38" s="199"/>
      <c r="AA38" s="200"/>
      <c r="AB38" s="200"/>
      <c r="AC38" s="200"/>
      <c r="AD38" s="200"/>
      <c r="AE38" s="200"/>
      <c r="AF38" s="200"/>
      <c r="AG38" s="200"/>
      <c r="AH38" s="200"/>
      <c r="AI38" s="200"/>
      <c r="AJ38" s="200"/>
      <c r="AK38" s="200"/>
      <c r="AL38" s="200"/>
      <c r="AM38" s="200"/>
      <c r="AN38" s="200"/>
      <c r="AO38" s="201"/>
      <c r="AP38" s="187"/>
      <c r="AQ38" s="188"/>
      <c r="AR38" s="188"/>
      <c r="AS38" s="188"/>
      <c r="AT38" s="188"/>
      <c r="AU38" s="188"/>
      <c r="AV38" s="188"/>
      <c r="AW38" s="188"/>
      <c r="AX38" s="188"/>
      <c r="AY38" s="188"/>
      <c r="AZ38" s="188"/>
      <c r="BA38" s="188"/>
      <c r="BB38" s="193"/>
      <c r="BC38" s="194"/>
      <c r="BD38" s="166"/>
    </row>
    <row r="39" spans="1:56" ht="24.95" customHeight="1" thickBot="1" x14ac:dyDescent="0.2">
      <c r="A39" s="275"/>
      <c r="B39" s="276"/>
      <c r="C39" s="276"/>
      <c r="D39" s="276"/>
      <c r="E39" s="276"/>
      <c r="F39" s="276"/>
      <c r="G39" s="276"/>
      <c r="H39" s="276"/>
      <c r="I39" s="276"/>
      <c r="J39" s="277"/>
      <c r="K39" s="189"/>
      <c r="L39" s="190"/>
      <c r="M39" s="190"/>
      <c r="N39" s="190"/>
      <c r="O39" s="190"/>
      <c r="P39" s="190"/>
      <c r="Q39" s="190"/>
      <c r="R39" s="190"/>
      <c r="S39" s="190"/>
      <c r="T39" s="190"/>
      <c r="U39" s="190"/>
      <c r="V39" s="190"/>
      <c r="W39" s="190"/>
      <c r="X39" s="195"/>
      <c r="Y39" s="278"/>
      <c r="Z39" s="174"/>
      <c r="AA39" s="173" t="s">
        <v>160</v>
      </c>
      <c r="AB39" s="202" t="str">
        <f>IF(AD14="","",IF(K32="A　活動支援部門","Ａ部門・",IF(K32="B　事業実施部門","Ｂ部門・","Ｃ部門・")))</f>
        <v/>
      </c>
      <c r="AC39" s="202"/>
      <c r="AD39" s="202"/>
      <c r="AE39" s="202"/>
      <c r="AF39" s="203" t="str">
        <f>IF(AD14="","",IF(K33="新   規","新規","継続"))</f>
        <v/>
      </c>
      <c r="AG39" s="203"/>
      <c r="AH39" s="203"/>
      <c r="AI39" s="172" t="s">
        <v>156</v>
      </c>
      <c r="AJ39" s="204" t="str">
        <f>IF(AD14="","",IF(AND(AB39="Ａ部門・",AF39="新規"),"10/10",IF(AND(AB39="Ａ部門・",AF39="継続"),"4/5",IF(AND(AB39="Ｂ部門・",AF39="新規"),"1/2","1/3"))))</f>
        <v/>
      </c>
      <c r="AK39" s="204"/>
      <c r="AL39" s="204"/>
      <c r="AM39" s="204"/>
      <c r="AN39" s="171" t="s">
        <v>161</v>
      </c>
      <c r="AO39" s="170"/>
      <c r="AP39" s="189"/>
      <c r="AQ39" s="190"/>
      <c r="AR39" s="190"/>
      <c r="AS39" s="190"/>
      <c r="AT39" s="190"/>
      <c r="AU39" s="190"/>
      <c r="AV39" s="190"/>
      <c r="AW39" s="190"/>
      <c r="AX39" s="190"/>
      <c r="AY39" s="190"/>
      <c r="AZ39" s="190"/>
      <c r="BA39" s="190"/>
      <c r="BB39" s="195"/>
      <c r="BC39" s="196"/>
      <c r="BD39" s="1"/>
    </row>
    <row r="40" spans="1:56" ht="54.95" customHeight="1" thickBot="1" x14ac:dyDescent="0.2">
      <c r="A40" s="270"/>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51" t="s">
        <v>80</v>
      </c>
      <c r="AA40" s="252"/>
      <c r="AB40" s="252"/>
      <c r="AC40" s="252"/>
      <c r="AD40" s="252"/>
      <c r="AE40" s="252"/>
      <c r="AF40" s="252"/>
      <c r="AG40" s="252"/>
      <c r="AH40" s="252"/>
      <c r="AI40" s="252"/>
      <c r="AJ40" s="252"/>
      <c r="AK40" s="252"/>
      <c r="AL40" s="252"/>
      <c r="AM40" s="252"/>
      <c r="AN40" s="252"/>
      <c r="AO40" s="253"/>
      <c r="AP40" s="227" t="str">
        <f>IF(OR(AP34="",AP37=""),"",AP37-AP34)</f>
        <v/>
      </c>
      <c r="AQ40" s="228"/>
      <c r="AR40" s="228"/>
      <c r="AS40" s="228"/>
      <c r="AT40" s="228"/>
      <c r="AU40" s="228"/>
      <c r="AV40" s="228"/>
      <c r="AW40" s="228"/>
      <c r="AX40" s="228"/>
      <c r="AY40" s="228"/>
      <c r="AZ40" s="228"/>
      <c r="BA40" s="228"/>
      <c r="BB40" s="225" t="s">
        <v>30</v>
      </c>
      <c r="BC40" s="226"/>
      <c r="BD40" s="1"/>
    </row>
    <row r="41" spans="1:56" ht="8.2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8.25" customHeight="1" thickBo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17.25" customHeight="1" x14ac:dyDescent="0.15">
      <c r="A43" s="288" t="s">
        <v>74</v>
      </c>
      <c r="B43" s="289"/>
      <c r="C43" s="309" t="s">
        <v>76</v>
      </c>
      <c r="D43" s="309"/>
      <c r="E43" s="309"/>
      <c r="F43" s="309"/>
      <c r="G43" s="309"/>
      <c r="H43" s="321"/>
      <c r="I43" s="322"/>
      <c r="J43" s="322"/>
      <c r="K43" s="322"/>
      <c r="L43" s="322"/>
      <c r="M43" s="322"/>
      <c r="N43" s="322"/>
      <c r="O43" s="322"/>
      <c r="P43" s="322"/>
      <c r="Q43" s="322"/>
      <c r="R43" s="322"/>
      <c r="S43" s="322"/>
      <c r="T43" s="322"/>
      <c r="U43" s="322"/>
      <c r="V43" s="322"/>
      <c r="W43" s="322"/>
      <c r="X43" s="323"/>
      <c r="Y43" s="309" t="s">
        <v>20</v>
      </c>
      <c r="Z43" s="309"/>
      <c r="AA43" s="309"/>
      <c r="AB43" s="309"/>
      <c r="AC43" s="327"/>
      <c r="AD43" s="337" t="s">
        <v>22</v>
      </c>
      <c r="AE43" s="330"/>
      <c r="AF43" s="330"/>
      <c r="AG43" s="39" t="s">
        <v>29</v>
      </c>
      <c r="AH43" s="330" t="s">
        <v>27</v>
      </c>
      <c r="AI43" s="330"/>
      <c r="AJ43" s="332"/>
      <c r="AK43" s="332"/>
      <c r="AL43" s="332"/>
      <c r="AM43" s="332"/>
      <c r="AN43" s="39" t="s">
        <v>26</v>
      </c>
      <c r="AO43" s="331"/>
      <c r="AP43" s="331"/>
      <c r="AQ43" s="331"/>
      <c r="AR43" s="331"/>
      <c r="AS43" s="331"/>
      <c r="AT43" s="39" t="s">
        <v>28</v>
      </c>
      <c r="AU43" s="25"/>
      <c r="AV43" s="25"/>
      <c r="AW43" s="25"/>
      <c r="AX43" s="25"/>
      <c r="AY43" s="25"/>
      <c r="AZ43" s="25"/>
      <c r="BA43" s="25"/>
      <c r="BB43" s="25"/>
      <c r="BC43" s="26"/>
      <c r="BD43" s="1"/>
    </row>
    <row r="44" spans="1:56" ht="9.9499999999999993" customHeight="1" x14ac:dyDescent="0.15">
      <c r="A44" s="290"/>
      <c r="B44" s="291"/>
      <c r="C44" s="310"/>
      <c r="D44" s="310"/>
      <c r="E44" s="310"/>
      <c r="F44" s="310"/>
      <c r="G44" s="310"/>
      <c r="H44" s="315"/>
      <c r="I44" s="316"/>
      <c r="J44" s="316"/>
      <c r="K44" s="316"/>
      <c r="L44" s="316"/>
      <c r="M44" s="316"/>
      <c r="N44" s="316"/>
      <c r="O44" s="316"/>
      <c r="P44" s="316"/>
      <c r="Q44" s="316"/>
      <c r="R44" s="316"/>
      <c r="S44" s="316"/>
      <c r="T44" s="316"/>
      <c r="U44" s="316"/>
      <c r="V44" s="316"/>
      <c r="W44" s="316"/>
      <c r="X44" s="317"/>
      <c r="Y44" s="310"/>
      <c r="Z44" s="310"/>
      <c r="AA44" s="310"/>
      <c r="AB44" s="310"/>
      <c r="AC44" s="328"/>
      <c r="AD44" s="338"/>
      <c r="AE44" s="286"/>
      <c r="AF44" s="286"/>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4"/>
      <c r="BD44" s="1"/>
    </row>
    <row r="45" spans="1:56" ht="9.9499999999999993" customHeight="1" x14ac:dyDescent="0.15">
      <c r="A45" s="290"/>
      <c r="B45" s="291"/>
      <c r="C45" s="310"/>
      <c r="D45" s="310"/>
      <c r="E45" s="310"/>
      <c r="F45" s="310"/>
      <c r="G45" s="310"/>
      <c r="H45" s="324"/>
      <c r="I45" s="325"/>
      <c r="J45" s="325"/>
      <c r="K45" s="325"/>
      <c r="L45" s="325"/>
      <c r="M45" s="325"/>
      <c r="N45" s="325"/>
      <c r="O45" s="325"/>
      <c r="P45" s="325"/>
      <c r="Q45" s="325"/>
      <c r="R45" s="325"/>
      <c r="S45" s="325"/>
      <c r="T45" s="325"/>
      <c r="U45" s="325"/>
      <c r="V45" s="325"/>
      <c r="W45" s="325"/>
      <c r="X45" s="326"/>
      <c r="Y45" s="310"/>
      <c r="Z45" s="310"/>
      <c r="AA45" s="310"/>
      <c r="AB45" s="310"/>
      <c r="AC45" s="328"/>
      <c r="AD45" s="338"/>
      <c r="AE45" s="286"/>
      <c r="AF45" s="286"/>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4"/>
      <c r="BD45" s="1"/>
    </row>
    <row r="46" spans="1:56" ht="9.9499999999999993" customHeight="1" x14ac:dyDescent="0.15">
      <c r="A46" s="290"/>
      <c r="B46" s="291"/>
      <c r="C46" s="310" t="s">
        <v>75</v>
      </c>
      <c r="D46" s="310"/>
      <c r="E46" s="310"/>
      <c r="F46" s="310"/>
      <c r="G46" s="310"/>
      <c r="H46" s="312"/>
      <c r="I46" s="313"/>
      <c r="J46" s="313"/>
      <c r="K46" s="313"/>
      <c r="L46" s="313"/>
      <c r="M46" s="313"/>
      <c r="N46" s="313"/>
      <c r="O46" s="313"/>
      <c r="P46" s="313"/>
      <c r="Q46" s="313"/>
      <c r="R46" s="313"/>
      <c r="S46" s="313"/>
      <c r="T46" s="313"/>
      <c r="U46" s="313"/>
      <c r="V46" s="313"/>
      <c r="W46" s="313"/>
      <c r="X46" s="314"/>
      <c r="Y46" s="310"/>
      <c r="Z46" s="310"/>
      <c r="AA46" s="310"/>
      <c r="AB46" s="310"/>
      <c r="AC46" s="328"/>
      <c r="AD46" s="338"/>
      <c r="AE46" s="286"/>
      <c r="AF46" s="286"/>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4"/>
      <c r="BD46" s="1"/>
    </row>
    <row r="47" spans="1:56" ht="9.9499999999999993" customHeight="1" x14ac:dyDescent="0.15">
      <c r="A47" s="290"/>
      <c r="B47" s="291"/>
      <c r="C47" s="310"/>
      <c r="D47" s="310"/>
      <c r="E47" s="310"/>
      <c r="F47" s="310"/>
      <c r="G47" s="310"/>
      <c r="H47" s="315"/>
      <c r="I47" s="316"/>
      <c r="J47" s="316"/>
      <c r="K47" s="316"/>
      <c r="L47" s="316"/>
      <c r="M47" s="316"/>
      <c r="N47" s="316"/>
      <c r="O47" s="316"/>
      <c r="P47" s="316"/>
      <c r="Q47" s="316"/>
      <c r="R47" s="316"/>
      <c r="S47" s="316"/>
      <c r="T47" s="316"/>
      <c r="U47" s="316"/>
      <c r="V47" s="316"/>
      <c r="W47" s="316"/>
      <c r="X47" s="317"/>
      <c r="Y47" s="310"/>
      <c r="Z47" s="310"/>
      <c r="AA47" s="310"/>
      <c r="AB47" s="310"/>
      <c r="AC47" s="328"/>
      <c r="AD47" s="304"/>
      <c r="AE47" s="287"/>
      <c r="AF47" s="287"/>
      <c r="AG47" s="335"/>
      <c r="AH47" s="335"/>
      <c r="AI47" s="335"/>
      <c r="AJ47" s="335"/>
      <c r="AK47" s="335"/>
      <c r="AL47" s="335"/>
      <c r="AM47" s="335"/>
      <c r="AN47" s="335"/>
      <c r="AO47" s="335"/>
      <c r="AP47" s="335"/>
      <c r="AQ47" s="335"/>
      <c r="AR47" s="335"/>
      <c r="AS47" s="335"/>
      <c r="AT47" s="335"/>
      <c r="AU47" s="335"/>
      <c r="AV47" s="335"/>
      <c r="AW47" s="335"/>
      <c r="AX47" s="335"/>
      <c r="AY47" s="335"/>
      <c r="AZ47" s="335"/>
      <c r="BA47" s="335"/>
      <c r="BB47" s="335"/>
      <c r="BC47" s="336"/>
      <c r="BD47" s="1"/>
    </row>
    <row r="48" spans="1:56" ht="9.9499999999999993" customHeight="1" x14ac:dyDescent="0.15">
      <c r="A48" s="290"/>
      <c r="B48" s="291"/>
      <c r="C48" s="310"/>
      <c r="D48" s="310"/>
      <c r="E48" s="310"/>
      <c r="F48" s="310"/>
      <c r="G48" s="310"/>
      <c r="H48" s="315"/>
      <c r="I48" s="316"/>
      <c r="J48" s="316"/>
      <c r="K48" s="316"/>
      <c r="L48" s="316"/>
      <c r="M48" s="316"/>
      <c r="N48" s="316"/>
      <c r="O48" s="316"/>
      <c r="P48" s="316"/>
      <c r="Q48" s="316"/>
      <c r="R48" s="316"/>
      <c r="S48" s="316"/>
      <c r="T48" s="316"/>
      <c r="U48" s="316"/>
      <c r="V48" s="316"/>
      <c r="W48" s="316"/>
      <c r="X48" s="317"/>
      <c r="Y48" s="310"/>
      <c r="Z48" s="310"/>
      <c r="AA48" s="310"/>
      <c r="AB48" s="310"/>
      <c r="AC48" s="310"/>
      <c r="AD48" s="303" t="s">
        <v>21</v>
      </c>
      <c r="AE48" s="285"/>
      <c r="AF48" s="28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6"/>
      <c r="BD48" s="1"/>
    </row>
    <row r="49" spans="1:56" ht="9.9499999999999993" customHeight="1" x14ac:dyDescent="0.15">
      <c r="A49" s="290"/>
      <c r="B49" s="291"/>
      <c r="C49" s="310"/>
      <c r="D49" s="310"/>
      <c r="E49" s="310"/>
      <c r="F49" s="310"/>
      <c r="G49" s="310"/>
      <c r="H49" s="315"/>
      <c r="I49" s="316"/>
      <c r="J49" s="316"/>
      <c r="K49" s="316"/>
      <c r="L49" s="316"/>
      <c r="M49" s="316"/>
      <c r="N49" s="316"/>
      <c r="O49" s="316"/>
      <c r="P49" s="316"/>
      <c r="Q49" s="316"/>
      <c r="R49" s="316"/>
      <c r="S49" s="316"/>
      <c r="T49" s="316"/>
      <c r="U49" s="316"/>
      <c r="V49" s="316"/>
      <c r="W49" s="316"/>
      <c r="X49" s="317"/>
      <c r="Y49" s="310"/>
      <c r="Z49" s="310"/>
      <c r="AA49" s="310"/>
      <c r="AB49" s="310"/>
      <c r="AC49" s="310"/>
      <c r="AD49" s="304"/>
      <c r="AE49" s="287"/>
      <c r="AF49" s="28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c r="BC49" s="308"/>
      <c r="BD49" s="1"/>
    </row>
    <row r="50" spans="1:56" ht="9.9499999999999993" customHeight="1" x14ac:dyDescent="0.15">
      <c r="A50" s="290"/>
      <c r="B50" s="291"/>
      <c r="C50" s="310"/>
      <c r="D50" s="310"/>
      <c r="E50" s="310"/>
      <c r="F50" s="310"/>
      <c r="G50" s="310"/>
      <c r="H50" s="315"/>
      <c r="I50" s="316"/>
      <c r="J50" s="316"/>
      <c r="K50" s="316"/>
      <c r="L50" s="316"/>
      <c r="M50" s="316"/>
      <c r="N50" s="316"/>
      <c r="O50" s="316"/>
      <c r="P50" s="316"/>
      <c r="Q50" s="316"/>
      <c r="R50" s="316"/>
      <c r="S50" s="316"/>
      <c r="T50" s="316"/>
      <c r="U50" s="316"/>
      <c r="V50" s="316"/>
      <c r="W50" s="316"/>
      <c r="X50" s="317"/>
      <c r="Y50" s="310"/>
      <c r="Z50" s="310"/>
      <c r="AA50" s="310"/>
      <c r="AB50" s="310"/>
      <c r="AC50" s="328"/>
      <c r="AD50" s="295" t="s">
        <v>81</v>
      </c>
      <c r="AE50" s="296"/>
      <c r="AF50" s="296"/>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300"/>
      <c r="BD50" s="1"/>
    </row>
    <row r="51" spans="1:56" ht="9.9499999999999993" customHeight="1" thickBot="1" x14ac:dyDescent="0.2">
      <c r="A51" s="292"/>
      <c r="B51" s="293"/>
      <c r="C51" s="311"/>
      <c r="D51" s="311"/>
      <c r="E51" s="311"/>
      <c r="F51" s="311"/>
      <c r="G51" s="311"/>
      <c r="H51" s="318"/>
      <c r="I51" s="319"/>
      <c r="J51" s="319"/>
      <c r="K51" s="319"/>
      <c r="L51" s="319"/>
      <c r="M51" s="319"/>
      <c r="N51" s="319"/>
      <c r="O51" s="319"/>
      <c r="P51" s="319"/>
      <c r="Q51" s="319"/>
      <c r="R51" s="319"/>
      <c r="S51" s="319"/>
      <c r="T51" s="319"/>
      <c r="U51" s="319"/>
      <c r="V51" s="319"/>
      <c r="W51" s="319"/>
      <c r="X51" s="320"/>
      <c r="Y51" s="311"/>
      <c r="Z51" s="311"/>
      <c r="AA51" s="311"/>
      <c r="AB51" s="311"/>
      <c r="AC51" s="329"/>
      <c r="AD51" s="297"/>
      <c r="AE51" s="298"/>
      <c r="AF51" s="298"/>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2"/>
      <c r="BD51" s="1"/>
    </row>
    <row r="52" spans="1:56" ht="33" customHeight="1" x14ac:dyDescent="0.15">
      <c r="A52" s="27"/>
      <c r="B52" s="27"/>
      <c r="C52" s="27"/>
      <c r="D52" s="27"/>
      <c r="E52" s="27"/>
      <c r="F52" s="27"/>
      <c r="G52" s="27"/>
      <c r="H52" s="27"/>
      <c r="I52" s="27"/>
      <c r="J52" s="27"/>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1"/>
    </row>
    <row r="53" spans="1:56" s="38" customFormat="1" ht="57.75" customHeight="1" x14ac:dyDescent="0.15">
      <c r="A53" s="35"/>
      <c r="B53" s="36"/>
      <c r="C53" s="294" t="s">
        <v>92</v>
      </c>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37"/>
    </row>
    <row r="54" spans="1:56" ht="8.25" customHeight="1" x14ac:dyDescent="0.15">
      <c r="A54" s="27"/>
      <c r="B54" s="27"/>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4"/>
    </row>
    <row r="55" spans="1:56" ht="8.25" customHeight="1" x14ac:dyDescent="0.15">
      <c r="A55" s="27"/>
      <c r="B55" s="27"/>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4"/>
    </row>
    <row r="56" spans="1:56" ht="8.25" customHeight="1" x14ac:dyDescent="0.15">
      <c r="A56" s="27"/>
      <c r="B56" s="27"/>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4"/>
    </row>
    <row r="57" spans="1:56" ht="8.25" customHeight="1" x14ac:dyDescent="0.15">
      <c r="A57" s="27"/>
      <c r="B57" s="27"/>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4"/>
    </row>
    <row r="58" spans="1:56" ht="8.25" customHeight="1" x14ac:dyDescent="0.15">
      <c r="A58" s="27"/>
      <c r="B58" s="27"/>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4"/>
    </row>
    <row r="59" spans="1:56" ht="8.25" customHeight="1" x14ac:dyDescent="0.15">
      <c r="A59" s="27"/>
      <c r="B59" s="2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4"/>
    </row>
    <row r="60" spans="1:56" ht="8.25" customHeight="1" x14ac:dyDescent="0.15">
      <c r="A60" s="27"/>
      <c r="B60" s="2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4"/>
    </row>
    <row r="61" spans="1:56" ht="8.25" customHeight="1" x14ac:dyDescent="0.15">
      <c r="A61" s="27"/>
      <c r="B61" s="27"/>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4"/>
    </row>
    <row r="62" spans="1:56" ht="8.25" customHeight="1" x14ac:dyDescent="0.15">
      <c r="A62" s="27"/>
      <c r="B62" s="27"/>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4"/>
    </row>
    <row r="63" spans="1:56" ht="8.25" customHeight="1" x14ac:dyDescent="0.15">
      <c r="A63" s="27"/>
      <c r="B63" s="27"/>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4"/>
    </row>
    <row r="64" spans="1:56" ht="8.25" customHeight="1" x14ac:dyDescent="0.15">
      <c r="A64" s="27"/>
      <c r="B64" s="27"/>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4"/>
    </row>
    <row r="65" spans="1:56" ht="7.5" customHeight="1" x14ac:dyDescent="0.1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4"/>
    </row>
    <row r="66" spans="1:56" ht="7.5" customHeight="1" x14ac:dyDescent="0.1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4"/>
    </row>
    <row r="67" spans="1:56" ht="7.5" customHeight="1" x14ac:dyDescent="0.15">
      <c r="A67" s="29"/>
      <c r="B67" s="29"/>
      <c r="C67" s="29"/>
      <c r="D67" s="29"/>
      <c r="E67" s="29"/>
      <c r="F67" s="29"/>
      <c r="G67" s="29"/>
      <c r="H67" s="29"/>
      <c r="I67" s="29"/>
      <c r="J67" s="29"/>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7"/>
    </row>
    <row r="68" spans="1:56" ht="7.5" customHeight="1" x14ac:dyDescent="0.15">
      <c r="A68" s="6"/>
      <c r="B68" s="6"/>
      <c r="C68" s="6"/>
      <c r="D68" s="6"/>
      <c r="E68" s="6"/>
      <c r="F68" s="6"/>
      <c r="G68" s="6"/>
      <c r="H68" s="6"/>
      <c r="I68" s="6"/>
      <c r="J68" s="6"/>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sheetData>
  <sheetProtection algorithmName="SHA-512" hashValue="jEH7n9sGn+hWEQcnrp8CgrX3jTK9YGBiYXCGySzUnOiwdKnsRZE/Mti8V+MaHa2tH57+ncIiV8epuJQWlm2y+g==" saltValue="jkGh2DVcHauR7ukTM7o5JA==" spinCount="100000" sheet="1" objects="1" scenarios="1"/>
  <mergeCells count="82">
    <mergeCell ref="A43:B51"/>
    <mergeCell ref="C53:BC53"/>
    <mergeCell ref="AD50:AF51"/>
    <mergeCell ref="AG50:BC51"/>
    <mergeCell ref="AD48:AF49"/>
    <mergeCell ref="AG48:BC49"/>
    <mergeCell ref="C43:G45"/>
    <mergeCell ref="C46:G51"/>
    <mergeCell ref="H46:X51"/>
    <mergeCell ref="H43:X45"/>
    <mergeCell ref="Y43:AC51"/>
    <mergeCell ref="AH43:AI43"/>
    <mergeCell ref="AO43:AS43"/>
    <mergeCell ref="AJ43:AM43"/>
    <mergeCell ref="AG44:BC47"/>
    <mergeCell ref="AD43:AF47"/>
    <mergeCell ref="AJ20:BB22"/>
    <mergeCell ref="AT4:AU5"/>
    <mergeCell ref="AR4:AS5"/>
    <mergeCell ref="U21:U23"/>
    <mergeCell ref="AD17:AI19"/>
    <mergeCell ref="AD20:AI22"/>
    <mergeCell ref="X18:AB22"/>
    <mergeCell ref="X14:AB16"/>
    <mergeCell ref="X11:AB13"/>
    <mergeCell ref="AO4:AQ5"/>
    <mergeCell ref="A33:J33"/>
    <mergeCell ref="F28:R30"/>
    <mergeCell ref="U28:U30"/>
    <mergeCell ref="A32:J32"/>
    <mergeCell ref="E28:E30"/>
    <mergeCell ref="K32:BC32"/>
    <mergeCell ref="K33:BC33"/>
    <mergeCell ref="AL28:AW30"/>
    <mergeCell ref="AI28:AJ30"/>
    <mergeCell ref="V28:AG30"/>
    <mergeCell ref="A31:J31"/>
    <mergeCell ref="K31:BC31"/>
    <mergeCell ref="A3:R3"/>
    <mergeCell ref="A6:R7"/>
    <mergeCell ref="E21:E23"/>
    <mergeCell ref="S11:W13"/>
    <mergeCell ref="BA1:BC1"/>
    <mergeCell ref="AO1:AT1"/>
    <mergeCell ref="AU1:AW1"/>
    <mergeCell ref="AY1:AZ1"/>
    <mergeCell ref="AJ17:BB19"/>
    <mergeCell ref="AD14:BB16"/>
    <mergeCell ref="AD11:BB13"/>
    <mergeCell ref="BB4:BC5"/>
    <mergeCell ref="AX4:AY5"/>
    <mergeCell ref="AS2:AT2"/>
    <mergeCell ref="BA2:BB2"/>
    <mergeCell ref="AG2:AQ2"/>
    <mergeCell ref="AU2:AV2"/>
    <mergeCell ref="AV4:AW5"/>
    <mergeCell ref="AZ4:BA5"/>
    <mergeCell ref="AW2:AX2"/>
    <mergeCell ref="AY2:AZ2"/>
    <mergeCell ref="A34:J36"/>
    <mergeCell ref="K34:W36"/>
    <mergeCell ref="X34:Y36"/>
    <mergeCell ref="AB36:AE36"/>
    <mergeCell ref="BB40:BC40"/>
    <mergeCell ref="AP40:BA40"/>
    <mergeCell ref="AP34:BA36"/>
    <mergeCell ref="BB34:BC36"/>
    <mergeCell ref="Z40:AO40"/>
    <mergeCell ref="A40:Y40"/>
    <mergeCell ref="Z34:AO34"/>
    <mergeCell ref="AF36:AH36"/>
    <mergeCell ref="AJ36:AM36"/>
    <mergeCell ref="A37:J39"/>
    <mergeCell ref="K37:W39"/>
    <mergeCell ref="X37:Y39"/>
    <mergeCell ref="AP37:BA39"/>
    <mergeCell ref="BB37:BC39"/>
    <mergeCell ref="Z37:AO37"/>
    <mergeCell ref="Z38:AO38"/>
    <mergeCell ref="AB39:AE39"/>
    <mergeCell ref="AF39:AH39"/>
    <mergeCell ref="AJ39:AM39"/>
  </mergeCells>
  <phoneticPr fontId="2"/>
  <conditionalFormatting sqref="H43:X51">
    <cfRule type="containsBlanks" dxfId="119" priority="8">
      <formula>LEN(TRIM(H43))=0</formula>
    </cfRule>
  </conditionalFormatting>
  <conditionalFormatting sqref="AG44:BC51">
    <cfRule type="containsBlanks" dxfId="118" priority="9">
      <formula>LEN(TRIM(AG44))=0</formula>
    </cfRule>
  </conditionalFormatting>
  <conditionalFormatting sqref="AJ43:AM43">
    <cfRule type="containsBlanks" dxfId="117" priority="7">
      <formula>LEN(TRIM(AJ43))=0</formula>
    </cfRule>
  </conditionalFormatting>
  <conditionalFormatting sqref="AO43">
    <cfRule type="containsBlanks" dxfId="116" priority="16">
      <formula>LEN(TRIM(AO43))=0</formula>
    </cfRule>
  </conditionalFormatting>
  <conditionalFormatting sqref="AV4 AR4:AS5">
    <cfRule type="containsBlanks" dxfId="115" priority="18">
      <formula>LEN(TRIM(AR4))=0</formula>
    </cfRule>
  </conditionalFormatting>
  <conditionalFormatting sqref="AZ4:BA5">
    <cfRule type="containsBlanks" dxfId="114" priority="11">
      <formula>LEN(TRIM(AZ4))=0</formula>
    </cfRule>
  </conditionalFormatting>
  <dataValidations disablePrompts="1" count="2">
    <dataValidation type="list" allowBlank="1" showInputMessage="1" showErrorMessage="1" sqref="AU1:AX1" xr:uid="{00000000-0002-0000-0000-000001000000}">
      <formula1>$BJ$1:$BJ$1</formula1>
    </dataValidation>
    <dataValidation type="list" allowBlank="1" showInputMessage="1" showErrorMessage="1" sqref="AY1:AZ1" xr:uid="{00000000-0002-0000-0000-000002000000}">
      <formula1>$BK$1:$BK$2</formula1>
    </dataValidation>
  </dataValidations>
  <printOptions horizontalCentered="1"/>
  <pageMargins left="0.51181102362204722" right="0.51181102362204722" top="0.74803149606299213" bottom="0.74803149606299213" header="0.31496062992125984" footer="0.31496062992125984"/>
  <pageSetup paperSize="9" orientation="portrait" r:id="rId1"/>
  <headerFooter>
    <oddHeader>&amp;L&amp;"BIZ UDP明朝 Medium,標準"&amp;10様式８</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5683-3827-4840-B388-CC920EDA5369}">
  <dimension ref="A1:BD68"/>
  <sheetViews>
    <sheetView view="pageBreakPreview" zoomScaleNormal="100" zoomScaleSheetLayoutView="100" workbookViewId="0">
      <selection sqref="A1:BC55"/>
    </sheetView>
  </sheetViews>
  <sheetFormatPr defaultRowHeight="13.5" x14ac:dyDescent="0.15"/>
  <cols>
    <col min="1" max="70" width="1.625" customWidth="1"/>
  </cols>
  <sheetData>
    <row r="1" spans="1:56" ht="8.25" customHeight="1" x14ac:dyDescent="0.15">
      <c r="A1" s="541"/>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2"/>
      <c r="AP1" s="542"/>
      <c r="AQ1" s="542"/>
      <c r="AR1" s="542"/>
      <c r="AS1" s="542"/>
      <c r="AT1" s="542"/>
      <c r="AU1" s="542"/>
      <c r="AV1" s="542"/>
      <c r="AW1" s="542"/>
      <c r="AX1" s="543"/>
      <c r="AY1" s="542"/>
      <c r="AZ1" s="542"/>
      <c r="BA1" s="542"/>
      <c r="BB1" s="542"/>
      <c r="BC1" s="542"/>
      <c r="BD1" s="1"/>
    </row>
    <row r="2" spans="1:56" ht="24.95" customHeight="1" x14ac:dyDescent="0.15">
      <c r="A2" s="541"/>
      <c r="B2" s="541"/>
      <c r="C2" s="541"/>
      <c r="D2" s="541"/>
      <c r="E2" s="541"/>
      <c r="F2" s="541"/>
      <c r="G2" s="541"/>
      <c r="H2" s="541"/>
      <c r="I2" s="541"/>
      <c r="J2" s="541"/>
      <c r="K2" s="541"/>
      <c r="L2" s="541"/>
      <c r="M2" s="541"/>
      <c r="N2" s="541"/>
      <c r="O2" s="541"/>
      <c r="P2" s="541"/>
      <c r="Q2" s="541"/>
      <c r="R2" s="541"/>
      <c r="S2" s="541"/>
      <c r="T2" s="541"/>
      <c r="U2" s="541"/>
      <c r="V2" s="541"/>
      <c r="W2" s="544"/>
      <c r="X2" s="544"/>
      <c r="Y2" s="544"/>
      <c r="Z2" s="544"/>
      <c r="AA2" s="544"/>
      <c r="AB2" s="544"/>
      <c r="AC2" s="544"/>
      <c r="AD2" s="544"/>
      <c r="AE2" s="544"/>
      <c r="AF2" s="544"/>
      <c r="AG2" s="545" t="s">
        <v>71</v>
      </c>
      <c r="AH2" s="546"/>
      <c r="AI2" s="546"/>
      <c r="AJ2" s="546"/>
      <c r="AK2" s="546"/>
      <c r="AL2" s="546"/>
      <c r="AM2" s="546"/>
      <c r="AN2" s="546"/>
      <c r="AO2" s="546"/>
      <c r="AP2" s="546"/>
      <c r="AQ2" s="547"/>
      <c r="AR2" s="548"/>
      <c r="AS2" s="549" t="str">
        <f>IF(AD14="","",_xlfn.XLOOKUP(AD14,[2]一覧!I2:I8,[2]一覧!A2:A8))</f>
        <v/>
      </c>
      <c r="AT2" s="549"/>
      <c r="AU2" s="247" t="s">
        <v>26</v>
      </c>
      <c r="AV2" s="247"/>
      <c r="AW2" s="247" t="str">
        <f>IF(AD14="","",_xlfn.XLOOKUP(AD14,[2]一覧!I2:I8,[2]一覧!B2:B8))</f>
        <v/>
      </c>
      <c r="AX2" s="247"/>
      <c r="AY2" s="247" t="s">
        <v>26</v>
      </c>
      <c r="AZ2" s="247"/>
      <c r="BA2" s="247" t="str">
        <f>IF(AD14="","",_xlfn.XLOOKUP(AD14,[2]一覧!I2:I8,[2]一覧!C2:C8))</f>
        <v/>
      </c>
      <c r="BB2" s="247"/>
      <c r="BC2" s="550"/>
      <c r="BD2" s="1"/>
    </row>
    <row r="3" spans="1:56" ht="8.25" customHeight="1" x14ac:dyDescent="0.15">
      <c r="A3" s="551"/>
      <c r="B3" s="551"/>
      <c r="C3" s="551"/>
      <c r="D3" s="551"/>
      <c r="E3" s="551"/>
      <c r="F3" s="551"/>
      <c r="G3" s="551"/>
      <c r="H3" s="551"/>
      <c r="I3" s="551"/>
      <c r="J3" s="551"/>
      <c r="K3" s="551"/>
      <c r="L3" s="551"/>
      <c r="M3" s="551"/>
      <c r="N3" s="551"/>
      <c r="O3" s="551"/>
      <c r="P3" s="551"/>
      <c r="Q3" s="551"/>
      <c r="R3" s="55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1"/>
    </row>
    <row r="4" spans="1:56" ht="8.25" customHeight="1" x14ac:dyDescent="0.15">
      <c r="A4" s="541"/>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52" t="s">
        <v>8</v>
      </c>
      <c r="AP4" s="552"/>
      <c r="AQ4" s="552"/>
      <c r="AR4" s="552">
        <v>9</v>
      </c>
      <c r="AS4" s="552"/>
      <c r="AT4" s="552" t="s">
        <v>9</v>
      </c>
      <c r="AU4" s="552"/>
      <c r="AV4" s="552">
        <v>3</v>
      </c>
      <c r="AW4" s="552"/>
      <c r="AX4" s="552" t="s">
        <v>10</v>
      </c>
      <c r="AY4" s="552"/>
      <c r="AZ4" s="553">
        <v>31</v>
      </c>
      <c r="BA4" s="553"/>
      <c r="BB4" s="552" t="s">
        <v>11</v>
      </c>
      <c r="BC4" s="552"/>
      <c r="BD4" s="1"/>
    </row>
    <row r="5" spans="1:56" ht="8.25" customHeight="1" x14ac:dyDescent="0.15">
      <c r="A5" s="541"/>
      <c r="B5" s="541"/>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52"/>
      <c r="AP5" s="552"/>
      <c r="AQ5" s="552"/>
      <c r="AR5" s="552"/>
      <c r="AS5" s="552"/>
      <c r="AT5" s="552"/>
      <c r="AU5" s="552"/>
      <c r="AV5" s="552"/>
      <c r="AW5" s="552"/>
      <c r="AX5" s="552"/>
      <c r="AY5" s="552"/>
      <c r="AZ5" s="553"/>
      <c r="BA5" s="553"/>
      <c r="BB5" s="552"/>
      <c r="BC5" s="552"/>
      <c r="BD5" s="1"/>
    </row>
    <row r="6" spans="1:56" ht="8.25" customHeight="1" x14ac:dyDescent="0.15">
      <c r="A6" s="554" t="s">
        <v>12</v>
      </c>
      <c r="B6" s="554"/>
      <c r="C6" s="554"/>
      <c r="D6" s="554"/>
      <c r="E6" s="554"/>
      <c r="F6" s="554"/>
      <c r="G6" s="554"/>
      <c r="H6" s="554"/>
      <c r="I6" s="554"/>
      <c r="J6" s="554"/>
      <c r="K6" s="554"/>
      <c r="L6" s="554"/>
      <c r="M6" s="554"/>
      <c r="N6" s="554"/>
      <c r="O6" s="554"/>
      <c r="P6" s="554"/>
      <c r="Q6" s="554"/>
      <c r="R6" s="554"/>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
    </row>
    <row r="7" spans="1:56" ht="8.25" customHeight="1" x14ac:dyDescent="0.15">
      <c r="A7" s="554"/>
      <c r="B7" s="554"/>
      <c r="C7" s="554"/>
      <c r="D7" s="554"/>
      <c r="E7" s="554"/>
      <c r="F7" s="554"/>
      <c r="G7" s="554"/>
      <c r="H7" s="554"/>
      <c r="I7" s="554"/>
      <c r="J7" s="554"/>
      <c r="K7" s="554"/>
      <c r="L7" s="554"/>
      <c r="M7" s="554"/>
      <c r="N7" s="554"/>
      <c r="O7" s="554"/>
      <c r="P7" s="554"/>
      <c r="Q7" s="554"/>
      <c r="R7" s="554"/>
      <c r="S7" s="158"/>
      <c r="T7" s="158"/>
      <c r="U7" s="158"/>
      <c r="V7" s="158"/>
      <c r="W7" s="158"/>
      <c r="X7" s="158"/>
      <c r="Y7" s="158"/>
      <c r="Z7" s="158"/>
      <c r="AA7" s="158"/>
      <c r="AB7" s="158"/>
      <c r="AC7" s="158"/>
      <c r="AD7" s="158"/>
      <c r="AE7" s="158"/>
      <c r="AF7" s="158"/>
      <c r="AG7" s="158"/>
      <c r="AH7" s="158"/>
      <c r="AI7" s="158"/>
      <c r="AJ7" s="158"/>
      <c r="AK7" s="158"/>
      <c r="AL7" s="158"/>
      <c r="AM7" s="158"/>
      <c r="AN7" s="158"/>
      <c r="AO7" s="555"/>
      <c r="AP7" s="555"/>
      <c r="AQ7" s="555"/>
      <c r="AR7" s="555"/>
      <c r="AS7" s="555"/>
      <c r="AT7" s="555"/>
      <c r="AU7" s="555"/>
      <c r="AV7" s="555"/>
      <c r="AW7" s="555"/>
      <c r="AX7" s="555"/>
      <c r="AY7" s="555"/>
      <c r="AZ7" s="158"/>
      <c r="BA7" s="158"/>
      <c r="BB7" s="158"/>
      <c r="BC7" s="158"/>
      <c r="BD7" s="1"/>
    </row>
    <row r="8" spans="1:56" ht="8.25" customHeight="1" x14ac:dyDescent="0.15">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
    </row>
    <row r="9" spans="1:56" ht="8.25" customHeight="1" x14ac:dyDescent="0.15">
      <c r="A9" s="158"/>
      <c r="B9" s="158"/>
      <c r="C9" s="158"/>
      <c r="D9" s="158"/>
      <c r="E9" s="158"/>
      <c r="F9" s="158"/>
      <c r="G9" s="158"/>
      <c r="H9" s="158"/>
      <c r="I9" s="158"/>
      <c r="J9" s="158"/>
      <c r="K9" s="158"/>
      <c r="L9" s="158"/>
      <c r="M9" s="158"/>
      <c r="N9" s="158"/>
      <c r="O9" s="158"/>
      <c r="P9" s="158"/>
      <c r="Q9" s="158"/>
      <c r="R9" s="158"/>
      <c r="S9" s="158"/>
      <c r="T9" s="158"/>
      <c r="U9" s="158"/>
      <c r="V9" s="158"/>
      <c r="W9" s="556"/>
      <c r="X9" s="557"/>
      <c r="Y9" s="557"/>
      <c r="Z9" s="557"/>
      <c r="AA9" s="557"/>
      <c r="AB9" s="557"/>
      <c r="AC9" s="555" t="str">
        <f>IF([1]入力の手引き・基本情報の入力!D32="","",[1]入力の手引き・基本情報の入力!D32)</f>
        <v/>
      </c>
      <c r="AD9" s="555"/>
      <c r="AE9" s="555"/>
      <c r="AF9" s="555"/>
      <c r="AG9" s="555"/>
      <c r="AH9" s="555"/>
      <c r="AI9" s="555"/>
      <c r="AJ9" s="555"/>
      <c r="AK9" s="555"/>
      <c r="AL9" s="555"/>
      <c r="AM9" s="555"/>
      <c r="AN9" s="555"/>
      <c r="AO9" s="555"/>
      <c r="AP9" s="555"/>
      <c r="AQ9" s="555"/>
      <c r="AR9" s="555"/>
      <c r="AS9" s="555"/>
      <c r="AT9" s="555"/>
      <c r="AU9" s="555"/>
      <c r="AV9" s="555"/>
      <c r="AW9" s="555"/>
      <c r="AX9" s="555"/>
      <c r="AY9" s="555"/>
      <c r="AZ9" s="555"/>
      <c r="BA9" s="555"/>
      <c r="BB9" s="555"/>
      <c r="BC9" s="555"/>
      <c r="BD9" s="1"/>
    </row>
    <row r="10" spans="1:56" ht="8.25" customHeight="1" x14ac:dyDescent="0.15">
      <c r="A10" s="158"/>
      <c r="B10" s="158"/>
      <c r="C10" s="158"/>
      <c r="D10" s="158"/>
      <c r="E10" s="158"/>
      <c r="F10" s="158"/>
      <c r="G10" s="158"/>
      <c r="H10" s="158"/>
      <c r="I10" s="158"/>
      <c r="J10" s="158"/>
      <c r="K10" s="158"/>
      <c r="L10" s="158"/>
      <c r="M10" s="158"/>
      <c r="N10" s="158"/>
      <c r="O10" s="158"/>
      <c r="P10" s="158"/>
      <c r="Q10" s="158"/>
      <c r="R10" s="158"/>
      <c r="S10" s="158"/>
      <c r="T10" s="158"/>
      <c r="U10" s="158"/>
      <c r="V10" s="158"/>
      <c r="W10" s="557"/>
      <c r="X10" s="557"/>
      <c r="Y10" s="557"/>
      <c r="Z10" s="557"/>
      <c r="AA10" s="557"/>
      <c r="AB10" s="557"/>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5"/>
      <c r="AY10" s="555"/>
      <c r="AZ10" s="555"/>
      <c r="BA10" s="555"/>
      <c r="BB10" s="555"/>
      <c r="BC10" s="555"/>
      <c r="BD10" s="1"/>
    </row>
    <row r="11" spans="1:56" ht="9" customHeight="1" x14ac:dyDescent="0.15">
      <c r="A11" s="158"/>
      <c r="B11" s="158"/>
      <c r="C11" s="158"/>
      <c r="D11" s="158"/>
      <c r="E11" s="158"/>
      <c r="F11" s="158"/>
      <c r="G11" s="158"/>
      <c r="H11" s="158"/>
      <c r="I11" s="158"/>
      <c r="J11" s="158"/>
      <c r="K11" s="158"/>
      <c r="L11" s="158"/>
      <c r="M11" s="544"/>
      <c r="N11" s="544"/>
      <c r="O11" s="544"/>
      <c r="P11" s="544"/>
      <c r="Q11" s="544"/>
      <c r="R11" s="544"/>
      <c r="S11" s="558" t="s">
        <v>13</v>
      </c>
      <c r="T11" s="558"/>
      <c r="U11" s="558"/>
      <c r="V11" s="558"/>
      <c r="W11" s="558"/>
      <c r="X11" s="559" t="s">
        <v>14</v>
      </c>
      <c r="Y11" s="559"/>
      <c r="Z11" s="559"/>
      <c r="AA11" s="559"/>
      <c r="AB11" s="559"/>
      <c r="AC11" s="560"/>
      <c r="AD11" s="243" t="str">
        <f>IF(AD14="","",IF(OR([2]★はじめに入力してください★!B17="なし",[2]★はじめに入力してください★!B20=""),_xlfn.XLOOKUP(AD14,[2]一覧!I2:I8,[2]一覧!O2:O8),[2]★はじめに入力してください★!B20))</f>
        <v/>
      </c>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555"/>
      <c r="BD11" s="1"/>
    </row>
    <row r="12" spans="1:56" ht="9" customHeight="1" x14ac:dyDescent="0.15">
      <c r="A12" s="158"/>
      <c r="B12" s="158"/>
      <c r="C12" s="158"/>
      <c r="D12" s="158"/>
      <c r="E12" s="158"/>
      <c r="F12" s="158"/>
      <c r="G12" s="158"/>
      <c r="H12" s="158"/>
      <c r="I12" s="158"/>
      <c r="J12" s="158"/>
      <c r="K12" s="158"/>
      <c r="L12" s="158"/>
      <c r="M12" s="544"/>
      <c r="N12" s="544"/>
      <c r="O12" s="544"/>
      <c r="P12" s="544"/>
      <c r="Q12" s="544"/>
      <c r="R12" s="544"/>
      <c r="S12" s="558"/>
      <c r="T12" s="558"/>
      <c r="U12" s="558"/>
      <c r="V12" s="558"/>
      <c r="W12" s="558"/>
      <c r="X12" s="559"/>
      <c r="Y12" s="559"/>
      <c r="Z12" s="559"/>
      <c r="AA12" s="559"/>
      <c r="AB12" s="559"/>
      <c r="AC12" s="560"/>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555"/>
      <c r="BD12" s="1"/>
    </row>
    <row r="13" spans="1:56" ht="9" customHeight="1" x14ac:dyDescent="0.15">
      <c r="A13" s="158"/>
      <c r="B13" s="158"/>
      <c r="C13" s="158"/>
      <c r="D13" s="158"/>
      <c r="E13" s="158"/>
      <c r="F13" s="158"/>
      <c r="G13" s="158"/>
      <c r="H13" s="158"/>
      <c r="I13" s="158"/>
      <c r="J13" s="158"/>
      <c r="K13" s="158"/>
      <c r="L13" s="158"/>
      <c r="M13" s="544"/>
      <c r="N13" s="544"/>
      <c r="O13" s="544"/>
      <c r="P13" s="544"/>
      <c r="Q13" s="544"/>
      <c r="R13" s="544"/>
      <c r="S13" s="558"/>
      <c r="T13" s="558"/>
      <c r="U13" s="558"/>
      <c r="V13" s="558"/>
      <c r="W13" s="558"/>
      <c r="X13" s="561"/>
      <c r="Y13" s="561"/>
      <c r="Z13" s="561"/>
      <c r="AA13" s="561"/>
      <c r="AB13" s="561"/>
      <c r="AC13" s="562"/>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563"/>
      <c r="BD13" s="1"/>
    </row>
    <row r="14" spans="1:56" ht="9" customHeight="1" x14ac:dyDescent="0.15">
      <c r="A14" s="158"/>
      <c r="B14" s="158"/>
      <c r="C14" s="158"/>
      <c r="D14" s="158"/>
      <c r="E14" s="158"/>
      <c r="F14" s="158"/>
      <c r="G14" s="158"/>
      <c r="H14" s="158"/>
      <c r="I14" s="158"/>
      <c r="J14" s="158"/>
      <c r="K14" s="158"/>
      <c r="L14" s="158"/>
      <c r="M14" s="158"/>
      <c r="N14" s="158"/>
      <c r="O14" s="158"/>
      <c r="P14" s="158"/>
      <c r="Q14" s="158"/>
      <c r="R14" s="158"/>
      <c r="S14" s="158"/>
      <c r="T14" s="158"/>
      <c r="U14" s="158"/>
      <c r="V14" s="158"/>
      <c r="W14" s="544"/>
      <c r="X14" s="564" t="s">
        <v>15</v>
      </c>
      <c r="Y14" s="564"/>
      <c r="Z14" s="564"/>
      <c r="AA14" s="564"/>
      <c r="AB14" s="564"/>
      <c r="AC14" s="565"/>
      <c r="AD14" s="242" t="str">
        <f>IF([2]★はじめに入力してください★!A7="","",[2]★はじめに入力してください★!A7)</f>
        <v/>
      </c>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157"/>
      <c r="BD14" s="1"/>
    </row>
    <row r="15" spans="1:56" ht="9" customHeight="1" x14ac:dyDescent="0.15">
      <c r="A15" s="158"/>
      <c r="B15" s="158"/>
      <c r="C15" s="158"/>
      <c r="D15" s="158"/>
      <c r="E15" s="158"/>
      <c r="F15" s="158"/>
      <c r="G15" s="158"/>
      <c r="H15" s="158"/>
      <c r="I15" s="158"/>
      <c r="J15" s="158"/>
      <c r="K15" s="158"/>
      <c r="L15" s="158"/>
      <c r="M15" s="158"/>
      <c r="N15" s="158"/>
      <c r="O15" s="158"/>
      <c r="P15" s="158"/>
      <c r="Q15" s="158"/>
      <c r="R15" s="158"/>
      <c r="S15" s="158"/>
      <c r="T15" s="158"/>
      <c r="U15" s="158"/>
      <c r="V15" s="158"/>
      <c r="W15" s="544"/>
      <c r="X15" s="559"/>
      <c r="Y15" s="559"/>
      <c r="Z15" s="559"/>
      <c r="AA15" s="559"/>
      <c r="AB15" s="559"/>
      <c r="AC15" s="560"/>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158"/>
      <c r="BD15" s="1"/>
    </row>
    <row r="16" spans="1:56" ht="9" customHeight="1" x14ac:dyDescent="0.15">
      <c r="A16" s="158"/>
      <c r="B16" s="158"/>
      <c r="C16" s="158"/>
      <c r="D16" s="158"/>
      <c r="E16" s="158"/>
      <c r="F16" s="158"/>
      <c r="G16" s="158"/>
      <c r="H16" s="158"/>
      <c r="I16" s="158"/>
      <c r="J16" s="158"/>
      <c r="K16" s="158"/>
      <c r="L16" s="158"/>
      <c r="M16" s="158"/>
      <c r="N16" s="158"/>
      <c r="O16" s="158"/>
      <c r="P16" s="158"/>
      <c r="Q16" s="158"/>
      <c r="R16" s="158"/>
      <c r="S16" s="158"/>
      <c r="T16" s="158"/>
      <c r="U16" s="158"/>
      <c r="V16" s="158"/>
      <c r="W16" s="544"/>
      <c r="X16" s="561"/>
      <c r="Y16" s="561"/>
      <c r="Z16" s="561"/>
      <c r="AA16" s="561"/>
      <c r="AB16" s="561"/>
      <c r="AC16" s="562"/>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159"/>
      <c r="BD16" s="1"/>
    </row>
    <row r="17" spans="1:56" ht="9" customHeight="1" x14ac:dyDescent="0.15">
      <c r="A17" s="158"/>
      <c r="B17" s="158"/>
      <c r="C17" s="158"/>
      <c r="D17" s="158"/>
      <c r="E17" s="158"/>
      <c r="F17" s="158"/>
      <c r="G17" s="158"/>
      <c r="H17" s="158"/>
      <c r="I17" s="158"/>
      <c r="J17" s="158"/>
      <c r="K17" s="158"/>
      <c r="L17" s="158"/>
      <c r="M17" s="158"/>
      <c r="N17" s="158"/>
      <c r="O17" s="158"/>
      <c r="P17" s="158"/>
      <c r="Q17" s="158"/>
      <c r="R17" s="158"/>
      <c r="S17" s="158"/>
      <c r="T17" s="158"/>
      <c r="U17" s="158"/>
      <c r="V17" s="158"/>
      <c r="W17" s="544"/>
      <c r="X17" s="566"/>
      <c r="Y17" s="566"/>
      <c r="Z17" s="566"/>
      <c r="AA17" s="566"/>
      <c r="AB17" s="566"/>
      <c r="AC17" s="566"/>
      <c r="AD17" s="567" t="s">
        <v>17</v>
      </c>
      <c r="AE17" s="567"/>
      <c r="AF17" s="567"/>
      <c r="AG17" s="567"/>
      <c r="AH17" s="567"/>
      <c r="AI17" s="567"/>
      <c r="AJ17" s="240" t="str">
        <f>IF(AD14="","",IF(OR([2]★はじめに入力してください★!B17="なし",[2]★はじめに入力してください★!B22=""),_xlfn.XLOOKUP(AD14,[2]一覧!I2:I8,[2]一覧!L2:L8),[2]★はじめに入力してください★!B22))</f>
        <v/>
      </c>
      <c r="AK17" s="240"/>
      <c r="AL17" s="240"/>
      <c r="AM17" s="240"/>
      <c r="AN17" s="240"/>
      <c r="AO17" s="240"/>
      <c r="AP17" s="240"/>
      <c r="AQ17" s="240"/>
      <c r="AR17" s="240"/>
      <c r="AS17" s="240"/>
      <c r="AT17" s="240"/>
      <c r="AU17" s="240"/>
      <c r="AV17" s="240"/>
      <c r="AW17" s="240"/>
      <c r="AX17" s="240"/>
      <c r="AY17" s="240"/>
      <c r="AZ17" s="240"/>
      <c r="BA17" s="240"/>
      <c r="BB17" s="240"/>
      <c r="BC17" s="158"/>
      <c r="BD17" s="1"/>
    </row>
    <row r="18" spans="1:56" ht="9" customHeight="1" x14ac:dyDescent="0.15">
      <c r="A18" s="158"/>
      <c r="B18" s="158"/>
      <c r="C18" s="158"/>
      <c r="D18" s="158"/>
      <c r="E18" s="158"/>
      <c r="F18" s="158"/>
      <c r="G18" s="158"/>
      <c r="H18" s="158"/>
      <c r="I18" s="158"/>
      <c r="J18" s="158"/>
      <c r="K18" s="158"/>
      <c r="L18" s="158"/>
      <c r="M18" s="158"/>
      <c r="N18" s="158"/>
      <c r="O18" s="158"/>
      <c r="P18" s="158"/>
      <c r="Q18" s="158"/>
      <c r="R18" s="158"/>
      <c r="S18" s="158"/>
      <c r="T18" s="158"/>
      <c r="U18" s="158"/>
      <c r="V18" s="158"/>
      <c r="W18" s="544"/>
      <c r="X18" s="568" t="s">
        <v>16</v>
      </c>
      <c r="Y18" s="568"/>
      <c r="Z18" s="568"/>
      <c r="AA18" s="568"/>
      <c r="AB18" s="568"/>
      <c r="AC18" s="569"/>
      <c r="AD18" s="570"/>
      <c r="AE18" s="570"/>
      <c r="AF18" s="570"/>
      <c r="AG18" s="570"/>
      <c r="AH18" s="570"/>
      <c r="AI18" s="570"/>
      <c r="AJ18" s="241"/>
      <c r="AK18" s="241"/>
      <c r="AL18" s="241"/>
      <c r="AM18" s="241"/>
      <c r="AN18" s="241"/>
      <c r="AO18" s="241"/>
      <c r="AP18" s="241"/>
      <c r="AQ18" s="241"/>
      <c r="AR18" s="241"/>
      <c r="AS18" s="241"/>
      <c r="AT18" s="241"/>
      <c r="AU18" s="241"/>
      <c r="AV18" s="241"/>
      <c r="AW18" s="241"/>
      <c r="AX18" s="241"/>
      <c r="AY18" s="241"/>
      <c r="AZ18" s="241"/>
      <c r="BA18" s="241"/>
      <c r="BB18" s="241"/>
      <c r="BC18" s="158"/>
      <c r="BD18" s="1"/>
    </row>
    <row r="19" spans="1:56" ht="9" customHeight="1" x14ac:dyDescent="0.15">
      <c r="A19" s="158"/>
      <c r="B19" s="158"/>
      <c r="C19" s="158"/>
      <c r="D19" s="158"/>
      <c r="E19" s="158"/>
      <c r="F19" s="158"/>
      <c r="G19" s="158"/>
      <c r="H19" s="158"/>
      <c r="I19" s="158"/>
      <c r="J19" s="158"/>
      <c r="K19" s="158"/>
      <c r="L19" s="158"/>
      <c r="M19" s="158"/>
      <c r="N19" s="158"/>
      <c r="O19" s="158"/>
      <c r="P19" s="158"/>
      <c r="Q19" s="158"/>
      <c r="R19" s="158"/>
      <c r="S19" s="158"/>
      <c r="T19" s="158"/>
      <c r="U19" s="158"/>
      <c r="V19" s="158"/>
      <c r="W19" s="544"/>
      <c r="X19" s="568"/>
      <c r="Y19" s="568"/>
      <c r="Z19" s="568"/>
      <c r="AA19" s="568"/>
      <c r="AB19" s="568"/>
      <c r="AC19" s="569"/>
      <c r="AD19" s="570"/>
      <c r="AE19" s="570"/>
      <c r="AF19" s="570"/>
      <c r="AG19" s="570"/>
      <c r="AH19" s="570"/>
      <c r="AI19" s="570"/>
      <c r="AJ19" s="241"/>
      <c r="AK19" s="241"/>
      <c r="AL19" s="241"/>
      <c r="AM19" s="241"/>
      <c r="AN19" s="241"/>
      <c r="AO19" s="241"/>
      <c r="AP19" s="241"/>
      <c r="AQ19" s="241"/>
      <c r="AR19" s="241"/>
      <c r="AS19" s="241"/>
      <c r="AT19" s="241"/>
      <c r="AU19" s="241"/>
      <c r="AV19" s="241"/>
      <c r="AW19" s="241"/>
      <c r="AX19" s="241"/>
      <c r="AY19" s="241"/>
      <c r="AZ19" s="241"/>
      <c r="BA19" s="241"/>
      <c r="BB19" s="241"/>
      <c r="BC19" s="158"/>
      <c r="BD19" s="1"/>
    </row>
    <row r="20" spans="1:56" ht="9" customHeight="1" x14ac:dyDescent="0.15">
      <c r="A20" s="158"/>
      <c r="B20" s="158"/>
      <c r="C20" s="158"/>
      <c r="D20" s="158"/>
      <c r="E20" s="158"/>
      <c r="F20" s="158"/>
      <c r="G20" s="158"/>
      <c r="H20" s="158"/>
      <c r="I20" s="158"/>
      <c r="J20" s="158"/>
      <c r="K20" s="158"/>
      <c r="L20" s="158"/>
      <c r="M20" s="158"/>
      <c r="N20" s="158"/>
      <c r="O20" s="158"/>
      <c r="P20" s="158"/>
      <c r="Q20" s="158"/>
      <c r="R20" s="158"/>
      <c r="S20" s="158"/>
      <c r="T20" s="158"/>
      <c r="U20" s="158"/>
      <c r="V20" s="158"/>
      <c r="W20" s="544"/>
      <c r="X20" s="568"/>
      <c r="Y20" s="568"/>
      <c r="Z20" s="568"/>
      <c r="AA20" s="568"/>
      <c r="AB20" s="568"/>
      <c r="AC20" s="569"/>
      <c r="AD20" s="571" t="s">
        <v>18</v>
      </c>
      <c r="AE20" s="571"/>
      <c r="AF20" s="571"/>
      <c r="AG20" s="571"/>
      <c r="AH20" s="571"/>
      <c r="AI20" s="571"/>
      <c r="AJ20" s="243" t="str">
        <f>IF(AD14="","",IF(OR([2]★はじめに入力してください★!B17="なし",[2]★はじめに入力してください★!B21=""),_xlfn.XLOOKUP(AD14,[2]一覧!I2:I8,[2]一覧!M2:M8),[2]★はじめに入力してください★!B21))</f>
        <v/>
      </c>
      <c r="AK20" s="243"/>
      <c r="AL20" s="243"/>
      <c r="AM20" s="243"/>
      <c r="AN20" s="243"/>
      <c r="AO20" s="243"/>
      <c r="AP20" s="243"/>
      <c r="AQ20" s="243"/>
      <c r="AR20" s="243"/>
      <c r="AS20" s="243"/>
      <c r="AT20" s="243"/>
      <c r="AU20" s="243"/>
      <c r="AV20" s="243"/>
      <c r="AW20" s="243"/>
      <c r="AX20" s="243"/>
      <c r="AY20" s="243"/>
      <c r="AZ20" s="243"/>
      <c r="BA20" s="243"/>
      <c r="BB20" s="243"/>
      <c r="BC20" s="158"/>
      <c r="BD20" s="1"/>
    </row>
    <row r="21" spans="1:56" ht="9" customHeight="1" x14ac:dyDescent="0.15">
      <c r="A21" s="572"/>
      <c r="B21" s="572"/>
      <c r="C21" s="572"/>
      <c r="D21" s="572"/>
      <c r="E21" s="573"/>
      <c r="F21" s="572"/>
      <c r="G21" s="572"/>
      <c r="H21" s="572"/>
      <c r="I21" s="572"/>
      <c r="J21" s="572"/>
      <c r="K21" s="572"/>
      <c r="L21" s="572"/>
      <c r="M21" s="572"/>
      <c r="N21" s="572"/>
      <c r="O21" s="572"/>
      <c r="P21" s="572"/>
      <c r="Q21" s="572"/>
      <c r="R21" s="572"/>
      <c r="S21" s="572"/>
      <c r="T21" s="572"/>
      <c r="U21" s="573"/>
      <c r="V21" s="572"/>
      <c r="W21" s="544"/>
      <c r="X21" s="568"/>
      <c r="Y21" s="568"/>
      <c r="Z21" s="568"/>
      <c r="AA21" s="568"/>
      <c r="AB21" s="568"/>
      <c r="AC21" s="569"/>
      <c r="AD21" s="571"/>
      <c r="AE21" s="571"/>
      <c r="AF21" s="571"/>
      <c r="AG21" s="571"/>
      <c r="AH21" s="571"/>
      <c r="AI21" s="571"/>
      <c r="AJ21" s="243"/>
      <c r="AK21" s="243"/>
      <c r="AL21" s="243"/>
      <c r="AM21" s="243"/>
      <c r="AN21" s="243"/>
      <c r="AO21" s="243"/>
      <c r="AP21" s="243"/>
      <c r="AQ21" s="243"/>
      <c r="AR21" s="243"/>
      <c r="AS21" s="243"/>
      <c r="AT21" s="243"/>
      <c r="AU21" s="243"/>
      <c r="AV21" s="243"/>
      <c r="AW21" s="243"/>
      <c r="AX21" s="243"/>
      <c r="AY21" s="243"/>
      <c r="AZ21" s="243"/>
      <c r="BA21" s="243"/>
      <c r="BB21" s="243"/>
      <c r="BC21" s="158"/>
      <c r="BD21" s="1"/>
    </row>
    <row r="22" spans="1:56" ht="9" customHeight="1" x14ac:dyDescent="0.15">
      <c r="A22" s="572"/>
      <c r="B22" s="572"/>
      <c r="C22" s="572"/>
      <c r="D22" s="572"/>
      <c r="E22" s="573"/>
      <c r="F22" s="572"/>
      <c r="G22" s="572"/>
      <c r="H22" s="572"/>
      <c r="I22" s="572"/>
      <c r="J22" s="572"/>
      <c r="K22" s="572"/>
      <c r="L22" s="572"/>
      <c r="M22" s="572"/>
      <c r="N22" s="572"/>
      <c r="O22" s="572"/>
      <c r="P22" s="572"/>
      <c r="Q22" s="572"/>
      <c r="R22" s="572"/>
      <c r="S22" s="572"/>
      <c r="T22" s="572"/>
      <c r="U22" s="573"/>
      <c r="V22" s="572"/>
      <c r="W22" s="544"/>
      <c r="X22" s="574"/>
      <c r="Y22" s="574"/>
      <c r="Z22" s="574"/>
      <c r="AA22" s="574"/>
      <c r="AB22" s="574"/>
      <c r="AC22" s="575"/>
      <c r="AD22" s="576"/>
      <c r="AE22" s="576"/>
      <c r="AF22" s="576"/>
      <c r="AG22" s="576"/>
      <c r="AH22" s="576"/>
      <c r="AI22" s="576"/>
      <c r="AJ22" s="244"/>
      <c r="AK22" s="244"/>
      <c r="AL22" s="244"/>
      <c r="AM22" s="244"/>
      <c r="AN22" s="244"/>
      <c r="AO22" s="244"/>
      <c r="AP22" s="244"/>
      <c r="AQ22" s="244"/>
      <c r="AR22" s="244"/>
      <c r="AS22" s="244"/>
      <c r="AT22" s="244"/>
      <c r="AU22" s="244"/>
      <c r="AV22" s="244"/>
      <c r="AW22" s="244"/>
      <c r="AX22" s="244"/>
      <c r="AY22" s="244"/>
      <c r="AZ22" s="244"/>
      <c r="BA22" s="244"/>
      <c r="BB22" s="244"/>
      <c r="BC22" s="159"/>
      <c r="BD22" s="1"/>
    </row>
    <row r="23" spans="1:56" ht="8.25" customHeight="1" x14ac:dyDescent="0.15">
      <c r="A23" s="572"/>
      <c r="B23" s="572"/>
      <c r="C23" s="572"/>
      <c r="D23" s="572"/>
      <c r="E23" s="573"/>
      <c r="F23" s="572"/>
      <c r="G23" s="572"/>
      <c r="H23" s="572"/>
      <c r="I23" s="572"/>
      <c r="J23" s="572"/>
      <c r="K23" s="572"/>
      <c r="L23" s="572"/>
      <c r="M23" s="572"/>
      <c r="N23" s="572"/>
      <c r="O23" s="572"/>
      <c r="P23" s="572"/>
      <c r="Q23" s="572"/>
      <c r="R23" s="572"/>
      <c r="S23" s="572"/>
      <c r="T23" s="572"/>
      <c r="U23" s="573"/>
      <c r="V23" s="572"/>
      <c r="W23" s="572"/>
      <c r="X23" s="572"/>
      <c r="Y23" s="572"/>
      <c r="Z23" s="572"/>
      <c r="AA23" s="572"/>
      <c r="AB23" s="572"/>
      <c r="AC23" s="572"/>
      <c r="AD23" s="572"/>
      <c r="AE23" s="572"/>
      <c r="AF23" s="572"/>
      <c r="AG23" s="572"/>
      <c r="AH23" s="572"/>
      <c r="AI23" s="572"/>
      <c r="AJ23" s="572"/>
      <c r="AK23" s="572"/>
      <c r="AL23" s="572"/>
      <c r="AM23" s="572"/>
      <c r="AN23" s="572"/>
      <c r="AO23" s="572"/>
      <c r="AP23" s="572"/>
      <c r="AQ23" s="572"/>
      <c r="AR23" s="572"/>
      <c r="AS23" s="572"/>
      <c r="AT23" s="572"/>
      <c r="AU23" s="572"/>
      <c r="AV23" s="572"/>
      <c r="AW23" s="572"/>
      <c r="AX23" s="572"/>
      <c r="AY23" s="572"/>
      <c r="AZ23" s="572"/>
      <c r="BA23" s="572"/>
      <c r="BB23" s="572"/>
      <c r="BC23" s="572"/>
      <c r="BD23" s="1"/>
    </row>
    <row r="24" spans="1:56" ht="8.25" customHeight="1" x14ac:dyDescent="0.15">
      <c r="A24" s="541"/>
      <c r="B24" s="541"/>
      <c r="C24" s="541"/>
      <c r="D24" s="541"/>
      <c r="E24" s="541"/>
      <c r="F24" s="541"/>
      <c r="G24" s="541"/>
      <c r="H24" s="541"/>
      <c r="I24" s="541"/>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1"/>
      <c r="AX24" s="541"/>
      <c r="AY24" s="541"/>
      <c r="AZ24" s="541"/>
      <c r="BA24" s="541"/>
      <c r="BB24" s="541"/>
      <c r="BC24" s="541"/>
      <c r="BD24" s="1"/>
    </row>
    <row r="25" spans="1:56" ht="8.25" customHeight="1" x14ac:dyDescent="0.15">
      <c r="A25" s="577"/>
      <c r="B25" s="577"/>
      <c r="C25" s="577"/>
      <c r="D25" s="577"/>
      <c r="E25" s="578"/>
      <c r="F25" s="578"/>
      <c r="G25" s="578"/>
      <c r="H25" s="578"/>
      <c r="I25" s="578"/>
      <c r="J25" s="578"/>
      <c r="K25" s="578"/>
      <c r="L25" s="578"/>
      <c r="M25" s="578"/>
      <c r="N25" s="578"/>
      <c r="O25" s="578"/>
      <c r="P25" s="578"/>
      <c r="Q25" s="578"/>
      <c r="R25" s="578"/>
      <c r="S25" s="577"/>
      <c r="T25" s="577"/>
      <c r="U25" s="578"/>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c r="BA25" s="577"/>
      <c r="BB25" s="577"/>
      <c r="BC25" s="577"/>
      <c r="BD25" s="1"/>
    </row>
    <row r="26" spans="1:56" ht="8.25" customHeight="1" x14ac:dyDescent="0.15">
      <c r="A26" s="541"/>
      <c r="B26" s="541"/>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541"/>
      <c r="AV26" s="541"/>
      <c r="AW26" s="541"/>
      <c r="AX26" s="541"/>
      <c r="AY26" s="541"/>
      <c r="AZ26" s="541"/>
      <c r="BA26" s="541"/>
      <c r="BB26" s="541"/>
      <c r="BC26" s="541"/>
      <c r="BD26" s="1"/>
    </row>
    <row r="27" spans="1:56" ht="30" customHeight="1" x14ac:dyDescent="0.15">
      <c r="A27" s="579" t="s">
        <v>19</v>
      </c>
      <c r="B27" s="580"/>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c r="BA27" s="580"/>
      <c r="BB27" s="580"/>
      <c r="BC27" s="580"/>
      <c r="BD27" s="2"/>
    </row>
    <row r="28" spans="1:56" ht="7.5" customHeight="1" x14ac:dyDescent="0.15">
      <c r="A28" s="577"/>
      <c r="B28" s="577"/>
      <c r="C28" s="577"/>
      <c r="D28" s="577"/>
      <c r="E28" s="581"/>
      <c r="F28" s="581"/>
      <c r="G28" s="581"/>
      <c r="H28" s="581"/>
      <c r="I28" s="581"/>
      <c r="J28" s="581"/>
      <c r="K28" s="581"/>
      <c r="L28" s="581"/>
      <c r="M28" s="581"/>
      <c r="N28" s="581"/>
      <c r="O28" s="581"/>
      <c r="P28" s="581"/>
      <c r="Q28" s="581"/>
      <c r="R28" s="581"/>
      <c r="S28" s="577"/>
      <c r="T28" s="577"/>
      <c r="U28" s="581"/>
      <c r="V28" s="581"/>
      <c r="W28" s="581"/>
      <c r="X28" s="581"/>
      <c r="Y28" s="581"/>
      <c r="Z28" s="581"/>
      <c r="AA28" s="581"/>
      <c r="AB28" s="581"/>
      <c r="AC28" s="581"/>
      <c r="AD28" s="581"/>
      <c r="AE28" s="581"/>
      <c r="AF28" s="581"/>
      <c r="AG28" s="581"/>
      <c r="AH28" s="577"/>
      <c r="AI28" s="581"/>
      <c r="AJ28" s="581"/>
      <c r="AK28" s="578"/>
      <c r="AL28" s="581"/>
      <c r="AM28" s="581"/>
      <c r="AN28" s="581"/>
      <c r="AO28" s="581"/>
      <c r="AP28" s="581"/>
      <c r="AQ28" s="581"/>
      <c r="AR28" s="581"/>
      <c r="AS28" s="581"/>
      <c r="AT28" s="581"/>
      <c r="AU28" s="581"/>
      <c r="AV28" s="581"/>
      <c r="AW28" s="581"/>
      <c r="AX28" s="578"/>
      <c r="AY28" s="577"/>
      <c r="AZ28" s="577"/>
      <c r="BA28" s="577"/>
      <c r="BB28" s="577"/>
      <c r="BC28" s="577"/>
      <c r="BD28" s="1"/>
    </row>
    <row r="29" spans="1:56" ht="7.5" customHeight="1" x14ac:dyDescent="0.15">
      <c r="A29" s="577"/>
      <c r="B29" s="577"/>
      <c r="C29" s="577"/>
      <c r="D29" s="577"/>
      <c r="E29" s="581"/>
      <c r="F29" s="581"/>
      <c r="G29" s="581"/>
      <c r="H29" s="581"/>
      <c r="I29" s="581"/>
      <c r="J29" s="581"/>
      <c r="K29" s="581"/>
      <c r="L29" s="581"/>
      <c r="M29" s="581"/>
      <c r="N29" s="581"/>
      <c r="O29" s="581"/>
      <c r="P29" s="581"/>
      <c r="Q29" s="581"/>
      <c r="R29" s="581"/>
      <c r="S29" s="577"/>
      <c r="T29" s="577"/>
      <c r="U29" s="581"/>
      <c r="V29" s="581"/>
      <c r="W29" s="581"/>
      <c r="X29" s="581"/>
      <c r="Y29" s="581"/>
      <c r="Z29" s="581"/>
      <c r="AA29" s="581"/>
      <c r="AB29" s="581"/>
      <c r="AC29" s="581"/>
      <c r="AD29" s="581"/>
      <c r="AE29" s="581"/>
      <c r="AF29" s="581"/>
      <c r="AG29" s="581"/>
      <c r="AH29" s="577"/>
      <c r="AI29" s="581"/>
      <c r="AJ29" s="581"/>
      <c r="AK29" s="578"/>
      <c r="AL29" s="581"/>
      <c r="AM29" s="581"/>
      <c r="AN29" s="581"/>
      <c r="AO29" s="581"/>
      <c r="AP29" s="581"/>
      <c r="AQ29" s="581"/>
      <c r="AR29" s="581"/>
      <c r="AS29" s="581"/>
      <c r="AT29" s="581"/>
      <c r="AU29" s="581"/>
      <c r="AV29" s="581"/>
      <c r="AW29" s="581"/>
      <c r="AX29" s="578"/>
      <c r="AY29" s="577"/>
      <c r="AZ29" s="577"/>
      <c r="BA29" s="577"/>
      <c r="BB29" s="577"/>
      <c r="BC29" s="577"/>
      <c r="BD29" s="1"/>
    </row>
    <row r="30" spans="1:56" ht="8.25" customHeight="1" thickBot="1" x14ac:dyDescent="0.2">
      <c r="A30" s="577"/>
      <c r="B30" s="577"/>
      <c r="C30" s="577"/>
      <c r="D30" s="577"/>
      <c r="E30" s="581"/>
      <c r="F30" s="581"/>
      <c r="G30" s="581"/>
      <c r="H30" s="581"/>
      <c r="I30" s="581"/>
      <c r="J30" s="581"/>
      <c r="K30" s="581"/>
      <c r="L30" s="581"/>
      <c r="M30" s="581"/>
      <c r="N30" s="581"/>
      <c r="O30" s="581"/>
      <c r="P30" s="581"/>
      <c r="Q30" s="581"/>
      <c r="R30" s="581"/>
      <c r="S30" s="577"/>
      <c r="T30" s="577"/>
      <c r="U30" s="581"/>
      <c r="V30" s="581"/>
      <c r="W30" s="581"/>
      <c r="X30" s="581"/>
      <c r="Y30" s="581"/>
      <c r="Z30" s="581"/>
      <c r="AA30" s="581"/>
      <c r="AB30" s="581"/>
      <c r="AC30" s="581"/>
      <c r="AD30" s="581"/>
      <c r="AE30" s="581"/>
      <c r="AF30" s="581"/>
      <c r="AG30" s="581"/>
      <c r="AH30" s="577"/>
      <c r="AI30" s="581"/>
      <c r="AJ30" s="581"/>
      <c r="AK30" s="578"/>
      <c r="AL30" s="581"/>
      <c r="AM30" s="581"/>
      <c r="AN30" s="581"/>
      <c r="AO30" s="581"/>
      <c r="AP30" s="581"/>
      <c r="AQ30" s="581"/>
      <c r="AR30" s="581"/>
      <c r="AS30" s="581"/>
      <c r="AT30" s="581"/>
      <c r="AU30" s="581"/>
      <c r="AV30" s="581"/>
      <c r="AW30" s="581"/>
      <c r="AX30" s="578"/>
      <c r="AY30" s="577"/>
      <c r="AZ30" s="577"/>
      <c r="BA30" s="577"/>
      <c r="BB30" s="577"/>
      <c r="BC30" s="577"/>
      <c r="BD30" s="1"/>
    </row>
    <row r="31" spans="1:56" ht="39.950000000000003" customHeight="1" x14ac:dyDescent="0.15">
      <c r="A31" s="582" t="s">
        <v>72</v>
      </c>
      <c r="B31" s="583"/>
      <c r="C31" s="583"/>
      <c r="D31" s="583"/>
      <c r="E31" s="583"/>
      <c r="F31" s="583"/>
      <c r="G31" s="583"/>
      <c r="H31" s="583"/>
      <c r="I31" s="583"/>
      <c r="J31" s="584"/>
      <c r="K31" s="258" t="str">
        <f>[2]★はじめに入力してください★!A10</f>
        <v/>
      </c>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60"/>
      <c r="BD31" s="5"/>
    </row>
    <row r="32" spans="1:56" ht="39.950000000000003" customHeight="1" x14ac:dyDescent="0.15">
      <c r="A32" s="585" t="s">
        <v>73</v>
      </c>
      <c r="B32" s="586"/>
      <c r="C32" s="586"/>
      <c r="D32" s="586"/>
      <c r="E32" s="586"/>
      <c r="F32" s="586"/>
      <c r="G32" s="586"/>
      <c r="H32" s="586"/>
      <c r="I32" s="586"/>
      <c r="J32" s="587"/>
      <c r="K32" s="267" t="str">
        <f>[2]★はじめに入力してください★!B13</f>
        <v/>
      </c>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9"/>
      <c r="BD32" s="5"/>
    </row>
    <row r="33" spans="1:56" ht="39.950000000000003" customHeight="1" x14ac:dyDescent="0.15">
      <c r="A33" s="588" t="s">
        <v>23</v>
      </c>
      <c r="B33" s="589"/>
      <c r="C33" s="589"/>
      <c r="D33" s="589"/>
      <c r="E33" s="589"/>
      <c r="F33" s="589"/>
      <c r="G33" s="589"/>
      <c r="H33" s="589"/>
      <c r="I33" s="589"/>
      <c r="J33" s="590"/>
      <c r="K33" s="267" t="str">
        <f>[2]★はじめに入力してください★!B14</f>
        <v/>
      </c>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9"/>
      <c r="BD33" s="1"/>
    </row>
    <row r="34" spans="1:56" ht="24.95" customHeight="1" x14ac:dyDescent="0.15">
      <c r="A34" s="591" t="s">
        <v>24</v>
      </c>
      <c r="B34" s="592"/>
      <c r="C34" s="592"/>
      <c r="D34" s="592"/>
      <c r="E34" s="592"/>
      <c r="F34" s="592"/>
      <c r="G34" s="592"/>
      <c r="H34" s="592"/>
      <c r="I34" s="592"/>
      <c r="J34" s="593"/>
      <c r="K34" s="214" t="str">
        <f>IF(AD14="","",IF([2]★はじめに入力してください★!B25="あり",[2]★はじめに入力してください★!B28,_xlfn.XLOOKUP(AD14,[2]一覧!I2:I8,[2]一覧!J2:J8)))</f>
        <v/>
      </c>
      <c r="L34" s="215"/>
      <c r="M34" s="215"/>
      <c r="N34" s="215"/>
      <c r="O34" s="215"/>
      <c r="P34" s="215"/>
      <c r="Q34" s="215"/>
      <c r="R34" s="215"/>
      <c r="S34" s="215"/>
      <c r="T34" s="215"/>
      <c r="U34" s="215"/>
      <c r="V34" s="215"/>
      <c r="W34" s="215"/>
      <c r="X34" s="594" t="s">
        <v>30</v>
      </c>
      <c r="Y34" s="595"/>
      <c r="Z34" s="596" t="s">
        <v>154</v>
      </c>
      <c r="AA34" s="597"/>
      <c r="AB34" s="597"/>
      <c r="AC34" s="597"/>
      <c r="AD34" s="597"/>
      <c r="AE34" s="597"/>
      <c r="AF34" s="597"/>
      <c r="AG34" s="597"/>
      <c r="AH34" s="597"/>
      <c r="AI34" s="597"/>
      <c r="AJ34" s="597"/>
      <c r="AK34" s="597"/>
      <c r="AL34" s="597"/>
      <c r="AM34" s="597"/>
      <c r="AN34" s="597"/>
      <c r="AO34" s="597"/>
      <c r="AP34" s="185" t="str">
        <f>IF(AD14="","",_xlfn.XLOOKUP(AD14,[2]一覧!I2:I8,[2]一覧!K2:K8))</f>
        <v/>
      </c>
      <c r="AQ34" s="186"/>
      <c r="AR34" s="186"/>
      <c r="AS34" s="186"/>
      <c r="AT34" s="186"/>
      <c r="AU34" s="186"/>
      <c r="AV34" s="186"/>
      <c r="AW34" s="186"/>
      <c r="AX34" s="186"/>
      <c r="AY34" s="186"/>
      <c r="AZ34" s="186"/>
      <c r="BA34" s="186"/>
      <c r="BB34" s="594" t="s">
        <v>31</v>
      </c>
      <c r="BC34" s="598"/>
      <c r="BD34" s="1"/>
    </row>
    <row r="35" spans="1:56" ht="8.1" customHeight="1" x14ac:dyDescent="0.15">
      <c r="A35" s="599"/>
      <c r="B35" s="600"/>
      <c r="C35" s="600"/>
      <c r="D35" s="600"/>
      <c r="E35" s="600"/>
      <c r="F35" s="600"/>
      <c r="G35" s="600"/>
      <c r="H35" s="600"/>
      <c r="I35" s="600"/>
      <c r="J35" s="601"/>
      <c r="K35" s="216"/>
      <c r="L35" s="217"/>
      <c r="M35" s="217"/>
      <c r="N35" s="217"/>
      <c r="O35" s="217"/>
      <c r="P35" s="217"/>
      <c r="Q35" s="217"/>
      <c r="R35" s="217"/>
      <c r="S35" s="217"/>
      <c r="T35" s="217"/>
      <c r="U35" s="217"/>
      <c r="V35" s="217"/>
      <c r="W35" s="217"/>
      <c r="X35" s="552"/>
      <c r="Y35" s="602"/>
      <c r="Z35" s="603"/>
      <c r="AA35" s="604"/>
      <c r="AB35" s="604"/>
      <c r="AC35" s="604"/>
      <c r="AD35" s="604"/>
      <c r="AE35" s="604"/>
      <c r="AF35" s="604"/>
      <c r="AG35" s="604"/>
      <c r="AH35" s="604"/>
      <c r="AI35" s="604"/>
      <c r="AJ35" s="604"/>
      <c r="AK35" s="604"/>
      <c r="AL35" s="604"/>
      <c r="AM35" s="604"/>
      <c r="AN35" s="604"/>
      <c r="AO35" s="605"/>
      <c r="AP35" s="187"/>
      <c r="AQ35" s="188"/>
      <c r="AR35" s="188"/>
      <c r="AS35" s="188"/>
      <c r="AT35" s="188"/>
      <c r="AU35" s="188"/>
      <c r="AV35" s="188"/>
      <c r="AW35" s="188"/>
      <c r="AX35" s="188"/>
      <c r="AY35" s="188"/>
      <c r="AZ35" s="188"/>
      <c r="BA35" s="188"/>
      <c r="BB35" s="552"/>
      <c r="BC35" s="606"/>
      <c r="BD35" s="1"/>
    </row>
    <row r="36" spans="1:56" s="167" customFormat="1" ht="24.95" customHeight="1" x14ac:dyDescent="0.15">
      <c r="A36" s="607"/>
      <c r="B36" s="608"/>
      <c r="C36" s="608"/>
      <c r="D36" s="608"/>
      <c r="E36" s="608"/>
      <c r="F36" s="608"/>
      <c r="G36" s="608"/>
      <c r="H36" s="608"/>
      <c r="I36" s="608"/>
      <c r="J36" s="609"/>
      <c r="K36" s="218"/>
      <c r="L36" s="219"/>
      <c r="M36" s="219"/>
      <c r="N36" s="219"/>
      <c r="O36" s="219"/>
      <c r="P36" s="219"/>
      <c r="Q36" s="219"/>
      <c r="R36" s="219"/>
      <c r="S36" s="219"/>
      <c r="T36" s="219"/>
      <c r="U36" s="219"/>
      <c r="V36" s="219"/>
      <c r="W36" s="219"/>
      <c r="X36" s="610"/>
      <c r="Y36" s="611"/>
      <c r="Z36" s="612"/>
      <c r="AA36" s="613" t="s">
        <v>160</v>
      </c>
      <c r="AB36" s="614" t="str">
        <f>IF(AD14="","",IF(K32="A　活動支援部門","Ａ部門・",IF(K32="B　事業実施部門","Ｂ部門・","Ｃ部門・")))</f>
        <v/>
      </c>
      <c r="AC36" s="614"/>
      <c r="AD36" s="614"/>
      <c r="AE36" s="614"/>
      <c r="AF36" s="615" t="str">
        <f>IF(AD14="","",IF(K33="新   規","新規","継続"))</f>
        <v/>
      </c>
      <c r="AG36" s="615"/>
      <c r="AH36" s="615"/>
      <c r="AI36" s="616" t="s">
        <v>156</v>
      </c>
      <c r="AJ36" s="617" t="str">
        <f>IF(AD14="","",IF(AND(AB36="Ａ部門・",AF36="新規"),"10/10",IF(AND(AB36="Ａ部門・",AF36="継続"),"4/5",IF(AND(AB36="Ｂ部門・",AF36="新規"),"1/2","1/3"))))</f>
        <v/>
      </c>
      <c r="AK36" s="617"/>
      <c r="AL36" s="617"/>
      <c r="AM36" s="617"/>
      <c r="AN36" s="618" t="s">
        <v>161</v>
      </c>
      <c r="AO36" s="619"/>
      <c r="AP36" s="229"/>
      <c r="AQ36" s="230"/>
      <c r="AR36" s="230"/>
      <c r="AS36" s="230"/>
      <c r="AT36" s="230"/>
      <c r="AU36" s="230"/>
      <c r="AV36" s="230"/>
      <c r="AW36" s="230"/>
      <c r="AX36" s="230"/>
      <c r="AY36" s="230"/>
      <c r="AZ36" s="230"/>
      <c r="BA36" s="230"/>
      <c r="BB36" s="610"/>
      <c r="BC36" s="620"/>
      <c r="BD36" s="166"/>
    </row>
    <row r="37" spans="1:56" s="167" customFormat="1" ht="24.95" customHeight="1" x14ac:dyDescent="0.15">
      <c r="A37" s="591" t="s">
        <v>25</v>
      </c>
      <c r="B37" s="592"/>
      <c r="C37" s="592"/>
      <c r="D37" s="592"/>
      <c r="E37" s="592"/>
      <c r="F37" s="592"/>
      <c r="G37" s="592"/>
      <c r="H37" s="592"/>
      <c r="I37" s="592"/>
      <c r="J37" s="593"/>
      <c r="K37" s="185">
        <f>IF([2]★はじめに入力してください★!B31="","",[2]★はじめに入力してください★!B31)</f>
        <v>94000</v>
      </c>
      <c r="L37" s="186"/>
      <c r="M37" s="186"/>
      <c r="N37" s="186"/>
      <c r="O37" s="186"/>
      <c r="P37" s="186"/>
      <c r="Q37" s="186"/>
      <c r="R37" s="186"/>
      <c r="S37" s="186"/>
      <c r="T37" s="186"/>
      <c r="U37" s="186"/>
      <c r="V37" s="186"/>
      <c r="W37" s="186"/>
      <c r="X37" s="594" t="s">
        <v>30</v>
      </c>
      <c r="Y37" s="595"/>
      <c r="Z37" s="621" t="s">
        <v>159</v>
      </c>
      <c r="AA37" s="622"/>
      <c r="AB37" s="622"/>
      <c r="AC37" s="622"/>
      <c r="AD37" s="622"/>
      <c r="AE37" s="622"/>
      <c r="AF37" s="622"/>
      <c r="AG37" s="622"/>
      <c r="AH37" s="622"/>
      <c r="AI37" s="622"/>
      <c r="AJ37" s="622"/>
      <c r="AK37" s="622"/>
      <c r="AL37" s="622"/>
      <c r="AM37" s="622"/>
      <c r="AN37" s="622"/>
      <c r="AO37" s="622"/>
      <c r="AP37" s="185">
        <f>IF(K37="","",MIN(AP34,IF(AJ39="10/10",MIN(100000,ROUNDDOWN(K37*1,-3)),IF(AJ39="4/5",MIN(100000,ROUNDDOWN(K37*4/5,-3)),IF(AND(AB39="Ｂ部門・",AF39="新規"),MIN(500000,ROUNDDOWN(K37*0.5,-3)),IF(AND(AB39="Ｂ部門",AF39="継続"),MIN(500000,ROUNDDOWN(K37*1/3,-3))))))))</f>
        <v>0</v>
      </c>
      <c r="AQ37" s="186"/>
      <c r="AR37" s="186"/>
      <c r="AS37" s="186"/>
      <c r="AT37" s="186"/>
      <c r="AU37" s="186"/>
      <c r="AV37" s="186"/>
      <c r="AW37" s="186"/>
      <c r="AX37" s="186"/>
      <c r="AY37" s="186"/>
      <c r="AZ37" s="186"/>
      <c r="BA37" s="186"/>
      <c r="BB37" s="594" t="s">
        <v>31</v>
      </c>
      <c r="BC37" s="598"/>
      <c r="BD37" s="166"/>
    </row>
    <row r="38" spans="1:56" s="167" customFormat="1" ht="8.1" customHeight="1" x14ac:dyDescent="0.15">
      <c r="A38" s="599"/>
      <c r="B38" s="600"/>
      <c r="C38" s="600"/>
      <c r="D38" s="600"/>
      <c r="E38" s="600"/>
      <c r="F38" s="600"/>
      <c r="G38" s="600"/>
      <c r="H38" s="600"/>
      <c r="I38" s="600"/>
      <c r="J38" s="601"/>
      <c r="K38" s="187"/>
      <c r="L38" s="188"/>
      <c r="M38" s="188"/>
      <c r="N38" s="188"/>
      <c r="O38" s="188"/>
      <c r="P38" s="188"/>
      <c r="Q38" s="188"/>
      <c r="R38" s="188"/>
      <c r="S38" s="188"/>
      <c r="T38" s="188"/>
      <c r="U38" s="188"/>
      <c r="V38" s="188"/>
      <c r="W38" s="188"/>
      <c r="X38" s="552"/>
      <c r="Y38" s="602"/>
      <c r="Z38" s="623"/>
      <c r="AA38" s="624"/>
      <c r="AB38" s="624"/>
      <c r="AC38" s="624"/>
      <c r="AD38" s="624"/>
      <c r="AE38" s="624"/>
      <c r="AF38" s="624"/>
      <c r="AG38" s="624"/>
      <c r="AH38" s="624"/>
      <c r="AI38" s="624"/>
      <c r="AJ38" s="624"/>
      <c r="AK38" s="624"/>
      <c r="AL38" s="624"/>
      <c r="AM38" s="624"/>
      <c r="AN38" s="624"/>
      <c r="AO38" s="625"/>
      <c r="AP38" s="187"/>
      <c r="AQ38" s="188"/>
      <c r="AR38" s="188"/>
      <c r="AS38" s="188"/>
      <c r="AT38" s="188"/>
      <c r="AU38" s="188"/>
      <c r="AV38" s="188"/>
      <c r="AW38" s="188"/>
      <c r="AX38" s="188"/>
      <c r="AY38" s="188"/>
      <c r="AZ38" s="188"/>
      <c r="BA38" s="188"/>
      <c r="BB38" s="552"/>
      <c r="BC38" s="606"/>
      <c r="BD38" s="166"/>
    </row>
    <row r="39" spans="1:56" ht="24.95" customHeight="1" thickBot="1" x14ac:dyDescent="0.2">
      <c r="A39" s="626"/>
      <c r="B39" s="627"/>
      <c r="C39" s="627"/>
      <c r="D39" s="627"/>
      <c r="E39" s="627"/>
      <c r="F39" s="627"/>
      <c r="G39" s="627"/>
      <c r="H39" s="627"/>
      <c r="I39" s="627"/>
      <c r="J39" s="628"/>
      <c r="K39" s="189"/>
      <c r="L39" s="190"/>
      <c r="M39" s="190"/>
      <c r="N39" s="190"/>
      <c r="O39" s="190"/>
      <c r="P39" s="190"/>
      <c r="Q39" s="190"/>
      <c r="R39" s="190"/>
      <c r="S39" s="190"/>
      <c r="T39" s="190"/>
      <c r="U39" s="190"/>
      <c r="V39" s="190"/>
      <c r="W39" s="190"/>
      <c r="X39" s="629"/>
      <c r="Y39" s="630"/>
      <c r="Z39" s="631"/>
      <c r="AA39" s="632" t="s">
        <v>160</v>
      </c>
      <c r="AB39" s="633" t="str">
        <f>IF(AD14="","",IF(K32="A　活動支援部門","Ａ部門・",IF(K32="B　事業実施部門","Ｂ部門・","Ｃ部門・")))</f>
        <v/>
      </c>
      <c r="AC39" s="633"/>
      <c r="AD39" s="633"/>
      <c r="AE39" s="633"/>
      <c r="AF39" s="634" t="str">
        <f>IF(AD14="","",IF(K33="新   規","新規","継続"))</f>
        <v/>
      </c>
      <c r="AG39" s="634"/>
      <c r="AH39" s="634"/>
      <c r="AI39" s="635" t="s">
        <v>156</v>
      </c>
      <c r="AJ39" s="636" t="str">
        <f>IF(AD14="","",IF(AND(AB39="Ａ部門・",AF39="新規"),"10/10",IF(AND(AB39="Ａ部門・",AF39="継続"),"4/5",IF(AND(AB39="Ｂ部門・",AF39="新規"),"1/2","1/3"))))</f>
        <v/>
      </c>
      <c r="AK39" s="636"/>
      <c r="AL39" s="636"/>
      <c r="AM39" s="636"/>
      <c r="AN39" s="637" t="s">
        <v>161</v>
      </c>
      <c r="AO39" s="638"/>
      <c r="AP39" s="189"/>
      <c r="AQ39" s="190"/>
      <c r="AR39" s="190"/>
      <c r="AS39" s="190"/>
      <c r="AT39" s="190"/>
      <c r="AU39" s="190"/>
      <c r="AV39" s="190"/>
      <c r="AW39" s="190"/>
      <c r="AX39" s="190"/>
      <c r="AY39" s="190"/>
      <c r="AZ39" s="190"/>
      <c r="BA39" s="190"/>
      <c r="BB39" s="629"/>
      <c r="BC39" s="639"/>
      <c r="BD39" s="1"/>
    </row>
    <row r="40" spans="1:56" ht="54.95" customHeight="1" thickBot="1" x14ac:dyDescent="0.2">
      <c r="A40" s="640"/>
      <c r="B40" s="640"/>
      <c r="C40" s="640"/>
      <c r="D40" s="640"/>
      <c r="E40" s="640"/>
      <c r="F40" s="640"/>
      <c r="G40" s="640"/>
      <c r="H40" s="640"/>
      <c r="I40" s="640"/>
      <c r="J40" s="640"/>
      <c r="K40" s="640"/>
      <c r="L40" s="640"/>
      <c r="M40" s="640"/>
      <c r="N40" s="640"/>
      <c r="O40" s="640"/>
      <c r="P40" s="640"/>
      <c r="Q40" s="640"/>
      <c r="R40" s="640"/>
      <c r="S40" s="640"/>
      <c r="T40" s="640"/>
      <c r="U40" s="640"/>
      <c r="V40" s="640"/>
      <c r="W40" s="640"/>
      <c r="X40" s="640"/>
      <c r="Y40" s="640"/>
      <c r="Z40" s="641" t="s">
        <v>80</v>
      </c>
      <c r="AA40" s="642"/>
      <c r="AB40" s="642"/>
      <c r="AC40" s="642"/>
      <c r="AD40" s="642"/>
      <c r="AE40" s="642"/>
      <c r="AF40" s="642"/>
      <c r="AG40" s="642"/>
      <c r="AH40" s="642"/>
      <c r="AI40" s="642"/>
      <c r="AJ40" s="642"/>
      <c r="AK40" s="642"/>
      <c r="AL40" s="642"/>
      <c r="AM40" s="642"/>
      <c r="AN40" s="642"/>
      <c r="AO40" s="643"/>
      <c r="AP40" s="227" t="str">
        <f>IF(OR(AP34="",AP37=""),"",AP37-AP34)</f>
        <v/>
      </c>
      <c r="AQ40" s="228"/>
      <c r="AR40" s="228"/>
      <c r="AS40" s="228"/>
      <c r="AT40" s="228"/>
      <c r="AU40" s="228"/>
      <c r="AV40" s="228"/>
      <c r="AW40" s="228"/>
      <c r="AX40" s="228"/>
      <c r="AY40" s="228"/>
      <c r="AZ40" s="228"/>
      <c r="BA40" s="228"/>
      <c r="BB40" s="644" t="s">
        <v>30</v>
      </c>
      <c r="BC40" s="645"/>
      <c r="BD40" s="1"/>
    </row>
    <row r="41" spans="1:56" ht="8.25" customHeight="1" x14ac:dyDescent="0.15">
      <c r="A41" s="541"/>
      <c r="B41" s="541"/>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c r="AU41" s="541"/>
      <c r="AV41" s="541"/>
      <c r="AW41" s="541"/>
      <c r="AX41" s="541"/>
      <c r="AY41" s="541"/>
      <c r="AZ41" s="541"/>
      <c r="BA41" s="541"/>
      <c r="BB41" s="541"/>
      <c r="BC41" s="541"/>
      <c r="BD41" s="1"/>
    </row>
    <row r="42" spans="1:56" ht="8.25" customHeight="1" thickBot="1" x14ac:dyDescent="0.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541"/>
      <c r="Y42" s="541"/>
      <c r="Z42" s="541"/>
      <c r="AA42" s="541"/>
      <c r="AB42" s="541"/>
      <c r="AC42" s="541"/>
      <c r="AD42" s="541"/>
      <c r="AE42" s="541"/>
      <c r="AF42" s="541"/>
      <c r="AG42" s="541"/>
      <c r="AH42" s="541"/>
      <c r="AI42" s="541"/>
      <c r="AJ42" s="541"/>
      <c r="AK42" s="541"/>
      <c r="AL42" s="541"/>
      <c r="AM42" s="541"/>
      <c r="AN42" s="541"/>
      <c r="AO42" s="541"/>
      <c r="AP42" s="541"/>
      <c r="AQ42" s="541"/>
      <c r="AR42" s="541"/>
      <c r="AS42" s="541"/>
      <c r="AT42" s="541"/>
      <c r="AU42" s="541"/>
      <c r="AV42" s="541"/>
      <c r="AW42" s="541"/>
      <c r="AX42" s="541"/>
      <c r="AY42" s="541"/>
      <c r="AZ42" s="541"/>
      <c r="BA42" s="541"/>
      <c r="BB42" s="541"/>
      <c r="BC42" s="541"/>
      <c r="BD42" s="1"/>
    </row>
    <row r="43" spans="1:56" ht="17.25" customHeight="1" x14ac:dyDescent="0.15">
      <c r="A43" s="646" t="s">
        <v>74</v>
      </c>
      <c r="B43" s="647"/>
      <c r="C43" s="648" t="s">
        <v>76</v>
      </c>
      <c r="D43" s="648"/>
      <c r="E43" s="648"/>
      <c r="F43" s="648"/>
      <c r="G43" s="648"/>
      <c r="H43" s="649" t="s">
        <v>186</v>
      </c>
      <c r="I43" s="650"/>
      <c r="J43" s="650"/>
      <c r="K43" s="650"/>
      <c r="L43" s="650"/>
      <c r="M43" s="650"/>
      <c r="N43" s="650"/>
      <c r="O43" s="650"/>
      <c r="P43" s="650"/>
      <c r="Q43" s="650"/>
      <c r="R43" s="650"/>
      <c r="S43" s="650"/>
      <c r="T43" s="650"/>
      <c r="U43" s="650"/>
      <c r="V43" s="650"/>
      <c r="W43" s="650"/>
      <c r="X43" s="651"/>
      <c r="Y43" s="648" t="s">
        <v>20</v>
      </c>
      <c r="Z43" s="648"/>
      <c r="AA43" s="648"/>
      <c r="AB43" s="648"/>
      <c r="AC43" s="652"/>
      <c r="AD43" s="653" t="s">
        <v>22</v>
      </c>
      <c r="AE43" s="654"/>
      <c r="AF43" s="654"/>
      <c r="AG43" s="655" t="s">
        <v>29</v>
      </c>
      <c r="AH43" s="654" t="s">
        <v>27</v>
      </c>
      <c r="AI43" s="654"/>
      <c r="AJ43" s="654">
        <v>192</v>
      </c>
      <c r="AK43" s="654"/>
      <c r="AL43" s="654"/>
      <c r="AM43" s="654"/>
      <c r="AN43" s="655" t="s">
        <v>26</v>
      </c>
      <c r="AO43" s="654">
        <v>8501</v>
      </c>
      <c r="AP43" s="656"/>
      <c r="AQ43" s="656"/>
      <c r="AR43" s="656"/>
      <c r="AS43" s="656"/>
      <c r="AT43" s="655" t="s">
        <v>28</v>
      </c>
      <c r="AU43" s="657"/>
      <c r="AV43" s="657"/>
      <c r="AW43" s="657"/>
      <c r="AX43" s="657"/>
      <c r="AY43" s="657"/>
      <c r="AZ43" s="657"/>
      <c r="BA43" s="657"/>
      <c r="BB43" s="657"/>
      <c r="BC43" s="658"/>
      <c r="BD43" s="1"/>
    </row>
    <row r="44" spans="1:56" ht="9.9499999999999993" customHeight="1" x14ac:dyDescent="0.15">
      <c r="A44" s="659"/>
      <c r="B44" s="660"/>
      <c r="C44" s="661"/>
      <c r="D44" s="661"/>
      <c r="E44" s="661"/>
      <c r="F44" s="661"/>
      <c r="G44" s="661"/>
      <c r="H44" s="662"/>
      <c r="I44" s="571"/>
      <c r="J44" s="571"/>
      <c r="K44" s="571"/>
      <c r="L44" s="571"/>
      <c r="M44" s="571"/>
      <c r="N44" s="571"/>
      <c r="O44" s="571"/>
      <c r="P44" s="571"/>
      <c r="Q44" s="571"/>
      <c r="R44" s="571"/>
      <c r="S44" s="571"/>
      <c r="T44" s="571"/>
      <c r="U44" s="571"/>
      <c r="V44" s="571"/>
      <c r="W44" s="571"/>
      <c r="X44" s="663"/>
      <c r="Y44" s="661"/>
      <c r="Z44" s="661"/>
      <c r="AA44" s="661"/>
      <c r="AB44" s="661"/>
      <c r="AC44" s="664"/>
      <c r="AD44" s="665"/>
      <c r="AE44" s="559"/>
      <c r="AF44" s="559"/>
      <c r="AG44" s="666" t="s">
        <v>187</v>
      </c>
      <c r="AH44" s="666"/>
      <c r="AI44" s="666"/>
      <c r="AJ44" s="666"/>
      <c r="AK44" s="666"/>
      <c r="AL44" s="666"/>
      <c r="AM44" s="666"/>
      <c r="AN44" s="666"/>
      <c r="AO44" s="666"/>
      <c r="AP44" s="666"/>
      <c r="AQ44" s="666"/>
      <c r="AR44" s="666"/>
      <c r="AS44" s="666"/>
      <c r="AT44" s="666"/>
      <c r="AU44" s="666"/>
      <c r="AV44" s="666"/>
      <c r="AW44" s="666"/>
      <c r="AX44" s="666"/>
      <c r="AY44" s="666"/>
      <c r="AZ44" s="666"/>
      <c r="BA44" s="666"/>
      <c r="BB44" s="666"/>
      <c r="BC44" s="667"/>
      <c r="BD44" s="1"/>
    </row>
    <row r="45" spans="1:56" ht="9.9499999999999993" customHeight="1" x14ac:dyDescent="0.15">
      <c r="A45" s="659"/>
      <c r="B45" s="660"/>
      <c r="C45" s="661"/>
      <c r="D45" s="661"/>
      <c r="E45" s="661"/>
      <c r="F45" s="661"/>
      <c r="G45" s="661"/>
      <c r="H45" s="668"/>
      <c r="I45" s="576"/>
      <c r="J45" s="576"/>
      <c r="K45" s="576"/>
      <c r="L45" s="576"/>
      <c r="M45" s="576"/>
      <c r="N45" s="576"/>
      <c r="O45" s="576"/>
      <c r="P45" s="576"/>
      <c r="Q45" s="576"/>
      <c r="R45" s="576"/>
      <c r="S45" s="576"/>
      <c r="T45" s="576"/>
      <c r="U45" s="576"/>
      <c r="V45" s="576"/>
      <c r="W45" s="576"/>
      <c r="X45" s="669"/>
      <c r="Y45" s="661"/>
      <c r="Z45" s="661"/>
      <c r="AA45" s="661"/>
      <c r="AB45" s="661"/>
      <c r="AC45" s="664"/>
      <c r="AD45" s="665"/>
      <c r="AE45" s="559"/>
      <c r="AF45" s="559"/>
      <c r="AG45" s="666"/>
      <c r="AH45" s="666"/>
      <c r="AI45" s="666"/>
      <c r="AJ45" s="666"/>
      <c r="AK45" s="666"/>
      <c r="AL45" s="666"/>
      <c r="AM45" s="666"/>
      <c r="AN45" s="666"/>
      <c r="AO45" s="666"/>
      <c r="AP45" s="666"/>
      <c r="AQ45" s="666"/>
      <c r="AR45" s="666"/>
      <c r="AS45" s="666"/>
      <c r="AT45" s="666"/>
      <c r="AU45" s="666"/>
      <c r="AV45" s="666"/>
      <c r="AW45" s="666"/>
      <c r="AX45" s="666"/>
      <c r="AY45" s="666"/>
      <c r="AZ45" s="666"/>
      <c r="BA45" s="666"/>
      <c r="BB45" s="666"/>
      <c r="BC45" s="667"/>
      <c r="BD45" s="1"/>
    </row>
    <row r="46" spans="1:56" ht="9.9499999999999993" customHeight="1" x14ac:dyDescent="0.15">
      <c r="A46" s="659"/>
      <c r="B46" s="660"/>
      <c r="C46" s="661" t="s">
        <v>75</v>
      </c>
      <c r="D46" s="661"/>
      <c r="E46" s="661"/>
      <c r="F46" s="661"/>
      <c r="G46" s="661"/>
      <c r="H46" s="670" t="s">
        <v>186</v>
      </c>
      <c r="I46" s="671"/>
      <c r="J46" s="671"/>
      <c r="K46" s="671"/>
      <c r="L46" s="671"/>
      <c r="M46" s="671"/>
      <c r="N46" s="671"/>
      <c r="O46" s="671"/>
      <c r="P46" s="671"/>
      <c r="Q46" s="671"/>
      <c r="R46" s="671"/>
      <c r="S46" s="671"/>
      <c r="T46" s="671"/>
      <c r="U46" s="671"/>
      <c r="V46" s="671"/>
      <c r="W46" s="671"/>
      <c r="X46" s="672"/>
      <c r="Y46" s="661"/>
      <c r="Z46" s="661"/>
      <c r="AA46" s="661"/>
      <c r="AB46" s="661"/>
      <c r="AC46" s="664"/>
      <c r="AD46" s="665"/>
      <c r="AE46" s="559"/>
      <c r="AF46" s="559"/>
      <c r="AG46" s="666"/>
      <c r="AH46" s="666"/>
      <c r="AI46" s="666"/>
      <c r="AJ46" s="666"/>
      <c r="AK46" s="666"/>
      <c r="AL46" s="666"/>
      <c r="AM46" s="666"/>
      <c r="AN46" s="666"/>
      <c r="AO46" s="666"/>
      <c r="AP46" s="666"/>
      <c r="AQ46" s="666"/>
      <c r="AR46" s="666"/>
      <c r="AS46" s="666"/>
      <c r="AT46" s="666"/>
      <c r="AU46" s="666"/>
      <c r="AV46" s="666"/>
      <c r="AW46" s="666"/>
      <c r="AX46" s="666"/>
      <c r="AY46" s="666"/>
      <c r="AZ46" s="666"/>
      <c r="BA46" s="666"/>
      <c r="BB46" s="666"/>
      <c r="BC46" s="667"/>
      <c r="BD46" s="1"/>
    </row>
    <row r="47" spans="1:56" ht="9.9499999999999993" customHeight="1" x14ac:dyDescent="0.15">
      <c r="A47" s="659"/>
      <c r="B47" s="660"/>
      <c r="C47" s="661"/>
      <c r="D47" s="661"/>
      <c r="E47" s="661"/>
      <c r="F47" s="661"/>
      <c r="G47" s="661"/>
      <c r="H47" s="662"/>
      <c r="I47" s="571"/>
      <c r="J47" s="571"/>
      <c r="K47" s="571"/>
      <c r="L47" s="571"/>
      <c r="M47" s="571"/>
      <c r="N47" s="571"/>
      <c r="O47" s="571"/>
      <c r="P47" s="571"/>
      <c r="Q47" s="571"/>
      <c r="R47" s="571"/>
      <c r="S47" s="571"/>
      <c r="T47" s="571"/>
      <c r="U47" s="571"/>
      <c r="V47" s="571"/>
      <c r="W47" s="571"/>
      <c r="X47" s="663"/>
      <c r="Y47" s="661"/>
      <c r="Z47" s="661"/>
      <c r="AA47" s="661"/>
      <c r="AB47" s="661"/>
      <c r="AC47" s="664"/>
      <c r="AD47" s="673"/>
      <c r="AE47" s="561"/>
      <c r="AF47" s="561"/>
      <c r="AG47" s="674"/>
      <c r="AH47" s="674"/>
      <c r="AI47" s="674"/>
      <c r="AJ47" s="674"/>
      <c r="AK47" s="674"/>
      <c r="AL47" s="674"/>
      <c r="AM47" s="674"/>
      <c r="AN47" s="674"/>
      <c r="AO47" s="674"/>
      <c r="AP47" s="674"/>
      <c r="AQ47" s="674"/>
      <c r="AR47" s="674"/>
      <c r="AS47" s="674"/>
      <c r="AT47" s="674"/>
      <c r="AU47" s="674"/>
      <c r="AV47" s="674"/>
      <c r="AW47" s="674"/>
      <c r="AX47" s="674"/>
      <c r="AY47" s="674"/>
      <c r="AZ47" s="674"/>
      <c r="BA47" s="674"/>
      <c r="BB47" s="674"/>
      <c r="BC47" s="675"/>
      <c r="BD47" s="1"/>
    </row>
    <row r="48" spans="1:56" ht="9.9499999999999993" customHeight="1" x14ac:dyDescent="0.15">
      <c r="A48" s="659"/>
      <c r="B48" s="660"/>
      <c r="C48" s="661"/>
      <c r="D48" s="661"/>
      <c r="E48" s="661"/>
      <c r="F48" s="661"/>
      <c r="G48" s="661"/>
      <c r="H48" s="662"/>
      <c r="I48" s="571"/>
      <c r="J48" s="571"/>
      <c r="K48" s="571"/>
      <c r="L48" s="571"/>
      <c r="M48" s="571"/>
      <c r="N48" s="571"/>
      <c r="O48" s="571"/>
      <c r="P48" s="571"/>
      <c r="Q48" s="571"/>
      <c r="R48" s="571"/>
      <c r="S48" s="571"/>
      <c r="T48" s="571"/>
      <c r="U48" s="571"/>
      <c r="V48" s="571"/>
      <c r="W48" s="571"/>
      <c r="X48" s="663"/>
      <c r="Y48" s="661"/>
      <c r="Z48" s="661"/>
      <c r="AA48" s="661"/>
      <c r="AB48" s="661"/>
      <c r="AC48" s="661"/>
      <c r="AD48" s="676" t="s">
        <v>21</v>
      </c>
      <c r="AE48" s="564"/>
      <c r="AF48" s="564"/>
      <c r="AG48" s="677" t="s">
        <v>185</v>
      </c>
      <c r="AH48" s="677"/>
      <c r="AI48" s="677"/>
      <c r="AJ48" s="677"/>
      <c r="AK48" s="677"/>
      <c r="AL48" s="677"/>
      <c r="AM48" s="677"/>
      <c r="AN48" s="677"/>
      <c r="AO48" s="677"/>
      <c r="AP48" s="677"/>
      <c r="AQ48" s="677"/>
      <c r="AR48" s="677"/>
      <c r="AS48" s="677"/>
      <c r="AT48" s="677"/>
      <c r="AU48" s="677"/>
      <c r="AV48" s="677"/>
      <c r="AW48" s="677"/>
      <c r="AX48" s="677"/>
      <c r="AY48" s="677"/>
      <c r="AZ48" s="677"/>
      <c r="BA48" s="677"/>
      <c r="BB48" s="677"/>
      <c r="BC48" s="678"/>
      <c r="BD48" s="1"/>
    </row>
    <row r="49" spans="1:56" ht="9.9499999999999993" customHeight="1" x14ac:dyDescent="0.15">
      <c r="A49" s="659"/>
      <c r="B49" s="660"/>
      <c r="C49" s="661"/>
      <c r="D49" s="661"/>
      <c r="E49" s="661"/>
      <c r="F49" s="661"/>
      <c r="G49" s="661"/>
      <c r="H49" s="662"/>
      <c r="I49" s="571"/>
      <c r="J49" s="571"/>
      <c r="K49" s="571"/>
      <c r="L49" s="571"/>
      <c r="M49" s="571"/>
      <c r="N49" s="571"/>
      <c r="O49" s="571"/>
      <c r="P49" s="571"/>
      <c r="Q49" s="571"/>
      <c r="R49" s="571"/>
      <c r="S49" s="571"/>
      <c r="T49" s="571"/>
      <c r="U49" s="571"/>
      <c r="V49" s="571"/>
      <c r="W49" s="571"/>
      <c r="X49" s="663"/>
      <c r="Y49" s="661"/>
      <c r="Z49" s="661"/>
      <c r="AA49" s="661"/>
      <c r="AB49" s="661"/>
      <c r="AC49" s="661"/>
      <c r="AD49" s="673"/>
      <c r="AE49" s="561"/>
      <c r="AF49" s="561"/>
      <c r="AG49" s="679"/>
      <c r="AH49" s="679"/>
      <c r="AI49" s="679"/>
      <c r="AJ49" s="679"/>
      <c r="AK49" s="679"/>
      <c r="AL49" s="679"/>
      <c r="AM49" s="679"/>
      <c r="AN49" s="679"/>
      <c r="AO49" s="679"/>
      <c r="AP49" s="679"/>
      <c r="AQ49" s="679"/>
      <c r="AR49" s="679"/>
      <c r="AS49" s="679"/>
      <c r="AT49" s="679"/>
      <c r="AU49" s="679"/>
      <c r="AV49" s="679"/>
      <c r="AW49" s="679"/>
      <c r="AX49" s="679"/>
      <c r="AY49" s="679"/>
      <c r="AZ49" s="679"/>
      <c r="BA49" s="679"/>
      <c r="BB49" s="679"/>
      <c r="BC49" s="680"/>
      <c r="BD49" s="1"/>
    </row>
    <row r="50" spans="1:56" ht="9.9499999999999993" customHeight="1" x14ac:dyDescent="0.15">
      <c r="A50" s="659"/>
      <c r="B50" s="660"/>
      <c r="C50" s="661"/>
      <c r="D50" s="661"/>
      <c r="E50" s="661"/>
      <c r="F50" s="661"/>
      <c r="G50" s="661"/>
      <c r="H50" s="662"/>
      <c r="I50" s="571"/>
      <c r="J50" s="571"/>
      <c r="K50" s="571"/>
      <c r="L50" s="571"/>
      <c r="M50" s="571"/>
      <c r="N50" s="571"/>
      <c r="O50" s="571"/>
      <c r="P50" s="571"/>
      <c r="Q50" s="571"/>
      <c r="R50" s="571"/>
      <c r="S50" s="571"/>
      <c r="T50" s="571"/>
      <c r="U50" s="571"/>
      <c r="V50" s="571"/>
      <c r="W50" s="571"/>
      <c r="X50" s="663"/>
      <c r="Y50" s="661"/>
      <c r="Z50" s="661"/>
      <c r="AA50" s="661"/>
      <c r="AB50" s="661"/>
      <c r="AC50" s="664"/>
      <c r="AD50" s="681" t="s">
        <v>81</v>
      </c>
      <c r="AE50" s="682"/>
      <c r="AF50" s="682"/>
      <c r="AG50" s="683" t="s">
        <v>184</v>
      </c>
      <c r="AH50" s="683"/>
      <c r="AI50" s="683"/>
      <c r="AJ50" s="683"/>
      <c r="AK50" s="683"/>
      <c r="AL50" s="683"/>
      <c r="AM50" s="683"/>
      <c r="AN50" s="683"/>
      <c r="AO50" s="683"/>
      <c r="AP50" s="683"/>
      <c r="AQ50" s="683"/>
      <c r="AR50" s="683"/>
      <c r="AS50" s="683"/>
      <c r="AT50" s="683"/>
      <c r="AU50" s="683"/>
      <c r="AV50" s="683"/>
      <c r="AW50" s="683"/>
      <c r="AX50" s="683"/>
      <c r="AY50" s="683"/>
      <c r="AZ50" s="683"/>
      <c r="BA50" s="683"/>
      <c r="BB50" s="683"/>
      <c r="BC50" s="684"/>
      <c r="BD50" s="1"/>
    </row>
    <row r="51" spans="1:56" ht="9.9499999999999993" customHeight="1" thickBot="1" x14ac:dyDescent="0.2">
      <c r="A51" s="685"/>
      <c r="B51" s="686"/>
      <c r="C51" s="687"/>
      <c r="D51" s="687"/>
      <c r="E51" s="687"/>
      <c r="F51" s="687"/>
      <c r="G51" s="687"/>
      <c r="H51" s="688"/>
      <c r="I51" s="689"/>
      <c r="J51" s="689"/>
      <c r="K51" s="689"/>
      <c r="L51" s="689"/>
      <c r="M51" s="689"/>
      <c r="N51" s="689"/>
      <c r="O51" s="689"/>
      <c r="P51" s="689"/>
      <c r="Q51" s="689"/>
      <c r="R51" s="689"/>
      <c r="S51" s="689"/>
      <c r="T51" s="689"/>
      <c r="U51" s="689"/>
      <c r="V51" s="689"/>
      <c r="W51" s="689"/>
      <c r="X51" s="690"/>
      <c r="Y51" s="687"/>
      <c r="Z51" s="687"/>
      <c r="AA51" s="687"/>
      <c r="AB51" s="687"/>
      <c r="AC51" s="691"/>
      <c r="AD51" s="692"/>
      <c r="AE51" s="693"/>
      <c r="AF51" s="693"/>
      <c r="AG51" s="694"/>
      <c r="AH51" s="694"/>
      <c r="AI51" s="694"/>
      <c r="AJ51" s="694"/>
      <c r="AK51" s="694"/>
      <c r="AL51" s="694"/>
      <c r="AM51" s="694"/>
      <c r="AN51" s="694"/>
      <c r="AO51" s="694"/>
      <c r="AP51" s="694"/>
      <c r="AQ51" s="694"/>
      <c r="AR51" s="694"/>
      <c r="AS51" s="694"/>
      <c r="AT51" s="694"/>
      <c r="AU51" s="694"/>
      <c r="AV51" s="694"/>
      <c r="AW51" s="694"/>
      <c r="AX51" s="694"/>
      <c r="AY51" s="694"/>
      <c r="AZ51" s="694"/>
      <c r="BA51" s="694"/>
      <c r="BB51" s="694"/>
      <c r="BC51" s="695"/>
      <c r="BD51" s="1"/>
    </row>
    <row r="52" spans="1:56" ht="33" customHeight="1" x14ac:dyDescent="0.15">
      <c r="A52" s="696"/>
      <c r="B52" s="696"/>
      <c r="C52" s="696"/>
      <c r="D52" s="696"/>
      <c r="E52" s="696"/>
      <c r="F52" s="696"/>
      <c r="G52" s="696"/>
      <c r="H52" s="696"/>
      <c r="I52" s="696"/>
      <c r="J52" s="696"/>
      <c r="K52" s="697"/>
      <c r="L52" s="697"/>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7"/>
      <c r="AP52" s="697"/>
      <c r="AQ52" s="697"/>
      <c r="AR52" s="697"/>
      <c r="AS52" s="697"/>
      <c r="AT52" s="697"/>
      <c r="AU52" s="697"/>
      <c r="AV52" s="697"/>
      <c r="AW52" s="697"/>
      <c r="AX52" s="697"/>
      <c r="AY52" s="697"/>
      <c r="AZ52" s="697"/>
      <c r="BA52" s="697"/>
      <c r="BB52" s="697"/>
      <c r="BC52" s="697"/>
      <c r="BD52" s="1"/>
    </row>
    <row r="53" spans="1:56" s="38" customFormat="1" ht="57.75" customHeight="1" x14ac:dyDescent="0.15">
      <c r="A53" s="698"/>
      <c r="B53" s="699"/>
      <c r="C53" s="700" t="s">
        <v>92</v>
      </c>
      <c r="D53" s="700"/>
      <c r="E53" s="700"/>
      <c r="F53" s="700"/>
      <c r="G53" s="700"/>
      <c r="H53" s="700"/>
      <c r="I53" s="700"/>
      <c r="J53" s="700"/>
      <c r="K53" s="700"/>
      <c r="L53" s="700"/>
      <c r="M53" s="700"/>
      <c r="N53" s="700"/>
      <c r="O53" s="700"/>
      <c r="P53" s="700"/>
      <c r="Q53" s="700"/>
      <c r="R53" s="700"/>
      <c r="S53" s="700"/>
      <c r="T53" s="700"/>
      <c r="U53" s="700"/>
      <c r="V53" s="700"/>
      <c r="W53" s="700"/>
      <c r="X53" s="700"/>
      <c r="Y53" s="700"/>
      <c r="Z53" s="700"/>
      <c r="AA53" s="700"/>
      <c r="AB53" s="700"/>
      <c r="AC53" s="700"/>
      <c r="AD53" s="700"/>
      <c r="AE53" s="700"/>
      <c r="AF53" s="700"/>
      <c r="AG53" s="700"/>
      <c r="AH53" s="700"/>
      <c r="AI53" s="700"/>
      <c r="AJ53" s="700"/>
      <c r="AK53" s="700"/>
      <c r="AL53" s="700"/>
      <c r="AM53" s="700"/>
      <c r="AN53" s="700"/>
      <c r="AO53" s="700"/>
      <c r="AP53" s="700"/>
      <c r="AQ53" s="700"/>
      <c r="AR53" s="700"/>
      <c r="AS53" s="700"/>
      <c r="AT53" s="700"/>
      <c r="AU53" s="700"/>
      <c r="AV53" s="700"/>
      <c r="AW53" s="700"/>
      <c r="AX53" s="700"/>
      <c r="AY53" s="700"/>
      <c r="AZ53" s="700"/>
      <c r="BA53" s="700"/>
      <c r="BB53" s="700"/>
      <c r="BC53" s="700"/>
      <c r="BD53" s="37"/>
    </row>
    <row r="54" spans="1:56" ht="8.25" customHeight="1" x14ac:dyDescent="0.15">
      <c r="A54" s="696"/>
      <c r="B54" s="696"/>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4"/>
    </row>
    <row r="55" spans="1:56" ht="8.25" customHeight="1" x14ac:dyDescent="0.15">
      <c r="A55" s="696"/>
      <c r="B55" s="696"/>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4"/>
    </row>
    <row r="56" spans="1:56" ht="8.25" customHeight="1" x14ac:dyDescent="0.15">
      <c r="A56" s="27"/>
      <c r="B56" s="27"/>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4"/>
    </row>
    <row r="57" spans="1:56" ht="8.25" customHeight="1" x14ac:dyDescent="0.15">
      <c r="A57" s="27"/>
      <c r="B57" s="27"/>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4"/>
    </row>
    <row r="58" spans="1:56" ht="8.25" customHeight="1" x14ac:dyDescent="0.15">
      <c r="A58" s="27"/>
      <c r="B58" s="27"/>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4"/>
    </row>
    <row r="59" spans="1:56" ht="8.25" customHeight="1" x14ac:dyDescent="0.15">
      <c r="A59" s="27"/>
      <c r="B59" s="2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4"/>
    </row>
    <row r="60" spans="1:56" ht="8.25" customHeight="1" x14ac:dyDescent="0.15">
      <c r="A60" s="27"/>
      <c r="B60" s="2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4"/>
    </row>
    <row r="61" spans="1:56" ht="8.25" customHeight="1" x14ac:dyDescent="0.15">
      <c r="A61" s="27"/>
      <c r="B61" s="27"/>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4"/>
    </row>
    <row r="62" spans="1:56" ht="8.25" customHeight="1" x14ac:dyDescent="0.15">
      <c r="A62" s="27"/>
      <c r="B62" s="27"/>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4"/>
    </row>
    <row r="63" spans="1:56" ht="8.25" customHeight="1" x14ac:dyDescent="0.15">
      <c r="A63" s="27"/>
      <c r="B63" s="27"/>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4"/>
    </row>
    <row r="64" spans="1:56" ht="8.25" customHeight="1" x14ac:dyDescent="0.15">
      <c r="A64" s="27"/>
      <c r="B64" s="27"/>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4"/>
    </row>
    <row r="65" spans="1:56" ht="7.5" customHeight="1" x14ac:dyDescent="0.1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4"/>
    </row>
    <row r="66" spans="1:56" ht="7.5" customHeight="1" x14ac:dyDescent="0.1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4"/>
    </row>
    <row r="67" spans="1:56" ht="7.5" customHeight="1" x14ac:dyDescent="0.15">
      <c r="A67" s="29"/>
      <c r="B67" s="29"/>
      <c r="C67" s="29"/>
      <c r="D67" s="29"/>
      <c r="E67" s="29"/>
      <c r="F67" s="29"/>
      <c r="G67" s="29"/>
      <c r="H67" s="29"/>
      <c r="I67" s="29"/>
      <c r="J67" s="29"/>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7"/>
    </row>
    <row r="68" spans="1:56" ht="7.5" customHeight="1" x14ac:dyDescent="0.15">
      <c r="A68" s="6"/>
      <c r="B68" s="6"/>
      <c r="C68" s="6"/>
      <c r="D68" s="6"/>
      <c r="E68" s="6"/>
      <c r="F68" s="6"/>
      <c r="G68" s="6"/>
      <c r="H68" s="6"/>
      <c r="I68" s="6"/>
      <c r="J68" s="6"/>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sheetData>
  <sheetProtection algorithmName="SHA-512" hashValue="Sn7ltF0JnKykZ19Fc23bfRqZuVKWaFtmkg840n66nExlcQyiYCAMsxhGaPX+bcQ1yjmMAvv2B5JclILhwYQUxQ==" saltValue="MoWHXgG67F+VPx9dcVNEPw==" spinCount="100000" sheet="1" objects="1" scenarios="1" selectLockedCells="1" selectUnlockedCells="1"/>
  <mergeCells count="82">
    <mergeCell ref="AO1:AT1"/>
    <mergeCell ref="AU1:AW1"/>
    <mergeCell ref="AY1:AZ1"/>
    <mergeCell ref="BA1:BC1"/>
    <mergeCell ref="AG2:AQ2"/>
    <mergeCell ref="AS2:AT2"/>
    <mergeCell ref="AU2:AV2"/>
    <mergeCell ref="AW2:AX2"/>
    <mergeCell ref="AY2:AZ2"/>
    <mergeCell ref="BA2:BB2"/>
    <mergeCell ref="A3:R3"/>
    <mergeCell ref="AO4:AQ5"/>
    <mergeCell ref="AR4:AS5"/>
    <mergeCell ref="AT4:AU5"/>
    <mergeCell ref="AV4:AW5"/>
    <mergeCell ref="AX4:AY5"/>
    <mergeCell ref="AZ4:BA5"/>
    <mergeCell ref="BB4:BC5"/>
    <mergeCell ref="A6:R7"/>
    <mergeCell ref="S11:W13"/>
    <mergeCell ref="X11:AB13"/>
    <mergeCell ref="AD11:BB13"/>
    <mergeCell ref="X14:AB16"/>
    <mergeCell ref="AD14:BB16"/>
    <mergeCell ref="AD17:AI19"/>
    <mergeCell ref="AJ17:BB19"/>
    <mergeCell ref="X18:AB22"/>
    <mergeCell ref="AD20:AI22"/>
    <mergeCell ref="AJ20:BB22"/>
    <mergeCell ref="E21:E23"/>
    <mergeCell ref="U21:U23"/>
    <mergeCell ref="E28:E30"/>
    <mergeCell ref="F28:R30"/>
    <mergeCell ref="U28:U30"/>
    <mergeCell ref="V28:AG30"/>
    <mergeCell ref="AI28:AJ30"/>
    <mergeCell ref="AL28:AW30"/>
    <mergeCell ref="A31:J31"/>
    <mergeCell ref="K31:BC31"/>
    <mergeCell ref="A32:J32"/>
    <mergeCell ref="K32:BC32"/>
    <mergeCell ref="A33:J33"/>
    <mergeCell ref="K33:BC33"/>
    <mergeCell ref="A34:J36"/>
    <mergeCell ref="K34:W36"/>
    <mergeCell ref="X34:Y36"/>
    <mergeCell ref="Z34:AO34"/>
    <mergeCell ref="AP34:BA36"/>
    <mergeCell ref="BB34:BC36"/>
    <mergeCell ref="AB36:AE36"/>
    <mergeCell ref="AF36:AH36"/>
    <mergeCell ref="AJ36:AM36"/>
    <mergeCell ref="A37:J39"/>
    <mergeCell ref="K37:W39"/>
    <mergeCell ref="X37:Y39"/>
    <mergeCell ref="Z37:AO37"/>
    <mergeCell ref="AP37:BA39"/>
    <mergeCell ref="BB37:BC39"/>
    <mergeCell ref="Z38:AO38"/>
    <mergeCell ref="AB39:AE39"/>
    <mergeCell ref="AF39:AH39"/>
    <mergeCell ref="AJ39:AM39"/>
    <mergeCell ref="A40:Y40"/>
    <mergeCell ref="Z40:AO40"/>
    <mergeCell ref="AP40:BA40"/>
    <mergeCell ref="BB40:BC40"/>
    <mergeCell ref="A43:B51"/>
    <mergeCell ref="C43:G45"/>
    <mergeCell ref="H43:X45"/>
    <mergeCell ref="Y43:AC51"/>
    <mergeCell ref="AD43:AF47"/>
    <mergeCell ref="AH43:AI43"/>
    <mergeCell ref="C53:BC53"/>
    <mergeCell ref="AJ43:AM43"/>
    <mergeCell ref="AO43:AS43"/>
    <mergeCell ref="AG44:BC47"/>
    <mergeCell ref="C46:G51"/>
    <mergeCell ref="H46:X51"/>
    <mergeCell ref="AD48:AF49"/>
    <mergeCell ref="AG48:BC49"/>
    <mergeCell ref="AD50:AF51"/>
    <mergeCell ref="AG50:BC51"/>
  </mergeCells>
  <phoneticPr fontId="2"/>
  <conditionalFormatting sqref="H43:X51">
    <cfRule type="containsBlanks" dxfId="113" priority="2">
      <formula>LEN(TRIM(H43))=0</formula>
    </cfRule>
  </conditionalFormatting>
  <conditionalFormatting sqref="AG44:BC51">
    <cfRule type="containsBlanks" dxfId="112" priority="3">
      <formula>LEN(TRIM(AG44))=0</formula>
    </cfRule>
  </conditionalFormatting>
  <conditionalFormatting sqref="AJ43:AM43">
    <cfRule type="containsBlanks" dxfId="111" priority="1">
      <formula>LEN(TRIM(AJ43))=0</formula>
    </cfRule>
  </conditionalFormatting>
  <conditionalFormatting sqref="AO43">
    <cfRule type="containsBlanks" dxfId="110" priority="5">
      <formula>LEN(TRIM(AO43))=0</formula>
    </cfRule>
  </conditionalFormatting>
  <conditionalFormatting sqref="AV4 AR4:AS5">
    <cfRule type="containsBlanks" dxfId="109" priority="6">
      <formula>LEN(TRIM(AR4))=0</formula>
    </cfRule>
  </conditionalFormatting>
  <conditionalFormatting sqref="AZ4:BA5">
    <cfRule type="containsBlanks" dxfId="108" priority="4">
      <formula>LEN(TRIM(AZ4))=0</formula>
    </cfRule>
  </conditionalFormatting>
  <dataValidations count="2">
    <dataValidation type="list" allowBlank="1" showInputMessage="1" showErrorMessage="1" sqref="AU1:AX1" xr:uid="{CB3209E2-79D8-4D0C-B015-B4D6BA54B9D0}">
      <formula1>$BJ$1:$BJ$1</formula1>
    </dataValidation>
    <dataValidation type="list" allowBlank="1" showInputMessage="1" showErrorMessage="1" sqref="AY1:AZ1" xr:uid="{35F3A864-6E5F-4FE1-A3BF-ADC17E4E7755}">
      <formula1>$BK$1:$BK$2</formula1>
    </dataValidation>
  </dataValidations>
  <printOptions horizontalCentered="1"/>
  <pageMargins left="0.51181102362204722" right="0.51181102362204722" top="0.74803149606299213" bottom="0.74803149606299213" header="0.31496062992125984" footer="0.31496062992125984"/>
  <pageSetup paperSize="9" orientation="portrait" r:id="rId1"/>
  <headerFooter>
    <oddHeader>&amp;L&amp;"BIZ UDP明朝 Medium,標準"&amp;10様式８</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60"/>
  <sheetViews>
    <sheetView view="pageBreakPreview" zoomScaleNormal="100" zoomScaleSheetLayoutView="100" workbookViewId="0">
      <selection sqref="A1:AW1"/>
    </sheetView>
  </sheetViews>
  <sheetFormatPr defaultColWidth="9" defaultRowHeight="13.5" x14ac:dyDescent="0.15"/>
  <cols>
    <col min="1" max="1" width="6.125" style="89" customWidth="1"/>
    <col min="2" max="3" width="5.375" style="89" customWidth="1"/>
    <col min="4" max="4" width="4" style="89" customWidth="1"/>
    <col min="5" max="13" width="1.625" style="89" customWidth="1"/>
    <col min="14" max="49" width="1.625" style="90" customWidth="1"/>
    <col min="50" max="50" width="2.5" style="90" customWidth="1"/>
    <col min="51" max="51" width="14" style="90" customWidth="1"/>
    <col min="52" max="52" width="27.125" style="91" customWidth="1"/>
    <col min="53" max="16384" width="9" style="11"/>
  </cols>
  <sheetData>
    <row r="1" spans="1:53" s="9" customFormat="1" ht="39" customHeight="1" thickBot="1" x14ac:dyDescent="0.2">
      <c r="A1" s="441" t="s">
        <v>91</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6"/>
      <c r="AY1" s="47"/>
      <c r="AZ1" s="47" t="str">
        <f>IF(AND(AZ7="提出が可能です",AZ11="提出が可能です",AZ16="提出が可能です",AZ33="提出が可能です",AY39="提出が可能です",AY42="提出が可能です",AY46="提出が可能です",AZ52="提出が可能です"),"提出が可能です","見直しが必要な箇所があります")</f>
        <v>見直しが必要な箇所があります</v>
      </c>
    </row>
    <row r="2" spans="1:53" ht="38.1" customHeight="1" x14ac:dyDescent="0.15">
      <c r="A2" s="457" t="s">
        <v>78</v>
      </c>
      <c r="B2" s="458"/>
      <c r="C2" s="459"/>
      <c r="D2" s="443" t="str">
        <f>IF('実績報告書（様式8）'!K31="","",'実績報告書（様式8）'!K31)</f>
        <v/>
      </c>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4"/>
      <c r="AV2" s="444"/>
      <c r="AW2" s="445"/>
      <c r="AX2" s="48"/>
      <c r="AY2" s="49"/>
      <c r="AZ2" s="50"/>
    </row>
    <row r="3" spans="1:53" ht="38.1" customHeight="1" x14ac:dyDescent="0.15">
      <c r="A3" s="460" t="s">
        <v>79</v>
      </c>
      <c r="B3" s="461"/>
      <c r="C3" s="462"/>
      <c r="D3" s="446" t="str">
        <f>IF('実績報告書（様式8）'!AD14="","",'実績報告書（様式8）'!AD14)</f>
        <v/>
      </c>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447"/>
      <c r="AV3" s="447"/>
      <c r="AW3" s="448"/>
      <c r="AX3" s="48"/>
      <c r="AY3" s="49"/>
      <c r="AZ3" s="50"/>
    </row>
    <row r="4" spans="1:53" ht="38.1" customHeight="1" thickBot="1" x14ac:dyDescent="0.2">
      <c r="A4" s="463" t="s">
        <v>82</v>
      </c>
      <c r="B4" s="464"/>
      <c r="C4" s="465"/>
      <c r="D4" s="372" t="str">
        <f>'収支決算書（様式10）'!G35</f>
        <v>0</v>
      </c>
      <c r="E4" s="373"/>
      <c r="F4" s="373"/>
      <c r="G4" s="373"/>
      <c r="H4" s="373"/>
      <c r="I4" s="373"/>
      <c r="J4" s="373"/>
      <c r="K4" s="373"/>
      <c r="L4" s="339" t="s">
        <v>30</v>
      </c>
      <c r="M4" s="340"/>
      <c r="N4" s="376" t="s">
        <v>83</v>
      </c>
      <c r="O4" s="377"/>
      <c r="P4" s="377"/>
      <c r="Q4" s="377"/>
      <c r="R4" s="377"/>
      <c r="S4" s="378"/>
      <c r="T4" s="379" t="str">
        <f>'収支決算書（様式10）'!G29</f>
        <v>0</v>
      </c>
      <c r="U4" s="380"/>
      <c r="V4" s="380"/>
      <c r="W4" s="380"/>
      <c r="X4" s="380"/>
      <c r="Y4" s="380"/>
      <c r="Z4" s="380"/>
      <c r="AA4" s="380"/>
      <c r="AB4" s="380"/>
      <c r="AC4" s="380"/>
      <c r="AD4" s="339" t="s">
        <v>30</v>
      </c>
      <c r="AE4" s="340"/>
      <c r="AF4" s="376" t="s">
        <v>84</v>
      </c>
      <c r="AG4" s="377"/>
      <c r="AH4" s="377"/>
      <c r="AI4" s="377"/>
      <c r="AJ4" s="377"/>
      <c r="AK4" s="378"/>
      <c r="AL4" s="374">
        <f>'実績報告書（様式8）'!AP39</f>
        <v>0</v>
      </c>
      <c r="AM4" s="375"/>
      <c r="AN4" s="375"/>
      <c r="AO4" s="375"/>
      <c r="AP4" s="375"/>
      <c r="AQ4" s="375"/>
      <c r="AR4" s="375"/>
      <c r="AS4" s="375"/>
      <c r="AT4" s="375"/>
      <c r="AU4" s="375"/>
      <c r="AV4" s="339" t="s">
        <v>30</v>
      </c>
      <c r="AW4" s="341"/>
      <c r="AX4" s="48"/>
      <c r="AY4" s="49"/>
      <c r="AZ4" s="50"/>
    </row>
    <row r="5" spans="1:53" s="12" customFormat="1" ht="11.45" customHeight="1" thickBot="1" x14ac:dyDescent="0.2">
      <c r="A5" s="442"/>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c r="AV5" s="442"/>
      <c r="AW5" s="442"/>
      <c r="AX5" s="442"/>
      <c r="AY5" s="51"/>
      <c r="AZ5" s="51"/>
    </row>
    <row r="6" spans="1:53" s="14" customFormat="1" ht="24" customHeight="1" x14ac:dyDescent="0.15">
      <c r="A6" s="452" t="s">
        <v>34</v>
      </c>
      <c r="B6" s="421" t="s">
        <v>93</v>
      </c>
      <c r="C6" s="422"/>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431"/>
      <c r="AO6" s="431"/>
      <c r="AP6" s="431"/>
      <c r="AQ6" s="431"/>
      <c r="AR6" s="431"/>
      <c r="AS6" s="431"/>
      <c r="AT6" s="431"/>
      <c r="AU6" s="432"/>
      <c r="AV6" s="432"/>
      <c r="AW6" s="433"/>
      <c r="AX6" s="52"/>
      <c r="AY6" s="53" t="s">
        <v>32</v>
      </c>
      <c r="AZ6" s="54" t="s">
        <v>33</v>
      </c>
      <c r="BA6" s="13"/>
    </row>
    <row r="7" spans="1:53" s="14" customFormat="1" ht="24" customHeight="1" x14ac:dyDescent="0.15">
      <c r="A7" s="453"/>
      <c r="B7" s="423"/>
      <c r="C7" s="424"/>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2"/>
      <c r="AV7" s="382"/>
      <c r="AW7" s="383"/>
      <c r="AX7" s="52"/>
      <c r="AY7" s="55" t="str">
        <f>LEN($D$6)&amp;"文字"</f>
        <v>0文字</v>
      </c>
      <c r="AZ7" s="56" t="str">
        <f>IF(LEN($D$6)=0,"記入してください",IF(LEN($D$6)&gt;300,"文字数制限を超過しています","提出が可能です"))</f>
        <v>記入してください</v>
      </c>
    </row>
    <row r="8" spans="1:53" s="14" customFormat="1" ht="24" customHeight="1" x14ac:dyDescent="0.15">
      <c r="A8" s="453"/>
      <c r="B8" s="423"/>
      <c r="C8" s="424"/>
      <c r="D8" s="381"/>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2"/>
      <c r="AV8" s="382"/>
      <c r="AW8" s="383"/>
      <c r="AX8" s="52"/>
      <c r="AY8" s="57"/>
      <c r="AZ8" s="58"/>
    </row>
    <row r="9" spans="1:53" s="14" customFormat="1" ht="24" customHeight="1" x14ac:dyDescent="0.15">
      <c r="A9" s="453"/>
      <c r="B9" s="425"/>
      <c r="C9" s="426"/>
      <c r="D9" s="381"/>
      <c r="E9" s="381"/>
      <c r="F9" s="381"/>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2"/>
      <c r="AV9" s="382"/>
      <c r="AW9" s="383"/>
      <c r="AX9" s="52"/>
      <c r="AY9" s="57"/>
      <c r="AZ9" s="58"/>
    </row>
    <row r="10" spans="1:53" s="14" customFormat="1" ht="24" customHeight="1" x14ac:dyDescent="0.15">
      <c r="A10" s="453"/>
      <c r="B10" s="427" t="s">
        <v>94</v>
      </c>
      <c r="C10" s="428"/>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2"/>
      <c r="AV10" s="382"/>
      <c r="AW10" s="383"/>
      <c r="AX10" s="52"/>
      <c r="AY10" s="53" t="s">
        <v>32</v>
      </c>
      <c r="AZ10" s="54" t="s">
        <v>33</v>
      </c>
      <c r="BA10" s="13"/>
    </row>
    <row r="11" spans="1:53" s="14" customFormat="1" ht="24" customHeight="1" x14ac:dyDescent="0.15">
      <c r="A11" s="453"/>
      <c r="B11" s="423"/>
      <c r="C11" s="424"/>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2"/>
      <c r="AV11" s="382"/>
      <c r="AW11" s="383"/>
      <c r="AX11" s="52"/>
      <c r="AY11" s="55" t="str">
        <f>LEN($D$10)&amp;"文字"</f>
        <v>0文字</v>
      </c>
      <c r="AZ11" s="56" t="str">
        <f>IF(LEN($D$10)=0,"記入してください",IF(LEN($D$10)&gt;300,"文字数制限を超過しています","提出が可能です"))</f>
        <v>記入してください</v>
      </c>
    </row>
    <row r="12" spans="1:53" s="14" customFormat="1" ht="24" customHeight="1" x14ac:dyDescent="0.15">
      <c r="A12" s="453"/>
      <c r="B12" s="423"/>
      <c r="C12" s="424"/>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2"/>
      <c r="AV12" s="382"/>
      <c r="AW12" s="383"/>
      <c r="AX12" s="52"/>
      <c r="AY12" s="57"/>
      <c r="AZ12" s="58"/>
    </row>
    <row r="13" spans="1:53" s="14" customFormat="1" ht="24" customHeight="1" thickBot="1" x14ac:dyDescent="0.2">
      <c r="A13" s="454"/>
      <c r="B13" s="429"/>
      <c r="C13" s="430"/>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4"/>
      <c r="AS13" s="384"/>
      <c r="AT13" s="384"/>
      <c r="AU13" s="385"/>
      <c r="AV13" s="385"/>
      <c r="AW13" s="386"/>
      <c r="AX13" s="52"/>
      <c r="AY13" s="57"/>
      <c r="AZ13" s="58"/>
    </row>
    <row r="14" spans="1:53" s="14" customFormat="1" ht="11.45" customHeight="1" thickBot="1" x14ac:dyDescent="0.2">
      <c r="A14" s="182"/>
      <c r="B14" s="59"/>
      <c r="C14" s="59"/>
      <c r="D14" s="60"/>
      <c r="E14" s="60"/>
      <c r="F14" s="60"/>
      <c r="G14" s="60"/>
      <c r="H14" s="60"/>
      <c r="I14" s="60"/>
      <c r="J14" s="60"/>
      <c r="K14" s="60"/>
      <c r="L14" s="60"/>
      <c r="M14" s="60"/>
      <c r="N14" s="60"/>
      <c r="O14" s="60"/>
      <c r="P14" s="60"/>
      <c r="Q14" s="143"/>
      <c r="R14" s="143"/>
      <c r="S14" s="143"/>
      <c r="T14" s="143"/>
      <c r="U14" s="143"/>
      <c r="V14" s="143"/>
      <c r="W14" s="143"/>
      <c r="X14" s="143"/>
      <c r="Y14" s="143"/>
      <c r="Z14" s="143"/>
      <c r="AA14" s="143"/>
      <c r="AB14" s="455"/>
      <c r="AC14" s="455"/>
      <c r="AD14" s="455"/>
      <c r="AE14" s="455"/>
      <c r="AF14" s="455"/>
      <c r="AG14" s="455"/>
      <c r="AH14" s="455"/>
      <c r="AI14" s="455"/>
      <c r="AJ14" s="455"/>
      <c r="AK14" s="455"/>
      <c r="AL14" s="455"/>
      <c r="AM14" s="455"/>
      <c r="AN14" s="455"/>
      <c r="AO14" s="455"/>
      <c r="AP14" s="455"/>
      <c r="AQ14" s="455"/>
      <c r="AR14" s="455"/>
      <c r="AS14" s="455"/>
      <c r="AT14" s="455"/>
      <c r="AU14" s="143"/>
      <c r="AV14" s="143"/>
      <c r="AW14" s="143"/>
      <c r="AX14" s="143"/>
      <c r="AY14" s="57"/>
      <c r="AZ14" s="58"/>
    </row>
    <row r="15" spans="1:53" s="14" customFormat="1" ht="33" customHeight="1" x14ac:dyDescent="0.15">
      <c r="A15" s="452" t="s">
        <v>95</v>
      </c>
      <c r="B15" s="342"/>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4"/>
      <c r="AX15" s="62"/>
      <c r="AY15" s="63" t="s">
        <v>32</v>
      </c>
      <c r="AZ15" s="54" t="s">
        <v>33</v>
      </c>
    </row>
    <row r="16" spans="1:53" s="14" customFormat="1" ht="33" customHeight="1" x14ac:dyDescent="0.15">
      <c r="A16" s="453"/>
      <c r="B16" s="345"/>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346"/>
      <c r="AR16" s="346"/>
      <c r="AS16" s="346"/>
      <c r="AT16" s="346"/>
      <c r="AU16" s="346"/>
      <c r="AV16" s="346"/>
      <c r="AW16" s="347"/>
      <c r="AX16" s="64"/>
      <c r="AY16" s="65" t="str">
        <f>LEN(B15)&amp;"文字"</f>
        <v>0文字</v>
      </c>
      <c r="AZ16" s="66" t="str">
        <f>IF(LEN(B15)=0,"記入してください",IF(LEN(B15)&gt;800,"文字数制限を超過しています","提出が可能です"))</f>
        <v>記入してください</v>
      </c>
      <c r="BA16" s="13"/>
    </row>
    <row r="17" spans="1:53" s="14" customFormat="1" ht="33" customHeight="1" x14ac:dyDescent="0.15">
      <c r="A17" s="453"/>
      <c r="B17" s="345"/>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6"/>
      <c r="AP17" s="346"/>
      <c r="AQ17" s="346"/>
      <c r="AR17" s="346"/>
      <c r="AS17" s="346"/>
      <c r="AT17" s="346"/>
      <c r="AU17" s="346"/>
      <c r="AV17" s="346"/>
      <c r="AW17" s="347"/>
      <c r="AX17" s="60"/>
      <c r="AY17" s="67"/>
      <c r="AZ17" s="68"/>
    </row>
    <row r="18" spans="1:53" s="14" customFormat="1" ht="33" customHeight="1" x14ac:dyDescent="0.15">
      <c r="A18" s="453"/>
      <c r="B18" s="345"/>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7"/>
      <c r="AX18" s="60"/>
      <c r="AY18" s="67"/>
      <c r="AZ18" s="68"/>
    </row>
    <row r="19" spans="1:53" s="14" customFormat="1" ht="33" customHeight="1" x14ac:dyDescent="0.15">
      <c r="A19" s="453"/>
      <c r="B19" s="345"/>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6"/>
      <c r="AO19" s="346"/>
      <c r="AP19" s="346"/>
      <c r="AQ19" s="346"/>
      <c r="AR19" s="346"/>
      <c r="AS19" s="346"/>
      <c r="AT19" s="346"/>
      <c r="AU19" s="346"/>
      <c r="AV19" s="346"/>
      <c r="AW19" s="347"/>
      <c r="AX19" s="60"/>
      <c r="AY19" s="67"/>
      <c r="AZ19" s="68"/>
    </row>
    <row r="20" spans="1:53" s="14" customFormat="1" ht="33" customHeight="1" x14ac:dyDescent="0.15">
      <c r="A20" s="453"/>
      <c r="B20" s="345"/>
      <c r="C20" s="346"/>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46"/>
      <c r="AM20" s="346"/>
      <c r="AN20" s="346"/>
      <c r="AO20" s="346"/>
      <c r="AP20" s="346"/>
      <c r="AQ20" s="346"/>
      <c r="AR20" s="346"/>
      <c r="AS20" s="346"/>
      <c r="AT20" s="346"/>
      <c r="AU20" s="346"/>
      <c r="AV20" s="346"/>
      <c r="AW20" s="347"/>
      <c r="AX20" s="60"/>
      <c r="AY20" s="67"/>
      <c r="AZ20" s="68"/>
    </row>
    <row r="21" spans="1:53" s="14" customFormat="1" ht="33" customHeight="1" x14ac:dyDescent="0.15">
      <c r="A21" s="453"/>
      <c r="B21" s="345"/>
      <c r="C21" s="346"/>
      <c r="D21" s="346"/>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7"/>
      <c r="AX21" s="60"/>
      <c r="AY21" s="67"/>
      <c r="AZ21" s="68"/>
    </row>
    <row r="22" spans="1:53" s="14" customFormat="1" ht="33" customHeight="1" thickBot="1" x14ac:dyDescent="0.2">
      <c r="A22" s="454"/>
      <c r="B22" s="348"/>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50"/>
      <c r="AX22" s="60"/>
      <c r="AY22" s="67"/>
      <c r="AZ22" s="68"/>
    </row>
    <row r="23" spans="1:53" s="14" customFormat="1" ht="12" customHeight="1" thickBot="1" x14ac:dyDescent="0.2">
      <c r="A23" s="59"/>
      <c r="B23" s="59"/>
      <c r="C23" s="59"/>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144"/>
      <c r="AV23" s="144"/>
      <c r="AW23" s="144"/>
      <c r="AX23" s="52"/>
      <c r="AY23" s="69"/>
      <c r="AZ23" s="70"/>
      <c r="BA23" s="13"/>
    </row>
    <row r="24" spans="1:53" ht="20.100000000000001" customHeight="1" x14ac:dyDescent="0.15">
      <c r="A24" s="356" t="s">
        <v>68</v>
      </c>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c r="AU24" s="357"/>
      <c r="AV24" s="357"/>
      <c r="AW24" s="358"/>
      <c r="AX24" s="52"/>
      <c r="AY24" s="49"/>
      <c r="AZ24" s="71"/>
      <c r="BA24" s="15"/>
    </row>
    <row r="25" spans="1:53" ht="14.1" customHeight="1" x14ac:dyDescent="0.15">
      <c r="A25" s="72"/>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4"/>
      <c r="AX25" s="52"/>
      <c r="AY25" s="49"/>
      <c r="AZ25" s="71"/>
      <c r="BA25" s="15"/>
    </row>
    <row r="26" spans="1:53" ht="33.950000000000003" customHeight="1" x14ac:dyDescent="0.15">
      <c r="A26" s="72"/>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4"/>
      <c r="AX26" s="52"/>
      <c r="AY26" s="49"/>
      <c r="AZ26" s="71"/>
      <c r="BA26" s="15"/>
    </row>
    <row r="27" spans="1:53" ht="33.950000000000003" customHeight="1" x14ac:dyDescent="0.15">
      <c r="A27" s="72"/>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4"/>
      <c r="AX27" s="52"/>
      <c r="AY27" s="67"/>
      <c r="AZ27" s="68"/>
      <c r="BA27" s="15"/>
    </row>
    <row r="28" spans="1:53" ht="33.950000000000003" customHeight="1" x14ac:dyDescent="0.15">
      <c r="A28" s="72"/>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4"/>
      <c r="AX28" s="52"/>
      <c r="AY28" s="69"/>
      <c r="AZ28" s="70"/>
    </row>
    <row r="29" spans="1:53" ht="33.950000000000003" customHeight="1" x14ac:dyDescent="0.15">
      <c r="A29" s="72"/>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4"/>
      <c r="AX29" s="52"/>
      <c r="AY29" s="67"/>
      <c r="AZ29" s="68"/>
      <c r="BA29" s="15"/>
    </row>
    <row r="30" spans="1:53" ht="33.950000000000003" customHeight="1" thickBot="1" x14ac:dyDescent="0.2">
      <c r="A30" s="76"/>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8"/>
      <c r="AX30" s="52"/>
      <c r="AY30" s="69"/>
      <c r="AZ30" s="70"/>
      <c r="BA30" s="15"/>
    </row>
    <row r="31" spans="1:53" ht="39" customHeight="1" thickBot="1" x14ac:dyDescent="0.2">
      <c r="A31" s="59"/>
      <c r="B31" s="59"/>
      <c r="C31" s="5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52"/>
      <c r="AY31" s="49"/>
      <c r="AZ31" s="50"/>
      <c r="BA31" s="15"/>
    </row>
    <row r="32" spans="1:53" s="12" customFormat="1" ht="23.25" customHeight="1" x14ac:dyDescent="0.15">
      <c r="A32" s="449" t="s">
        <v>96</v>
      </c>
      <c r="B32" s="342"/>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4"/>
      <c r="AX32" s="80"/>
      <c r="AY32" s="63" t="s">
        <v>32</v>
      </c>
      <c r="AZ32" s="54" t="s">
        <v>33</v>
      </c>
    </row>
    <row r="33" spans="1:53" ht="60" customHeight="1" x14ac:dyDescent="0.15">
      <c r="A33" s="450"/>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7"/>
      <c r="AX33" s="52"/>
      <c r="AY33" s="81" t="str">
        <f>LEN(B32)&amp;"文字"</f>
        <v>0文字</v>
      </c>
      <c r="AZ33" s="56" t="str">
        <f>IF(LEN(B32)=0,"記入してください",IF(LEN(B32)&gt;800,"文字数制限を超過しています","提出が可能です"))</f>
        <v>記入してください</v>
      </c>
      <c r="BA33" s="10"/>
    </row>
    <row r="34" spans="1:53" ht="60" customHeight="1" x14ac:dyDescent="0.15">
      <c r="A34" s="450"/>
      <c r="B34" s="345"/>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7"/>
      <c r="AX34" s="52"/>
      <c r="AY34" s="49"/>
      <c r="AZ34" s="50"/>
    </row>
    <row r="35" spans="1:53" ht="60" customHeight="1" x14ac:dyDescent="0.15">
      <c r="A35" s="450"/>
      <c r="B35" s="34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7"/>
      <c r="AX35" s="52"/>
      <c r="AY35" s="49"/>
      <c r="AZ35" s="50"/>
    </row>
    <row r="36" spans="1:53" ht="60" customHeight="1" thickBot="1" x14ac:dyDescent="0.2">
      <c r="A36" s="451"/>
      <c r="B36" s="348"/>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50"/>
      <c r="AX36" s="52"/>
      <c r="AY36" s="49"/>
      <c r="AZ36" s="50"/>
    </row>
    <row r="37" spans="1:53" ht="11.45" customHeight="1" thickBot="1" x14ac:dyDescent="0.2">
      <c r="A37" s="180"/>
      <c r="B37" s="82"/>
      <c r="C37" s="52"/>
      <c r="D37" s="52"/>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52"/>
      <c r="AY37" s="49"/>
      <c r="AZ37" s="50"/>
    </row>
    <row r="38" spans="1:53" ht="26.25" customHeight="1" x14ac:dyDescent="0.15">
      <c r="A38" s="405" t="s">
        <v>40</v>
      </c>
      <c r="B38" s="408" t="s">
        <v>89</v>
      </c>
      <c r="C38" s="409"/>
      <c r="D38" s="410"/>
      <c r="E38" s="368"/>
      <c r="F38" s="369"/>
      <c r="G38" s="369"/>
      <c r="H38" s="370" t="s">
        <v>35</v>
      </c>
      <c r="I38" s="370"/>
      <c r="J38" s="370"/>
      <c r="K38" s="370"/>
      <c r="L38" s="370"/>
      <c r="M38" s="370"/>
      <c r="N38" s="368"/>
      <c r="O38" s="369"/>
      <c r="P38" s="369"/>
      <c r="Q38" s="370" t="s">
        <v>65</v>
      </c>
      <c r="R38" s="370"/>
      <c r="S38" s="370"/>
      <c r="T38" s="370"/>
      <c r="U38" s="370"/>
      <c r="V38" s="370"/>
      <c r="W38" s="370"/>
      <c r="X38" s="370"/>
      <c r="Y38" s="368"/>
      <c r="Z38" s="369"/>
      <c r="AA38" s="369"/>
      <c r="AB38" s="370" t="s">
        <v>36</v>
      </c>
      <c r="AC38" s="370"/>
      <c r="AD38" s="370"/>
      <c r="AE38" s="370"/>
      <c r="AF38" s="370"/>
      <c r="AG38" s="370"/>
      <c r="AH38" s="370"/>
      <c r="AI38" s="370"/>
      <c r="AJ38" s="387"/>
      <c r="AK38" s="368"/>
      <c r="AL38" s="369"/>
      <c r="AM38" s="369"/>
      <c r="AN38" s="370" t="s">
        <v>86</v>
      </c>
      <c r="AO38" s="370"/>
      <c r="AP38" s="370"/>
      <c r="AQ38" s="370"/>
      <c r="AR38" s="370"/>
      <c r="AS38" s="370"/>
      <c r="AT38" s="370"/>
      <c r="AU38" s="370"/>
      <c r="AV38" s="370"/>
      <c r="AW38" s="371"/>
      <c r="AX38" s="52"/>
      <c r="AY38" s="83" t="s">
        <v>42</v>
      </c>
      <c r="AZ38" s="50"/>
    </row>
    <row r="39" spans="1:53" ht="11.25" customHeight="1" x14ac:dyDescent="0.15">
      <c r="A39" s="406"/>
      <c r="B39" s="411"/>
      <c r="C39" s="412"/>
      <c r="D39" s="413"/>
      <c r="E39" s="402" t="s">
        <v>87</v>
      </c>
      <c r="F39" s="403"/>
      <c r="G39" s="403"/>
      <c r="H39" s="403"/>
      <c r="I39" s="403"/>
      <c r="J39" s="403"/>
      <c r="K39" s="403"/>
      <c r="L39" s="403"/>
      <c r="M39" s="403"/>
      <c r="N39" s="403"/>
      <c r="O39" s="403"/>
      <c r="P39" s="403"/>
      <c r="Q39" s="403"/>
      <c r="R39" s="403"/>
      <c r="S39" s="403"/>
      <c r="T39" s="403"/>
      <c r="U39" s="403"/>
      <c r="V39" s="403"/>
      <c r="W39" s="403"/>
      <c r="X39" s="403"/>
      <c r="Y39" s="403"/>
      <c r="Z39" s="403"/>
      <c r="AA39" s="403"/>
      <c r="AB39" s="403"/>
      <c r="AC39" s="403"/>
      <c r="AD39" s="403"/>
      <c r="AE39" s="403"/>
      <c r="AF39" s="403"/>
      <c r="AG39" s="403"/>
      <c r="AH39" s="403"/>
      <c r="AI39" s="403"/>
      <c r="AJ39" s="403"/>
      <c r="AK39" s="403"/>
      <c r="AL39" s="403"/>
      <c r="AM39" s="403"/>
      <c r="AN39" s="403"/>
      <c r="AO39" s="403"/>
      <c r="AP39" s="403"/>
      <c r="AQ39" s="403"/>
      <c r="AR39" s="403"/>
      <c r="AS39" s="403"/>
      <c r="AT39" s="403"/>
      <c r="AU39" s="403"/>
      <c r="AV39" s="403"/>
      <c r="AW39" s="404"/>
      <c r="AX39" s="52"/>
      <c r="AY39" s="395" t="str">
        <f>IF(AND(E38=FALSE,N38=FALSE,Y38=FALSE,AK38=FALSE),"チェックを入れてください",IF(AND(OR(Y38="✓",AK38="✓"),E40=""),"評価した理由を記入してください","提出が可能です"))</f>
        <v>チェックを入れてください</v>
      </c>
      <c r="AZ39" s="50"/>
    </row>
    <row r="40" spans="1:53" ht="41.25" customHeight="1" x14ac:dyDescent="0.15">
      <c r="A40" s="406"/>
      <c r="B40" s="414"/>
      <c r="C40" s="415"/>
      <c r="D40" s="416"/>
      <c r="E40" s="438"/>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40"/>
      <c r="AX40" s="52"/>
      <c r="AY40" s="396"/>
      <c r="AZ40" s="50"/>
    </row>
    <row r="41" spans="1:53" ht="26.25" customHeight="1" x14ac:dyDescent="0.15">
      <c r="A41" s="406"/>
      <c r="B41" s="411" t="s">
        <v>77</v>
      </c>
      <c r="C41" s="412"/>
      <c r="D41" s="413"/>
      <c r="E41" s="417"/>
      <c r="F41" s="418"/>
      <c r="G41" s="418"/>
      <c r="H41" s="419" t="s">
        <v>35</v>
      </c>
      <c r="I41" s="419"/>
      <c r="J41" s="419"/>
      <c r="K41" s="419"/>
      <c r="L41" s="419"/>
      <c r="M41" s="419"/>
      <c r="N41" s="417"/>
      <c r="O41" s="418"/>
      <c r="P41" s="418"/>
      <c r="Q41" s="419" t="s">
        <v>65</v>
      </c>
      <c r="R41" s="419"/>
      <c r="S41" s="419"/>
      <c r="T41" s="419"/>
      <c r="U41" s="419"/>
      <c r="V41" s="419"/>
      <c r="W41" s="419"/>
      <c r="X41" s="419"/>
      <c r="Y41" s="417"/>
      <c r="Z41" s="418"/>
      <c r="AA41" s="418"/>
      <c r="AB41" s="419" t="s">
        <v>36</v>
      </c>
      <c r="AC41" s="419"/>
      <c r="AD41" s="419"/>
      <c r="AE41" s="419"/>
      <c r="AF41" s="419"/>
      <c r="AG41" s="419"/>
      <c r="AH41" s="419"/>
      <c r="AI41" s="419"/>
      <c r="AJ41" s="420"/>
      <c r="AK41" s="417"/>
      <c r="AL41" s="418"/>
      <c r="AM41" s="418"/>
      <c r="AN41" s="419" t="s">
        <v>37</v>
      </c>
      <c r="AO41" s="419"/>
      <c r="AP41" s="419"/>
      <c r="AQ41" s="419"/>
      <c r="AR41" s="419"/>
      <c r="AS41" s="419"/>
      <c r="AT41" s="419"/>
      <c r="AU41" s="419"/>
      <c r="AV41" s="419"/>
      <c r="AW41" s="434"/>
      <c r="AX41" s="52"/>
      <c r="AY41" s="83" t="s">
        <v>42</v>
      </c>
      <c r="AZ41" s="50"/>
    </row>
    <row r="42" spans="1:53" ht="11.25" customHeight="1" x14ac:dyDescent="0.15">
      <c r="A42" s="406"/>
      <c r="B42" s="411"/>
      <c r="C42" s="412"/>
      <c r="D42" s="413"/>
      <c r="E42" s="402" t="s">
        <v>88</v>
      </c>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3"/>
      <c r="AO42" s="403"/>
      <c r="AP42" s="403"/>
      <c r="AQ42" s="403"/>
      <c r="AR42" s="403"/>
      <c r="AS42" s="403"/>
      <c r="AT42" s="403"/>
      <c r="AU42" s="403"/>
      <c r="AV42" s="403"/>
      <c r="AW42" s="404"/>
      <c r="AX42" s="52"/>
      <c r="AY42" s="395" t="str">
        <f>IF(AND(E41=FALSE,N41=FALSE,Y41=FALSE,AK41=FALSE),"チェックを入れ、理由を記入してください",IF(AND(OR(E41="✓",N41="✓",Y41="✓",AK41="✓"),E43=""),"評価した理由を記入してください",IF(AND(OR(E41="✓",N41="✓",Y41="✓",AK41="✓"),OR(I44="",AB44="",AN44="")),"指標と目標値を入力してください","提出が可能です")))</f>
        <v>チェックを入れ、理由を記入してください</v>
      </c>
      <c r="AZ42" s="50"/>
    </row>
    <row r="43" spans="1:53" ht="50.1" customHeight="1" x14ac:dyDescent="0.15">
      <c r="A43" s="406"/>
      <c r="B43" s="411"/>
      <c r="C43" s="412"/>
      <c r="D43" s="413"/>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8"/>
      <c r="AX43" s="52"/>
      <c r="AY43" s="396"/>
      <c r="AZ43" s="50"/>
    </row>
    <row r="44" spans="1:53" ht="39.75" customHeight="1" x14ac:dyDescent="0.15">
      <c r="A44" s="406"/>
      <c r="B44" s="414"/>
      <c r="C44" s="415"/>
      <c r="D44" s="416"/>
      <c r="E44" s="361" t="s">
        <v>85</v>
      </c>
      <c r="F44" s="362"/>
      <c r="G44" s="362"/>
      <c r="H44" s="367"/>
      <c r="I44" s="359"/>
      <c r="J44" s="360"/>
      <c r="K44" s="360"/>
      <c r="L44" s="360"/>
      <c r="M44" s="360"/>
      <c r="N44" s="360"/>
      <c r="O44" s="360"/>
      <c r="P44" s="360"/>
      <c r="Q44" s="360"/>
      <c r="R44" s="360"/>
      <c r="S44" s="360"/>
      <c r="T44" s="360"/>
      <c r="U44" s="360"/>
      <c r="V44" s="360"/>
      <c r="W44" s="360"/>
      <c r="X44" s="360"/>
      <c r="Y44" s="361" t="s">
        <v>66</v>
      </c>
      <c r="Z44" s="362"/>
      <c r="AA44" s="362"/>
      <c r="AB44" s="359"/>
      <c r="AC44" s="360"/>
      <c r="AD44" s="360"/>
      <c r="AE44" s="360"/>
      <c r="AF44" s="360"/>
      <c r="AG44" s="360"/>
      <c r="AH44" s="360"/>
      <c r="AI44" s="360"/>
      <c r="AJ44" s="366"/>
      <c r="AK44" s="361" t="s">
        <v>67</v>
      </c>
      <c r="AL44" s="362"/>
      <c r="AM44" s="362"/>
      <c r="AN44" s="363"/>
      <c r="AO44" s="364"/>
      <c r="AP44" s="364"/>
      <c r="AQ44" s="364"/>
      <c r="AR44" s="364"/>
      <c r="AS44" s="364"/>
      <c r="AT44" s="364"/>
      <c r="AU44" s="364"/>
      <c r="AV44" s="364"/>
      <c r="AW44" s="365"/>
      <c r="AX44" s="84"/>
      <c r="AY44" s="52"/>
      <c r="AZ44" s="49"/>
      <c r="BA44" s="10"/>
    </row>
    <row r="45" spans="1:53" ht="26.25" customHeight="1" x14ac:dyDescent="0.15">
      <c r="A45" s="406"/>
      <c r="B45" s="411" t="s">
        <v>90</v>
      </c>
      <c r="C45" s="412"/>
      <c r="D45" s="413"/>
      <c r="E45" s="352"/>
      <c r="F45" s="353"/>
      <c r="G45" s="353"/>
      <c r="H45" s="354" t="s">
        <v>62</v>
      </c>
      <c r="I45" s="354"/>
      <c r="J45" s="354"/>
      <c r="K45" s="354"/>
      <c r="L45" s="354"/>
      <c r="M45" s="354"/>
      <c r="N45" s="354"/>
      <c r="O45" s="354"/>
      <c r="P45" s="354"/>
      <c r="Q45" s="354"/>
      <c r="R45" s="354"/>
      <c r="S45" s="352"/>
      <c r="T45" s="353"/>
      <c r="U45" s="353"/>
      <c r="V45" s="354" t="s">
        <v>38</v>
      </c>
      <c r="W45" s="354"/>
      <c r="X45" s="354"/>
      <c r="Y45" s="354"/>
      <c r="Z45" s="354"/>
      <c r="AA45" s="354"/>
      <c r="AB45" s="354"/>
      <c r="AC45" s="354"/>
      <c r="AD45" s="354"/>
      <c r="AE45" s="354"/>
      <c r="AF45" s="354"/>
      <c r="AG45" s="85"/>
      <c r="AH45" s="352"/>
      <c r="AI45" s="353"/>
      <c r="AJ45" s="353"/>
      <c r="AK45" s="354" t="s">
        <v>63</v>
      </c>
      <c r="AL45" s="354"/>
      <c r="AM45" s="354"/>
      <c r="AN45" s="354"/>
      <c r="AO45" s="354"/>
      <c r="AP45" s="354"/>
      <c r="AQ45" s="354"/>
      <c r="AR45" s="354"/>
      <c r="AS45" s="354"/>
      <c r="AT45" s="354"/>
      <c r="AU45" s="354"/>
      <c r="AV45" s="354"/>
      <c r="AW45" s="355"/>
      <c r="AX45" s="52"/>
      <c r="AY45" s="83" t="s">
        <v>42</v>
      </c>
      <c r="AZ45" s="50"/>
    </row>
    <row r="46" spans="1:53" ht="11.25" customHeight="1" x14ac:dyDescent="0.15">
      <c r="A46" s="406"/>
      <c r="B46" s="411"/>
      <c r="C46" s="412"/>
      <c r="D46" s="413"/>
      <c r="E46" s="402" t="s">
        <v>64</v>
      </c>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3"/>
      <c r="AV46" s="403"/>
      <c r="AW46" s="404"/>
      <c r="AX46" s="52"/>
      <c r="AY46" s="395" t="str">
        <f>IF(AND(E45=FALSE,S45=FALSE,AH45=FALSE),"チェックを入れてください",IF(AND(OR(S45="✓",AH45="✓"),E47=""),"変更があった理由を記入してください","提出が可能です"))</f>
        <v>チェックを入れてください</v>
      </c>
      <c r="AZ46" s="50"/>
    </row>
    <row r="47" spans="1:53" ht="50.1" customHeight="1" x14ac:dyDescent="0.15">
      <c r="A47" s="406"/>
      <c r="B47" s="414"/>
      <c r="C47" s="415"/>
      <c r="D47" s="416"/>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c r="AP47" s="397"/>
      <c r="AQ47" s="397"/>
      <c r="AR47" s="397"/>
      <c r="AS47" s="397"/>
      <c r="AT47" s="397"/>
      <c r="AU47" s="397"/>
      <c r="AV47" s="397"/>
      <c r="AW47" s="398"/>
      <c r="AX47" s="52"/>
      <c r="AY47" s="396"/>
      <c r="AZ47" s="50"/>
    </row>
    <row r="48" spans="1:53" ht="96.75" customHeight="1" thickBot="1" x14ac:dyDescent="0.2">
      <c r="A48" s="407"/>
      <c r="B48" s="435" t="s">
        <v>39</v>
      </c>
      <c r="C48" s="436"/>
      <c r="D48" s="437"/>
      <c r="E48" s="385"/>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1"/>
      <c r="AX48" s="52"/>
      <c r="AY48" s="49"/>
      <c r="AZ48" s="50"/>
    </row>
    <row r="49" spans="1:53" s="12" customFormat="1" ht="24.75" customHeight="1" x14ac:dyDescent="0.15">
      <c r="A49" s="399" t="s">
        <v>41</v>
      </c>
      <c r="B49" s="399"/>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399"/>
      <c r="AI49" s="399"/>
      <c r="AJ49" s="399"/>
      <c r="AK49" s="399"/>
      <c r="AL49" s="399"/>
      <c r="AM49" s="399"/>
      <c r="AN49" s="399"/>
      <c r="AO49" s="399"/>
      <c r="AP49" s="399"/>
      <c r="AQ49" s="399"/>
      <c r="AR49" s="399"/>
      <c r="AS49" s="399"/>
      <c r="AT49" s="399"/>
      <c r="AU49" s="399"/>
      <c r="AV49" s="399"/>
      <c r="AW49" s="399"/>
      <c r="AX49" s="399"/>
      <c r="AY49" s="399"/>
      <c r="AZ49" s="399"/>
    </row>
    <row r="50" spans="1:53" ht="11.45" customHeight="1" thickBot="1" x14ac:dyDescent="0.2">
      <c r="A50" s="351"/>
      <c r="B50" s="351"/>
      <c r="C50" s="351"/>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86"/>
      <c r="AY50" s="49"/>
      <c r="AZ50" s="87"/>
    </row>
    <row r="51" spans="1:53" ht="24.95" customHeight="1" x14ac:dyDescent="0.15">
      <c r="A51" s="388" t="s">
        <v>97</v>
      </c>
      <c r="B51" s="389"/>
      <c r="C51" s="389"/>
      <c r="D51" s="342"/>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4"/>
      <c r="AX51" s="88"/>
      <c r="AY51" s="63" t="s">
        <v>32</v>
      </c>
      <c r="AZ51" s="54" t="s">
        <v>33</v>
      </c>
      <c r="BA51" s="10"/>
    </row>
    <row r="52" spans="1:53" ht="24.95" customHeight="1" x14ac:dyDescent="0.15">
      <c r="A52" s="390"/>
      <c r="B52" s="391"/>
      <c r="C52" s="391"/>
      <c r="D52" s="345"/>
      <c r="E52" s="394"/>
      <c r="F52" s="394"/>
      <c r="G52" s="394"/>
      <c r="H52" s="394"/>
      <c r="I52" s="394"/>
      <c r="J52" s="394"/>
      <c r="K52" s="394"/>
      <c r="L52" s="394"/>
      <c r="M52" s="394"/>
      <c r="N52" s="394"/>
      <c r="O52" s="394"/>
      <c r="P52" s="394"/>
      <c r="Q52" s="394"/>
      <c r="R52" s="394"/>
      <c r="S52" s="394"/>
      <c r="T52" s="394"/>
      <c r="U52" s="394"/>
      <c r="V52" s="394"/>
      <c r="W52" s="394"/>
      <c r="X52" s="394"/>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47"/>
      <c r="AX52" s="88"/>
      <c r="AY52" s="81" t="str">
        <f>LEN(D51)&amp;"文字"</f>
        <v>0文字</v>
      </c>
      <c r="AZ52" s="56" t="str">
        <f>IF(LEN(D51)=0,"記入してください",IF(LEN(D51)&gt;300,"文字数制限を超過しています","提出が可能です"))</f>
        <v>記入してください</v>
      </c>
    </row>
    <row r="53" spans="1:53" ht="24.95" customHeight="1" x14ac:dyDescent="0.15">
      <c r="A53" s="390"/>
      <c r="B53" s="391"/>
      <c r="C53" s="391"/>
      <c r="D53" s="345"/>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394"/>
      <c r="AI53" s="394"/>
      <c r="AJ53" s="394"/>
      <c r="AK53" s="394"/>
      <c r="AL53" s="394"/>
      <c r="AM53" s="394"/>
      <c r="AN53" s="394"/>
      <c r="AO53" s="394"/>
      <c r="AP53" s="394"/>
      <c r="AQ53" s="394"/>
      <c r="AR53" s="394"/>
      <c r="AS53" s="394"/>
      <c r="AT53" s="394"/>
      <c r="AU53" s="394"/>
      <c r="AV53" s="394"/>
      <c r="AW53" s="347"/>
      <c r="AX53" s="88"/>
      <c r="AY53" s="49"/>
      <c r="AZ53" s="50"/>
    </row>
    <row r="54" spans="1:53" ht="24.95" customHeight="1" thickBot="1" x14ac:dyDescent="0.2">
      <c r="A54" s="392"/>
      <c r="B54" s="393"/>
      <c r="C54" s="393"/>
      <c r="D54" s="348"/>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49"/>
      <c r="AT54" s="349"/>
      <c r="AU54" s="349"/>
      <c r="AV54" s="349"/>
      <c r="AW54" s="350"/>
      <c r="AX54" s="88"/>
      <c r="AY54" s="49"/>
      <c r="AZ54" s="50"/>
    </row>
    <row r="55" spans="1:53" ht="99" customHeight="1" x14ac:dyDescent="0.15"/>
    <row r="56" spans="1:53" ht="77.25" customHeight="1" x14ac:dyDescent="0.15"/>
    <row r="57" spans="1:53" ht="130.5" customHeight="1" x14ac:dyDescent="0.15"/>
    <row r="58" spans="1:53" ht="143.25" customHeight="1" x14ac:dyDescent="0.15"/>
    <row r="59" spans="1:53" ht="123.75" customHeight="1" x14ac:dyDescent="0.15"/>
    <row r="60" spans="1:53" ht="97.5" customHeight="1" x14ac:dyDescent="0.15"/>
  </sheetData>
  <sheetProtection algorithmName="SHA-512" hashValue="VNfuCTCmaib7Tq6MnWCcoBZ0w1xUTWHq1BvZKdMsl39GipqWRkV5vHDplRdbrrnUtMjLxcCONSdjUeJdlsg+ow==" saltValue="OIV7V25L3H+XoNKg7sAu3g==" spinCount="100000" sheet="1" formatCells="0" deleteColumns="0" deleteRows="0"/>
  <mergeCells count="74">
    <mergeCell ref="B48:D48"/>
    <mergeCell ref="B45:D47"/>
    <mergeCell ref="E40:AW40"/>
    <mergeCell ref="E42:AW42"/>
    <mergeCell ref="A1:AW1"/>
    <mergeCell ref="A5:AX5"/>
    <mergeCell ref="D2:AW2"/>
    <mergeCell ref="D3:AW3"/>
    <mergeCell ref="A32:A36"/>
    <mergeCell ref="A15:A22"/>
    <mergeCell ref="AB14:AT14"/>
    <mergeCell ref="D23:AT23"/>
    <mergeCell ref="A2:C2"/>
    <mergeCell ref="A3:C3"/>
    <mergeCell ref="A4:C4"/>
    <mergeCell ref="A6:A13"/>
    <mergeCell ref="B6:C9"/>
    <mergeCell ref="B10:C13"/>
    <mergeCell ref="B15:AW22"/>
    <mergeCell ref="D6:AW9"/>
    <mergeCell ref="E41:G41"/>
    <mergeCell ref="H41:M41"/>
    <mergeCell ref="AK41:AM41"/>
    <mergeCell ref="AN41:AW41"/>
    <mergeCell ref="N41:P41"/>
    <mergeCell ref="Q41:X41"/>
    <mergeCell ref="A51:C54"/>
    <mergeCell ref="D51:AW54"/>
    <mergeCell ref="AY39:AY40"/>
    <mergeCell ref="AY42:AY43"/>
    <mergeCell ref="AY46:AY47"/>
    <mergeCell ref="E43:AW43"/>
    <mergeCell ref="A49:AZ49"/>
    <mergeCell ref="E47:AW47"/>
    <mergeCell ref="E48:AW48"/>
    <mergeCell ref="E39:AW39"/>
    <mergeCell ref="E46:AW46"/>
    <mergeCell ref="A38:A48"/>
    <mergeCell ref="B38:D40"/>
    <mergeCell ref="B41:D44"/>
    <mergeCell ref="Y41:AA41"/>
    <mergeCell ref="AB41:AJ41"/>
    <mergeCell ref="L4:M4"/>
    <mergeCell ref="E44:H44"/>
    <mergeCell ref="E38:G38"/>
    <mergeCell ref="AN38:AW38"/>
    <mergeCell ref="AK38:AM38"/>
    <mergeCell ref="H38:M38"/>
    <mergeCell ref="N38:P38"/>
    <mergeCell ref="Q38:X38"/>
    <mergeCell ref="D4:K4"/>
    <mergeCell ref="AL4:AU4"/>
    <mergeCell ref="N4:S4"/>
    <mergeCell ref="T4:AC4"/>
    <mergeCell ref="AF4:AK4"/>
    <mergeCell ref="D10:AW13"/>
    <mergeCell ref="Y38:AA38"/>
    <mergeCell ref="AB38:AJ38"/>
    <mergeCell ref="AD4:AE4"/>
    <mergeCell ref="AV4:AW4"/>
    <mergeCell ref="B32:AW36"/>
    <mergeCell ref="A50:AW50"/>
    <mergeCell ref="AH45:AJ45"/>
    <mergeCell ref="AK45:AW45"/>
    <mergeCell ref="A24:AW24"/>
    <mergeCell ref="I44:X44"/>
    <mergeCell ref="Y44:AA44"/>
    <mergeCell ref="AK44:AM44"/>
    <mergeCell ref="AN44:AW44"/>
    <mergeCell ref="AB44:AJ44"/>
    <mergeCell ref="E45:G45"/>
    <mergeCell ref="H45:R45"/>
    <mergeCell ref="S45:U45"/>
    <mergeCell ref="V45:AF45"/>
  </mergeCells>
  <phoneticPr fontId="2"/>
  <conditionalFormatting sqref="B15 E43:AW43 E48:AW48 D51">
    <cfRule type="containsBlanks" dxfId="107" priority="20">
      <formula>LEN(TRIM(B15))=0</formula>
    </cfRule>
  </conditionalFormatting>
  <conditionalFormatting sqref="B32">
    <cfRule type="expression" dxfId="106" priority="84">
      <formula>$B$32=""</formula>
    </cfRule>
  </conditionalFormatting>
  <conditionalFormatting sqref="D6:M6 D10:M10">
    <cfRule type="containsBlanks" dxfId="105" priority="79">
      <formula>LEN(TRIM(D6))=0</formula>
    </cfRule>
  </conditionalFormatting>
  <conditionalFormatting sqref="E38 N38 Y38 AK38">
    <cfRule type="expression" dxfId="104" priority="96">
      <formula>AND($E$38=FALSE,$N$38=FALSE,$Y$38=FALSE,$AK$38=FALSE)</formula>
    </cfRule>
  </conditionalFormatting>
  <conditionalFormatting sqref="E41 N41 Y41 AK41">
    <cfRule type="expression" dxfId="103" priority="9">
      <formula>AND($E$41=FALSE,$N$41=FALSE,$Y$41=FALSE,$AK$41=FALSE)</formula>
    </cfRule>
  </conditionalFormatting>
  <conditionalFormatting sqref="E45 S45 AH45">
    <cfRule type="expression" dxfId="102" priority="14">
      <formula>AND($E$45=FALSE,$S$45=FALSE,$AH$45=FALSE)</formula>
    </cfRule>
  </conditionalFormatting>
  <conditionalFormatting sqref="E40:AW40">
    <cfRule type="expression" dxfId="101" priority="105">
      <formula>AND(OR($Y$38="✓",$AK$38="✓"),$E$40="")</formula>
    </cfRule>
  </conditionalFormatting>
  <conditionalFormatting sqref="E47:AW47">
    <cfRule type="expression" dxfId="100" priority="3">
      <formula>AND(OR($S$45="✓",$AH$45="✓"),$E$47="")</formula>
    </cfRule>
  </conditionalFormatting>
  <conditionalFormatting sqref="I44">
    <cfRule type="containsBlanks" dxfId="99" priority="11">
      <formula>LEN(TRIM(I44))=0</formula>
    </cfRule>
  </conditionalFormatting>
  <conditionalFormatting sqref="AB44:AJ44">
    <cfRule type="containsBlanks" dxfId="98" priority="2">
      <formula>LEN(TRIM(AB44))=0</formula>
    </cfRule>
  </conditionalFormatting>
  <conditionalFormatting sqref="AN44">
    <cfRule type="containsBlanks" dxfId="97" priority="12">
      <formula>LEN(TRIM(AN44))=0</formula>
    </cfRule>
  </conditionalFormatting>
  <conditionalFormatting sqref="AY39">
    <cfRule type="cellIs" dxfId="96" priority="39" operator="equal">
      <formula>"提出が可能です"</formula>
    </cfRule>
    <cfRule type="cellIs" dxfId="95" priority="40" operator="equal">
      <formula>"チェックを入れてください"</formula>
    </cfRule>
    <cfRule type="cellIs" dxfId="94" priority="41" operator="equal">
      <formula>"評価した理由を記入してください"</formula>
    </cfRule>
  </conditionalFormatting>
  <conditionalFormatting sqref="AY42">
    <cfRule type="cellIs" dxfId="93" priority="1" operator="equal">
      <formula>"提出が可能です"</formula>
    </cfRule>
    <cfRule type="cellIs" dxfId="92" priority="33" operator="equal">
      <formula>"指標と目標値を入力してください"</formula>
    </cfRule>
    <cfRule type="cellIs" dxfId="91" priority="34" operator="equal">
      <formula>"チェックを入れ、理由を記入してください"</formula>
    </cfRule>
    <cfRule type="cellIs" dxfId="90" priority="35" operator="equal">
      <formula>"評価した理由を記入してください"</formula>
    </cfRule>
  </conditionalFormatting>
  <conditionalFormatting sqref="AY46">
    <cfRule type="cellIs" dxfId="89" priority="25" operator="equal">
      <formula>"提出が可能です"</formula>
    </cfRule>
    <cfRule type="cellIs" dxfId="88" priority="26" operator="equal">
      <formula>"チェックを入れてください"</formula>
    </cfRule>
    <cfRule type="cellIs" dxfId="87" priority="27" operator="equal">
      <formula>"変更があった理由を記入してください"</formula>
    </cfRule>
  </conditionalFormatting>
  <conditionalFormatting sqref="AZ1">
    <cfRule type="cellIs" dxfId="86" priority="52" operator="equal">
      <formula>"提出が可能です"</formula>
    </cfRule>
    <cfRule type="cellIs" dxfId="85" priority="53" operator="equal">
      <formula>"見直しが必要な箇所があります"</formula>
    </cfRule>
  </conditionalFormatting>
  <conditionalFormatting sqref="AZ7">
    <cfRule type="cellIs" dxfId="84" priority="76" operator="equal">
      <formula>"記入してください"</formula>
    </cfRule>
    <cfRule type="cellIs" dxfId="83" priority="77" operator="equal">
      <formula>"提出が可能です"</formula>
    </cfRule>
    <cfRule type="cellIs" dxfId="82" priority="78" operator="equal">
      <formula>"文字数制限を超過しています"</formula>
    </cfRule>
  </conditionalFormatting>
  <conditionalFormatting sqref="AZ11">
    <cfRule type="cellIs" dxfId="81" priority="73" operator="equal">
      <formula>"記入してください"</formula>
    </cfRule>
    <cfRule type="cellIs" dxfId="80" priority="74" operator="equal">
      <formula>"提出が可能です"</formula>
    </cfRule>
    <cfRule type="cellIs" dxfId="79" priority="75" operator="equal">
      <formula>"文字数制限を超過しています"</formula>
    </cfRule>
  </conditionalFormatting>
  <conditionalFormatting sqref="AZ16">
    <cfRule type="cellIs" dxfId="78" priority="49" operator="equal">
      <formula>"記入してください"</formula>
    </cfRule>
    <cfRule type="cellIs" dxfId="77" priority="50" operator="equal">
      <formula>"提出が可能です"</formula>
    </cfRule>
    <cfRule type="cellIs" dxfId="76" priority="51" operator="equal">
      <formula>"文字数制限を超過しています"</formula>
    </cfRule>
  </conditionalFormatting>
  <conditionalFormatting sqref="AZ23">
    <cfRule type="cellIs" dxfId="75" priority="69" operator="equal">
      <formula>"文字数制限を超過しています"</formula>
    </cfRule>
  </conditionalFormatting>
  <conditionalFormatting sqref="AZ23:AZ26">
    <cfRule type="cellIs" dxfId="74" priority="56" operator="equal">
      <formula>"提出が可能です"</formula>
    </cfRule>
    <cfRule type="cellIs" dxfId="73" priority="57" operator="equal">
      <formula>"記入してください"</formula>
    </cfRule>
  </conditionalFormatting>
  <conditionalFormatting sqref="AZ28">
    <cfRule type="cellIs" dxfId="72" priority="66" operator="equal">
      <formula>"記入してください"</formula>
    </cfRule>
    <cfRule type="cellIs" dxfId="71" priority="67" operator="equal">
      <formula>"提出が可能です"</formula>
    </cfRule>
    <cfRule type="cellIs" dxfId="70" priority="68" operator="equal">
      <formula>"文字数制限を超過しています"</formula>
    </cfRule>
  </conditionalFormatting>
  <conditionalFormatting sqref="AZ30">
    <cfRule type="cellIs" dxfId="69" priority="63" operator="equal">
      <formula>"記入してください"</formula>
    </cfRule>
    <cfRule type="cellIs" dxfId="68" priority="64" operator="equal">
      <formula>"提出が可能です"</formula>
    </cfRule>
    <cfRule type="cellIs" dxfId="67" priority="65" operator="equal">
      <formula>"文字数制限を超過しています"</formula>
    </cfRule>
  </conditionalFormatting>
  <conditionalFormatting sqref="AZ33">
    <cfRule type="cellIs" dxfId="66" priority="46" operator="equal">
      <formula>"記入してください"</formula>
    </cfRule>
    <cfRule type="cellIs" dxfId="65" priority="47" operator="equal">
      <formula>"提出が可能です"</formula>
    </cfRule>
    <cfRule type="cellIs" dxfId="64" priority="48" operator="equal">
      <formula>"文字数制限を超過しています"</formula>
    </cfRule>
  </conditionalFormatting>
  <conditionalFormatting sqref="AZ52">
    <cfRule type="cellIs" dxfId="63" priority="42" operator="equal">
      <formula>"記入してください"</formula>
    </cfRule>
    <cfRule type="cellIs" dxfId="62" priority="43" operator="equal">
      <formula>"提出が可能です"</formula>
    </cfRule>
    <cfRule type="cellIs" dxfId="61" priority="44" operator="equal">
      <formula>"文字数制限を超過しています"</formula>
    </cfRule>
  </conditionalFormatting>
  <dataValidations count="1">
    <dataValidation type="list" allowBlank="1" showInputMessage="1" showErrorMessage="1" sqref="E38 N38 Y38 AK38 E41 N41 Y41 AK41 AH45:AJ45 S45:U45 E45:G45" xr:uid="{8A82D136-B0A9-426F-AB5D-3138631D94C7}">
      <formula1>"✓"</formula1>
    </dataValidation>
  </dataValidations>
  <printOptions horizontalCentered="1"/>
  <pageMargins left="0.47244094488188981" right="0.47244094488188981" top="0.47244094488188981" bottom="0.55118110236220474" header="0.19685039370078741" footer="0.19685039370078741"/>
  <pageSetup paperSize="9" orientation="portrait" r:id="rId1"/>
  <headerFooter>
    <oddHeader xml:space="preserve">&amp;L&amp;"ＭＳ 明朝,標準"様式９（&amp;P枚目）&amp;R
</oddHeader>
  </headerFooter>
  <rowBreaks count="1" manualBreakCount="1">
    <brk id="30" max="12" man="1"/>
  </rowBreaks>
  <colBreaks count="1" manualBreakCount="1">
    <brk id="49" max="5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3974-8ECD-457D-B4D7-1A9BF6536AF9}">
  <dimension ref="A1:BA60"/>
  <sheetViews>
    <sheetView view="pageBreakPreview" zoomScaleNormal="100" zoomScaleSheetLayoutView="100" workbookViewId="0">
      <selection sqref="A1:AW1"/>
    </sheetView>
  </sheetViews>
  <sheetFormatPr defaultColWidth="9" defaultRowHeight="13.5" x14ac:dyDescent="0.15"/>
  <cols>
    <col min="1" max="1" width="6.125" style="89" customWidth="1"/>
    <col min="2" max="3" width="5.375" style="89" customWidth="1"/>
    <col min="4" max="4" width="4" style="89" customWidth="1"/>
    <col min="5" max="13" width="1.625" style="89" customWidth="1"/>
    <col min="14" max="49" width="1.625" style="90" customWidth="1"/>
    <col min="50" max="50" width="2.5" style="90" customWidth="1"/>
    <col min="51" max="51" width="14" style="90" customWidth="1"/>
    <col min="52" max="52" width="27.125" style="91" customWidth="1"/>
    <col min="53" max="16384" width="9" style="11"/>
  </cols>
  <sheetData>
    <row r="1" spans="1:53" s="9" customFormat="1" ht="39" customHeight="1" thickBot="1" x14ac:dyDescent="0.2">
      <c r="A1" s="701" t="s">
        <v>91</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c r="AF1" s="701"/>
      <c r="AG1" s="701"/>
      <c r="AH1" s="701"/>
      <c r="AI1" s="701"/>
      <c r="AJ1" s="701"/>
      <c r="AK1" s="701"/>
      <c r="AL1" s="701"/>
      <c r="AM1" s="701"/>
      <c r="AN1" s="701"/>
      <c r="AO1" s="701"/>
      <c r="AP1" s="701"/>
      <c r="AQ1" s="701"/>
      <c r="AR1" s="701"/>
      <c r="AS1" s="701"/>
      <c r="AT1" s="701"/>
      <c r="AU1" s="701"/>
      <c r="AV1" s="701"/>
      <c r="AW1" s="701"/>
      <c r="AX1" s="702"/>
      <c r="AY1" s="703"/>
      <c r="AZ1" s="703" t="str">
        <f>IF(AND(AZ7="提出が可能です",AZ11="提出が可能です",AZ16="提出が可能です",AZ33="提出が可能です",AY39="提出が可能です",AY42="提出が可能です",AY46="提出が可能です",AZ52="提出が可能です"),"提出が可能です","見直しが必要な箇所があります")</f>
        <v>提出が可能です</v>
      </c>
    </row>
    <row r="2" spans="1:53" ht="38.1" customHeight="1" x14ac:dyDescent="0.15">
      <c r="A2" s="704" t="s">
        <v>78</v>
      </c>
      <c r="B2" s="705"/>
      <c r="C2" s="706"/>
      <c r="D2" s="707" t="str">
        <f>IF('[2]（記入例）実績報告書（様式8）'!K31="","",'[2]（記入例）実績報告書（様式8）'!K31)</f>
        <v/>
      </c>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8"/>
      <c r="AV2" s="708"/>
      <c r="AW2" s="709"/>
      <c r="AX2" s="710"/>
      <c r="AY2" s="711"/>
      <c r="AZ2" s="712"/>
    </row>
    <row r="3" spans="1:53" ht="38.1" customHeight="1" x14ac:dyDescent="0.15">
      <c r="A3" s="713" t="s">
        <v>79</v>
      </c>
      <c r="B3" s="714"/>
      <c r="C3" s="715"/>
      <c r="D3" s="716" t="str">
        <f>IF('[2]（記入例）実績報告書（様式8）'!AD14="","",'[2]（記入例）実績報告書（様式8）'!AD14)</f>
        <v/>
      </c>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6"/>
      <c r="AQ3" s="716"/>
      <c r="AR3" s="716"/>
      <c r="AS3" s="716"/>
      <c r="AT3" s="716"/>
      <c r="AU3" s="717"/>
      <c r="AV3" s="717"/>
      <c r="AW3" s="718"/>
      <c r="AX3" s="710"/>
      <c r="AY3" s="711"/>
      <c r="AZ3" s="712"/>
    </row>
    <row r="4" spans="1:53" ht="38.1" customHeight="1" thickBot="1" x14ac:dyDescent="0.2">
      <c r="A4" s="719" t="s">
        <v>82</v>
      </c>
      <c r="B4" s="720"/>
      <c r="C4" s="721"/>
      <c r="D4" s="722">
        <f>'[2]（記入例）収支決算書（様式10）'!G35</f>
        <v>114000</v>
      </c>
      <c r="E4" s="723"/>
      <c r="F4" s="723"/>
      <c r="G4" s="723"/>
      <c r="H4" s="723"/>
      <c r="I4" s="723"/>
      <c r="J4" s="723"/>
      <c r="K4" s="723"/>
      <c r="L4" s="724" t="s">
        <v>30</v>
      </c>
      <c r="M4" s="725"/>
      <c r="N4" s="726" t="s">
        <v>83</v>
      </c>
      <c r="O4" s="727"/>
      <c r="P4" s="727"/>
      <c r="Q4" s="727"/>
      <c r="R4" s="727"/>
      <c r="S4" s="728"/>
      <c r="T4" s="729">
        <f>'[2]（記入例）収支決算書（様式10）'!G29</f>
        <v>94000</v>
      </c>
      <c r="U4" s="730"/>
      <c r="V4" s="730"/>
      <c r="W4" s="730"/>
      <c r="X4" s="730"/>
      <c r="Y4" s="730"/>
      <c r="Z4" s="730"/>
      <c r="AA4" s="730"/>
      <c r="AB4" s="730"/>
      <c r="AC4" s="730"/>
      <c r="AD4" s="724" t="s">
        <v>30</v>
      </c>
      <c r="AE4" s="725"/>
      <c r="AF4" s="726" t="s">
        <v>84</v>
      </c>
      <c r="AG4" s="727"/>
      <c r="AH4" s="727"/>
      <c r="AI4" s="727"/>
      <c r="AJ4" s="727"/>
      <c r="AK4" s="728"/>
      <c r="AL4" s="731">
        <f>'[2]（記入例）実績報告書（様式8）'!AP39</f>
        <v>0</v>
      </c>
      <c r="AM4" s="732"/>
      <c r="AN4" s="732"/>
      <c r="AO4" s="732"/>
      <c r="AP4" s="732"/>
      <c r="AQ4" s="732"/>
      <c r="AR4" s="732"/>
      <c r="AS4" s="732"/>
      <c r="AT4" s="732"/>
      <c r="AU4" s="732"/>
      <c r="AV4" s="724" t="s">
        <v>30</v>
      </c>
      <c r="AW4" s="733"/>
      <c r="AX4" s="710"/>
      <c r="AY4" s="711"/>
      <c r="AZ4" s="712"/>
    </row>
    <row r="5" spans="1:53" s="12" customFormat="1" ht="11.45" customHeight="1" thickBot="1" x14ac:dyDescent="0.2">
      <c r="A5" s="734"/>
      <c r="B5" s="734"/>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4"/>
      <c r="AS5" s="734"/>
      <c r="AT5" s="734"/>
      <c r="AU5" s="734"/>
      <c r="AV5" s="734"/>
      <c r="AW5" s="734"/>
      <c r="AX5" s="734"/>
      <c r="AY5" s="735"/>
      <c r="AZ5" s="735"/>
    </row>
    <row r="6" spans="1:53" s="14" customFormat="1" ht="24" customHeight="1" x14ac:dyDescent="0.15">
      <c r="A6" s="736" t="s">
        <v>34</v>
      </c>
      <c r="B6" s="737" t="s">
        <v>93</v>
      </c>
      <c r="C6" s="738"/>
      <c r="D6" s="739" t="s">
        <v>195</v>
      </c>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40"/>
      <c r="AV6" s="740"/>
      <c r="AW6" s="741"/>
      <c r="AX6" s="742"/>
      <c r="AY6" s="743" t="s">
        <v>32</v>
      </c>
      <c r="AZ6" s="744" t="s">
        <v>33</v>
      </c>
      <c r="BA6" s="13"/>
    </row>
    <row r="7" spans="1:53" s="14" customFormat="1" ht="24" customHeight="1" x14ac:dyDescent="0.15">
      <c r="A7" s="745"/>
      <c r="B7" s="746"/>
      <c r="C7" s="747"/>
      <c r="D7" s="748"/>
      <c r="E7" s="748"/>
      <c r="F7" s="748"/>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9"/>
      <c r="AV7" s="749"/>
      <c r="AW7" s="750"/>
      <c r="AX7" s="742"/>
      <c r="AY7" s="751" t="str">
        <f>LEN($D$6)&amp;"文字"</f>
        <v>263文字</v>
      </c>
      <c r="AZ7" s="752" t="str">
        <f>IF(LEN($D$6)=0,"記入してください",IF(LEN($D$6)&gt;300,"文字数制限を超過しています","提出が可能です"))</f>
        <v>提出が可能です</v>
      </c>
    </row>
    <row r="8" spans="1:53" s="14" customFormat="1" ht="24" customHeight="1" x14ac:dyDescent="0.15">
      <c r="A8" s="745"/>
      <c r="B8" s="746"/>
      <c r="C8" s="747"/>
      <c r="D8" s="748"/>
      <c r="E8" s="748"/>
      <c r="F8" s="748"/>
      <c r="G8" s="748"/>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8"/>
      <c r="AK8" s="748"/>
      <c r="AL8" s="748"/>
      <c r="AM8" s="748"/>
      <c r="AN8" s="748"/>
      <c r="AO8" s="748"/>
      <c r="AP8" s="748"/>
      <c r="AQ8" s="748"/>
      <c r="AR8" s="748"/>
      <c r="AS8" s="748"/>
      <c r="AT8" s="748"/>
      <c r="AU8" s="749"/>
      <c r="AV8" s="749"/>
      <c r="AW8" s="750"/>
      <c r="AX8" s="742"/>
      <c r="AY8" s="753"/>
      <c r="AZ8" s="754"/>
    </row>
    <row r="9" spans="1:53" s="14" customFormat="1" ht="24" customHeight="1" x14ac:dyDescent="0.15">
      <c r="A9" s="745"/>
      <c r="B9" s="755"/>
      <c r="C9" s="756"/>
      <c r="D9" s="748"/>
      <c r="E9" s="748"/>
      <c r="F9" s="748"/>
      <c r="G9" s="748"/>
      <c r="H9" s="748"/>
      <c r="I9" s="748"/>
      <c r="J9" s="748"/>
      <c r="K9" s="748"/>
      <c r="L9" s="748"/>
      <c r="M9" s="748"/>
      <c r="N9" s="748"/>
      <c r="O9" s="748"/>
      <c r="P9" s="748"/>
      <c r="Q9" s="748"/>
      <c r="R9" s="748"/>
      <c r="S9" s="748"/>
      <c r="T9" s="748"/>
      <c r="U9" s="748"/>
      <c r="V9" s="748"/>
      <c r="W9" s="748"/>
      <c r="X9" s="748"/>
      <c r="Y9" s="748"/>
      <c r="Z9" s="748"/>
      <c r="AA9" s="748"/>
      <c r="AB9" s="748"/>
      <c r="AC9" s="748"/>
      <c r="AD9" s="748"/>
      <c r="AE9" s="748"/>
      <c r="AF9" s="748"/>
      <c r="AG9" s="748"/>
      <c r="AH9" s="748"/>
      <c r="AI9" s="748"/>
      <c r="AJ9" s="748"/>
      <c r="AK9" s="748"/>
      <c r="AL9" s="748"/>
      <c r="AM9" s="748"/>
      <c r="AN9" s="748"/>
      <c r="AO9" s="748"/>
      <c r="AP9" s="748"/>
      <c r="AQ9" s="748"/>
      <c r="AR9" s="748"/>
      <c r="AS9" s="748"/>
      <c r="AT9" s="748"/>
      <c r="AU9" s="749"/>
      <c r="AV9" s="749"/>
      <c r="AW9" s="750"/>
      <c r="AX9" s="742"/>
      <c r="AY9" s="753"/>
      <c r="AZ9" s="754"/>
    </row>
    <row r="10" spans="1:53" s="14" customFormat="1" ht="24" customHeight="1" x14ac:dyDescent="0.15">
      <c r="A10" s="745"/>
      <c r="B10" s="757" t="s">
        <v>94</v>
      </c>
      <c r="C10" s="758"/>
      <c r="D10" s="748" t="s">
        <v>195</v>
      </c>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748"/>
      <c r="AO10" s="748"/>
      <c r="AP10" s="748"/>
      <c r="AQ10" s="748"/>
      <c r="AR10" s="748"/>
      <c r="AS10" s="748"/>
      <c r="AT10" s="748"/>
      <c r="AU10" s="749"/>
      <c r="AV10" s="749"/>
      <c r="AW10" s="750"/>
      <c r="AX10" s="742"/>
      <c r="AY10" s="743" t="s">
        <v>32</v>
      </c>
      <c r="AZ10" s="744" t="s">
        <v>33</v>
      </c>
      <c r="BA10" s="13"/>
    </row>
    <row r="11" spans="1:53" s="14" customFormat="1" ht="24" customHeight="1" x14ac:dyDescent="0.15">
      <c r="A11" s="745"/>
      <c r="B11" s="746"/>
      <c r="C11" s="747"/>
      <c r="D11" s="748"/>
      <c r="E11" s="748"/>
      <c r="F11" s="748"/>
      <c r="G11" s="748"/>
      <c r="H11" s="748"/>
      <c r="I11" s="748"/>
      <c r="J11" s="748"/>
      <c r="K11" s="748"/>
      <c r="L11" s="748"/>
      <c r="M11" s="748"/>
      <c r="N11" s="748"/>
      <c r="O11" s="748"/>
      <c r="P11" s="748"/>
      <c r="Q11" s="748"/>
      <c r="R11" s="748"/>
      <c r="S11" s="748"/>
      <c r="T11" s="748"/>
      <c r="U11" s="748"/>
      <c r="V11" s="748"/>
      <c r="W11" s="748"/>
      <c r="X11" s="748"/>
      <c r="Y11" s="748"/>
      <c r="Z11" s="748"/>
      <c r="AA11" s="748"/>
      <c r="AB11" s="748"/>
      <c r="AC11" s="748"/>
      <c r="AD11" s="748"/>
      <c r="AE11" s="748"/>
      <c r="AF11" s="748"/>
      <c r="AG11" s="748"/>
      <c r="AH11" s="748"/>
      <c r="AI11" s="748"/>
      <c r="AJ11" s="748"/>
      <c r="AK11" s="748"/>
      <c r="AL11" s="748"/>
      <c r="AM11" s="748"/>
      <c r="AN11" s="748"/>
      <c r="AO11" s="748"/>
      <c r="AP11" s="748"/>
      <c r="AQ11" s="748"/>
      <c r="AR11" s="748"/>
      <c r="AS11" s="748"/>
      <c r="AT11" s="748"/>
      <c r="AU11" s="749"/>
      <c r="AV11" s="749"/>
      <c r="AW11" s="750"/>
      <c r="AX11" s="742"/>
      <c r="AY11" s="751" t="str">
        <f>LEN($D$10)&amp;"文字"</f>
        <v>263文字</v>
      </c>
      <c r="AZ11" s="752" t="str">
        <f>IF(LEN($D$10)=0,"記入してください",IF(LEN($D$10)&gt;300,"文字数制限を超過しています","提出が可能です"))</f>
        <v>提出が可能です</v>
      </c>
    </row>
    <row r="12" spans="1:53" s="14" customFormat="1" ht="24" customHeight="1" x14ac:dyDescent="0.15">
      <c r="A12" s="745"/>
      <c r="B12" s="746"/>
      <c r="C12" s="747"/>
      <c r="D12" s="748"/>
      <c r="E12" s="748"/>
      <c r="F12" s="748"/>
      <c r="G12" s="748"/>
      <c r="H12" s="748"/>
      <c r="I12" s="748"/>
      <c r="J12" s="748"/>
      <c r="K12" s="748"/>
      <c r="L12" s="748"/>
      <c r="M12" s="748"/>
      <c r="N12" s="748"/>
      <c r="O12" s="748"/>
      <c r="P12" s="748"/>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8"/>
      <c r="AS12" s="748"/>
      <c r="AT12" s="748"/>
      <c r="AU12" s="749"/>
      <c r="AV12" s="749"/>
      <c r="AW12" s="750"/>
      <c r="AX12" s="742"/>
      <c r="AY12" s="753"/>
      <c r="AZ12" s="754"/>
    </row>
    <row r="13" spans="1:53" s="14" customFormat="1" ht="24" customHeight="1" thickBot="1" x14ac:dyDescent="0.2">
      <c r="A13" s="759"/>
      <c r="B13" s="760"/>
      <c r="C13" s="761"/>
      <c r="D13" s="762"/>
      <c r="E13" s="762"/>
      <c r="F13" s="762"/>
      <c r="G13" s="762"/>
      <c r="H13" s="762"/>
      <c r="I13" s="762"/>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2"/>
      <c r="AU13" s="763"/>
      <c r="AV13" s="763"/>
      <c r="AW13" s="764"/>
      <c r="AX13" s="742"/>
      <c r="AY13" s="753"/>
      <c r="AZ13" s="754"/>
    </row>
    <row r="14" spans="1:53" s="14" customFormat="1" ht="11.45" customHeight="1" thickBot="1" x14ac:dyDescent="0.2">
      <c r="A14" s="765"/>
      <c r="B14" s="765"/>
      <c r="C14" s="765"/>
      <c r="D14" s="766"/>
      <c r="E14" s="766"/>
      <c r="F14" s="766"/>
      <c r="G14" s="766"/>
      <c r="H14" s="766"/>
      <c r="I14" s="766"/>
      <c r="J14" s="766"/>
      <c r="K14" s="766"/>
      <c r="L14" s="766"/>
      <c r="M14" s="766"/>
      <c r="N14" s="766"/>
      <c r="O14" s="766"/>
      <c r="P14" s="766"/>
      <c r="Q14" s="767"/>
      <c r="R14" s="767"/>
      <c r="S14" s="767"/>
      <c r="T14" s="767"/>
      <c r="U14" s="767"/>
      <c r="V14" s="767"/>
      <c r="W14" s="767"/>
      <c r="X14" s="767"/>
      <c r="Y14" s="767"/>
      <c r="Z14" s="767"/>
      <c r="AA14" s="767"/>
      <c r="AB14" s="768"/>
      <c r="AC14" s="768"/>
      <c r="AD14" s="768"/>
      <c r="AE14" s="768"/>
      <c r="AF14" s="768"/>
      <c r="AG14" s="768"/>
      <c r="AH14" s="768"/>
      <c r="AI14" s="768"/>
      <c r="AJ14" s="768"/>
      <c r="AK14" s="768"/>
      <c r="AL14" s="768"/>
      <c r="AM14" s="768"/>
      <c r="AN14" s="768"/>
      <c r="AO14" s="768"/>
      <c r="AP14" s="768"/>
      <c r="AQ14" s="768"/>
      <c r="AR14" s="768"/>
      <c r="AS14" s="768"/>
      <c r="AT14" s="768"/>
      <c r="AU14" s="767"/>
      <c r="AV14" s="767"/>
      <c r="AW14" s="767"/>
      <c r="AX14" s="767"/>
      <c r="AY14" s="753"/>
      <c r="AZ14" s="754"/>
    </row>
    <row r="15" spans="1:53" s="14" customFormat="1" ht="33" customHeight="1" x14ac:dyDescent="0.15">
      <c r="A15" s="736" t="s">
        <v>95</v>
      </c>
      <c r="B15" s="769" t="s">
        <v>194</v>
      </c>
      <c r="C15" s="770"/>
      <c r="D15" s="770"/>
      <c r="E15" s="770"/>
      <c r="F15" s="770"/>
      <c r="G15" s="770"/>
      <c r="H15" s="770"/>
      <c r="I15" s="770"/>
      <c r="J15" s="770"/>
      <c r="K15" s="770"/>
      <c r="L15" s="770"/>
      <c r="M15" s="770"/>
      <c r="N15" s="770"/>
      <c r="O15" s="770"/>
      <c r="P15" s="770"/>
      <c r="Q15" s="770"/>
      <c r="R15" s="770"/>
      <c r="S15" s="770"/>
      <c r="T15" s="770"/>
      <c r="U15" s="770"/>
      <c r="V15" s="770"/>
      <c r="W15" s="770"/>
      <c r="X15" s="770"/>
      <c r="Y15" s="770"/>
      <c r="Z15" s="770"/>
      <c r="AA15" s="770"/>
      <c r="AB15" s="770"/>
      <c r="AC15" s="770"/>
      <c r="AD15" s="770"/>
      <c r="AE15" s="770"/>
      <c r="AF15" s="770"/>
      <c r="AG15" s="770"/>
      <c r="AH15" s="770"/>
      <c r="AI15" s="770"/>
      <c r="AJ15" s="770"/>
      <c r="AK15" s="770"/>
      <c r="AL15" s="770"/>
      <c r="AM15" s="770"/>
      <c r="AN15" s="770"/>
      <c r="AO15" s="770"/>
      <c r="AP15" s="770"/>
      <c r="AQ15" s="770"/>
      <c r="AR15" s="770"/>
      <c r="AS15" s="770"/>
      <c r="AT15" s="770"/>
      <c r="AU15" s="770"/>
      <c r="AV15" s="770"/>
      <c r="AW15" s="771"/>
      <c r="AX15" s="772"/>
      <c r="AY15" s="773" t="s">
        <v>32</v>
      </c>
      <c r="AZ15" s="744" t="s">
        <v>33</v>
      </c>
    </row>
    <row r="16" spans="1:53" s="14" customFormat="1" ht="33" customHeight="1" x14ac:dyDescent="0.15">
      <c r="A16" s="745"/>
      <c r="B16" s="774"/>
      <c r="C16" s="775"/>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775"/>
      <c r="AK16" s="775"/>
      <c r="AL16" s="775"/>
      <c r="AM16" s="775"/>
      <c r="AN16" s="775"/>
      <c r="AO16" s="775"/>
      <c r="AP16" s="775"/>
      <c r="AQ16" s="775"/>
      <c r="AR16" s="775"/>
      <c r="AS16" s="775"/>
      <c r="AT16" s="775"/>
      <c r="AU16" s="775"/>
      <c r="AV16" s="775"/>
      <c r="AW16" s="776"/>
      <c r="AX16" s="777"/>
      <c r="AY16" s="778" t="str">
        <f>LEN(B15)&amp;"文字"</f>
        <v>438文字</v>
      </c>
      <c r="AZ16" s="779" t="str">
        <f>IF(LEN(B15)=0,"記入してください",IF(LEN(B15)&gt;800,"文字数制限を超過しています","提出が可能です"))</f>
        <v>提出が可能です</v>
      </c>
      <c r="BA16" s="13"/>
    </row>
    <row r="17" spans="1:53" s="14" customFormat="1" ht="33" customHeight="1" x14ac:dyDescent="0.15">
      <c r="A17" s="745"/>
      <c r="B17" s="774"/>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5"/>
      <c r="AS17" s="775"/>
      <c r="AT17" s="775"/>
      <c r="AU17" s="775"/>
      <c r="AV17" s="775"/>
      <c r="AW17" s="776"/>
      <c r="AX17" s="766"/>
      <c r="AY17" s="780"/>
      <c r="AZ17" s="781"/>
    </row>
    <row r="18" spans="1:53" s="14" customFormat="1" ht="33" customHeight="1" x14ac:dyDescent="0.15">
      <c r="A18" s="745"/>
      <c r="B18" s="774"/>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I18" s="775"/>
      <c r="AJ18" s="775"/>
      <c r="AK18" s="775"/>
      <c r="AL18" s="775"/>
      <c r="AM18" s="775"/>
      <c r="AN18" s="775"/>
      <c r="AO18" s="775"/>
      <c r="AP18" s="775"/>
      <c r="AQ18" s="775"/>
      <c r="AR18" s="775"/>
      <c r="AS18" s="775"/>
      <c r="AT18" s="775"/>
      <c r="AU18" s="775"/>
      <c r="AV18" s="775"/>
      <c r="AW18" s="776"/>
      <c r="AX18" s="766"/>
      <c r="AY18" s="780"/>
      <c r="AZ18" s="781"/>
    </row>
    <row r="19" spans="1:53" s="14" customFormat="1" ht="33" customHeight="1" x14ac:dyDescent="0.15">
      <c r="A19" s="745"/>
      <c r="B19" s="774"/>
      <c r="C19" s="775"/>
      <c r="D19" s="775"/>
      <c r="E19" s="775"/>
      <c r="F19" s="775"/>
      <c r="G19" s="775"/>
      <c r="H19" s="775"/>
      <c r="I19" s="775"/>
      <c r="J19" s="775"/>
      <c r="K19" s="775"/>
      <c r="L19" s="775"/>
      <c r="M19" s="775"/>
      <c r="N19" s="775"/>
      <c r="O19" s="775"/>
      <c r="P19" s="775"/>
      <c r="Q19" s="775"/>
      <c r="R19" s="775"/>
      <c r="S19" s="775"/>
      <c r="T19" s="775"/>
      <c r="U19" s="775"/>
      <c r="V19" s="775"/>
      <c r="W19" s="775"/>
      <c r="X19" s="775"/>
      <c r="Y19" s="775"/>
      <c r="Z19" s="775"/>
      <c r="AA19" s="775"/>
      <c r="AB19" s="775"/>
      <c r="AC19" s="775"/>
      <c r="AD19" s="775"/>
      <c r="AE19" s="775"/>
      <c r="AF19" s="775"/>
      <c r="AG19" s="775"/>
      <c r="AH19" s="775"/>
      <c r="AI19" s="775"/>
      <c r="AJ19" s="775"/>
      <c r="AK19" s="775"/>
      <c r="AL19" s="775"/>
      <c r="AM19" s="775"/>
      <c r="AN19" s="775"/>
      <c r="AO19" s="775"/>
      <c r="AP19" s="775"/>
      <c r="AQ19" s="775"/>
      <c r="AR19" s="775"/>
      <c r="AS19" s="775"/>
      <c r="AT19" s="775"/>
      <c r="AU19" s="775"/>
      <c r="AV19" s="775"/>
      <c r="AW19" s="776"/>
      <c r="AX19" s="766"/>
      <c r="AY19" s="780"/>
      <c r="AZ19" s="781"/>
    </row>
    <row r="20" spans="1:53" s="14" customFormat="1" ht="33" customHeight="1" x14ac:dyDescent="0.15">
      <c r="A20" s="745"/>
      <c r="B20" s="774"/>
      <c r="C20" s="775"/>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5"/>
      <c r="AK20" s="775"/>
      <c r="AL20" s="775"/>
      <c r="AM20" s="775"/>
      <c r="AN20" s="775"/>
      <c r="AO20" s="775"/>
      <c r="AP20" s="775"/>
      <c r="AQ20" s="775"/>
      <c r="AR20" s="775"/>
      <c r="AS20" s="775"/>
      <c r="AT20" s="775"/>
      <c r="AU20" s="775"/>
      <c r="AV20" s="775"/>
      <c r="AW20" s="776"/>
      <c r="AX20" s="766"/>
      <c r="AY20" s="780"/>
      <c r="AZ20" s="781"/>
    </row>
    <row r="21" spans="1:53" s="14" customFormat="1" ht="33" customHeight="1" x14ac:dyDescent="0.15">
      <c r="A21" s="745"/>
      <c r="B21" s="774"/>
      <c r="C21" s="775"/>
      <c r="D21" s="775"/>
      <c r="E21" s="775"/>
      <c r="F21" s="775"/>
      <c r="G21" s="775"/>
      <c r="H21" s="775"/>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5"/>
      <c r="AI21" s="775"/>
      <c r="AJ21" s="775"/>
      <c r="AK21" s="775"/>
      <c r="AL21" s="775"/>
      <c r="AM21" s="775"/>
      <c r="AN21" s="775"/>
      <c r="AO21" s="775"/>
      <c r="AP21" s="775"/>
      <c r="AQ21" s="775"/>
      <c r="AR21" s="775"/>
      <c r="AS21" s="775"/>
      <c r="AT21" s="775"/>
      <c r="AU21" s="775"/>
      <c r="AV21" s="775"/>
      <c r="AW21" s="776"/>
      <c r="AX21" s="766"/>
      <c r="AY21" s="780"/>
      <c r="AZ21" s="781"/>
    </row>
    <row r="22" spans="1:53" s="14" customFormat="1" ht="33" customHeight="1" thickBot="1" x14ac:dyDescent="0.2">
      <c r="A22" s="759"/>
      <c r="B22" s="782"/>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c r="AH22" s="783"/>
      <c r="AI22" s="783"/>
      <c r="AJ22" s="783"/>
      <c r="AK22" s="783"/>
      <c r="AL22" s="783"/>
      <c r="AM22" s="783"/>
      <c r="AN22" s="783"/>
      <c r="AO22" s="783"/>
      <c r="AP22" s="783"/>
      <c r="AQ22" s="783"/>
      <c r="AR22" s="783"/>
      <c r="AS22" s="783"/>
      <c r="AT22" s="783"/>
      <c r="AU22" s="783"/>
      <c r="AV22" s="783"/>
      <c r="AW22" s="784"/>
      <c r="AX22" s="766"/>
      <c r="AY22" s="780"/>
      <c r="AZ22" s="781"/>
    </row>
    <row r="23" spans="1:53" s="14" customFormat="1" ht="12" customHeight="1" thickBot="1" x14ac:dyDescent="0.2">
      <c r="A23" s="765"/>
      <c r="B23" s="765"/>
      <c r="C23" s="765"/>
      <c r="D23" s="785"/>
      <c r="E23" s="785"/>
      <c r="F23" s="785"/>
      <c r="G23" s="785"/>
      <c r="H23" s="785"/>
      <c r="I23" s="785"/>
      <c r="J23" s="785"/>
      <c r="K23" s="785"/>
      <c r="L23" s="785"/>
      <c r="M23" s="785"/>
      <c r="N23" s="785"/>
      <c r="O23" s="785"/>
      <c r="P23" s="785"/>
      <c r="Q23" s="785"/>
      <c r="R23" s="785"/>
      <c r="S23" s="785"/>
      <c r="T23" s="785"/>
      <c r="U23" s="785"/>
      <c r="V23" s="785"/>
      <c r="W23" s="785"/>
      <c r="X23" s="785"/>
      <c r="Y23" s="785"/>
      <c r="Z23" s="785"/>
      <c r="AA23" s="785"/>
      <c r="AB23" s="785"/>
      <c r="AC23" s="785"/>
      <c r="AD23" s="785"/>
      <c r="AE23" s="785"/>
      <c r="AF23" s="785"/>
      <c r="AG23" s="785"/>
      <c r="AH23" s="785"/>
      <c r="AI23" s="785"/>
      <c r="AJ23" s="785"/>
      <c r="AK23" s="785"/>
      <c r="AL23" s="785"/>
      <c r="AM23" s="785"/>
      <c r="AN23" s="785"/>
      <c r="AO23" s="785"/>
      <c r="AP23" s="785"/>
      <c r="AQ23" s="785"/>
      <c r="AR23" s="785"/>
      <c r="AS23" s="785"/>
      <c r="AT23" s="785"/>
      <c r="AU23" s="786"/>
      <c r="AV23" s="786"/>
      <c r="AW23" s="786"/>
      <c r="AX23" s="742"/>
      <c r="AY23" s="787"/>
      <c r="AZ23" s="788"/>
      <c r="BA23" s="13"/>
    </row>
    <row r="24" spans="1:53" ht="20.100000000000001" customHeight="1" x14ac:dyDescent="0.15">
      <c r="A24" s="789" t="s">
        <v>68</v>
      </c>
      <c r="B24" s="790"/>
      <c r="C24" s="790"/>
      <c r="D24" s="790"/>
      <c r="E24" s="790"/>
      <c r="F24" s="790"/>
      <c r="G24" s="790"/>
      <c r="H24" s="790"/>
      <c r="I24" s="790"/>
      <c r="J24" s="790"/>
      <c r="K24" s="790"/>
      <c r="L24" s="790"/>
      <c r="M24" s="790"/>
      <c r="N24" s="790"/>
      <c r="O24" s="790"/>
      <c r="P24" s="790"/>
      <c r="Q24" s="790"/>
      <c r="R24" s="790"/>
      <c r="S24" s="790"/>
      <c r="T24" s="790"/>
      <c r="U24" s="790"/>
      <c r="V24" s="790"/>
      <c r="W24" s="790"/>
      <c r="X24" s="790"/>
      <c r="Y24" s="790"/>
      <c r="Z24" s="790"/>
      <c r="AA24" s="790"/>
      <c r="AB24" s="790"/>
      <c r="AC24" s="790"/>
      <c r="AD24" s="790"/>
      <c r="AE24" s="790"/>
      <c r="AF24" s="790"/>
      <c r="AG24" s="790"/>
      <c r="AH24" s="790"/>
      <c r="AI24" s="790"/>
      <c r="AJ24" s="790"/>
      <c r="AK24" s="790"/>
      <c r="AL24" s="790"/>
      <c r="AM24" s="790"/>
      <c r="AN24" s="790"/>
      <c r="AO24" s="790"/>
      <c r="AP24" s="790"/>
      <c r="AQ24" s="790"/>
      <c r="AR24" s="790"/>
      <c r="AS24" s="790"/>
      <c r="AT24" s="790"/>
      <c r="AU24" s="790"/>
      <c r="AV24" s="790"/>
      <c r="AW24" s="791"/>
      <c r="AX24" s="742"/>
      <c r="AY24" s="711"/>
      <c r="AZ24" s="792"/>
      <c r="BA24" s="15"/>
    </row>
    <row r="25" spans="1:53" ht="14.1" customHeight="1" x14ac:dyDescent="0.15">
      <c r="A25" s="793"/>
      <c r="B25" s="794"/>
      <c r="C25" s="794"/>
      <c r="D25" s="794"/>
      <c r="E25" s="794"/>
      <c r="F25" s="794"/>
      <c r="G25" s="794"/>
      <c r="H25" s="794"/>
      <c r="I25" s="794"/>
      <c r="J25" s="794"/>
      <c r="K25" s="794"/>
      <c r="L25" s="794"/>
      <c r="M25" s="794"/>
      <c r="N25" s="794"/>
      <c r="O25" s="794"/>
      <c r="P25" s="794"/>
      <c r="Q25" s="794"/>
      <c r="R25" s="794"/>
      <c r="S25" s="794"/>
      <c r="T25" s="794"/>
      <c r="U25" s="794"/>
      <c r="V25" s="794"/>
      <c r="W25" s="794"/>
      <c r="X25" s="794"/>
      <c r="Y25" s="794"/>
      <c r="Z25" s="794"/>
      <c r="AA25" s="794"/>
      <c r="AB25" s="794"/>
      <c r="AC25" s="794"/>
      <c r="AD25" s="794"/>
      <c r="AE25" s="794"/>
      <c r="AF25" s="794"/>
      <c r="AG25" s="794"/>
      <c r="AH25" s="794"/>
      <c r="AI25" s="794"/>
      <c r="AJ25" s="794"/>
      <c r="AK25" s="794"/>
      <c r="AL25" s="794"/>
      <c r="AM25" s="794"/>
      <c r="AN25" s="794"/>
      <c r="AO25" s="794"/>
      <c r="AP25" s="794"/>
      <c r="AQ25" s="794"/>
      <c r="AR25" s="794"/>
      <c r="AS25" s="794"/>
      <c r="AT25" s="794"/>
      <c r="AU25" s="794"/>
      <c r="AV25" s="794"/>
      <c r="AW25" s="795"/>
      <c r="AX25" s="742"/>
      <c r="AY25" s="711"/>
      <c r="AZ25" s="792"/>
      <c r="BA25" s="15"/>
    </row>
    <row r="26" spans="1:53" ht="33.950000000000003" customHeight="1" x14ac:dyDescent="0.15">
      <c r="A26" s="793"/>
      <c r="B26" s="794"/>
      <c r="C26" s="794"/>
      <c r="D26" s="794"/>
      <c r="E26" s="794"/>
      <c r="F26" s="794"/>
      <c r="G26" s="794"/>
      <c r="H26" s="794"/>
      <c r="I26" s="794"/>
      <c r="J26" s="794"/>
      <c r="K26" s="794"/>
      <c r="L26" s="794"/>
      <c r="M26" s="794"/>
      <c r="N26" s="794"/>
      <c r="O26" s="794"/>
      <c r="P26" s="794"/>
      <c r="Q26" s="794"/>
      <c r="R26" s="794"/>
      <c r="S26" s="794"/>
      <c r="T26" s="794"/>
      <c r="U26" s="794"/>
      <c r="V26" s="794"/>
      <c r="W26" s="794"/>
      <c r="X26" s="794"/>
      <c r="Y26" s="794"/>
      <c r="Z26" s="794"/>
      <c r="AA26" s="794"/>
      <c r="AB26" s="794"/>
      <c r="AC26" s="794"/>
      <c r="AD26" s="794"/>
      <c r="AE26" s="794"/>
      <c r="AF26" s="794"/>
      <c r="AG26" s="794"/>
      <c r="AH26" s="794"/>
      <c r="AI26" s="794"/>
      <c r="AJ26" s="794"/>
      <c r="AK26" s="794"/>
      <c r="AL26" s="794"/>
      <c r="AM26" s="794"/>
      <c r="AN26" s="794"/>
      <c r="AO26" s="794"/>
      <c r="AP26" s="794"/>
      <c r="AQ26" s="794"/>
      <c r="AR26" s="794"/>
      <c r="AS26" s="794"/>
      <c r="AT26" s="794"/>
      <c r="AU26" s="794"/>
      <c r="AV26" s="794"/>
      <c r="AW26" s="795"/>
      <c r="AX26" s="742"/>
      <c r="AY26" s="711"/>
      <c r="AZ26" s="792"/>
      <c r="BA26" s="15"/>
    </row>
    <row r="27" spans="1:53" ht="33.950000000000003" customHeight="1" x14ac:dyDescent="0.15">
      <c r="A27" s="793"/>
      <c r="B27" s="794"/>
      <c r="C27" s="794"/>
      <c r="D27" s="794"/>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94"/>
      <c r="AI27" s="794"/>
      <c r="AJ27" s="794"/>
      <c r="AK27" s="794"/>
      <c r="AL27" s="794"/>
      <c r="AM27" s="794"/>
      <c r="AN27" s="794"/>
      <c r="AO27" s="794"/>
      <c r="AP27" s="794"/>
      <c r="AQ27" s="794"/>
      <c r="AR27" s="794"/>
      <c r="AS27" s="794"/>
      <c r="AT27" s="794"/>
      <c r="AU27" s="794"/>
      <c r="AV27" s="794"/>
      <c r="AW27" s="795"/>
      <c r="AX27" s="742"/>
      <c r="AY27" s="780"/>
      <c r="AZ27" s="781"/>
      <c r="BA27" s="15"/>
    </row>
    <row r="28" spans="1:53" ht="33.950000000000003" customHeight="1" x14ac:dyDescent="0.15">
      <c r="A28" s="793"/>
      <c r="B28" s="794"/>
      <c r="C28" s="794"/>
      <c r="D28" s="794"/>
      <c r="E28" s="794"/>
      <c r="F28" s="794"/>
      <c r="G28" s="794"/>
      <c r="H28" s="794"/>
      <c r="I28" s="794"/>
      <c r="J28" s="794"/>
      <c r="K28" s="794"/>
      <c r="L28" s="794"/>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794"/>
      <c r="AJ28" s="794"/>
      <c r="AK28" s="794"/>
      <c r="AL28" s="794"/>
      <c r="AM28" s="794"/>
      <c r="AN28" s="794"/>
      <c r="AO28" s="794"/>
      <c r="AP28" s="794"/>
      <c r="AQ28" s="794"/>
      <c r="AR28" s="794"/>
      <c r="AS28" s="794"/>
      <c r="AT28" s="794"/>
      <c r="AU28" s="794"/>
      <c r="AV28" s="794"/>
      <c r="AW28" s="795"/>
      <c r="AX28" s="742"/>
      <c r="AY28" s="787"/>
      <c r="AZ28" s="788"/>
    </row>
    <row r="29" spans="1:53" ht="33.950000000000003" customHeight="1" x14ac:dyDescent="0.15">
      <c r="A29" s="793"/>
      <c r="B29" s="794"/>
      <c r="C29" s="794"/>
      <c r="D29" s="794"/>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794"/>
      <c r="AC29" s="794"/>
      <c r="AD29" s="794"/>
      <c r="AE29" s="794"/>
      <c r="AF29" s="794"/>
      <c r="AG29" s="794"/>
      <c r="AH29" s="794"/>
      <c r="AI29" s="794"/>
      <c r="AJ29" s="794"/>
      <c r="AK29" s="794"/>
      <c r="AL29" s="794"/>
      <c r="AM29" s="794"/>
      <c r="AN29" s="794"/>
      <c r="AO29" s="794"/>
      <c r="AP29" s="794"/>
      <c r="AQ29" s="794"/>
      <c r="AR29" s="794"/>
      <c r="AS29" s="794"/>
      <c r="AT29" s="794"/>
      <c r="AU29" s="794"/>
      <c r="AV29" s="794"/>
      <c r="AW29" s="795"/>
      <c r="AX29" s="742"/>
      <c r="AY29" s="780"/>
      <c r="AZ29" s="781"/>
      <c r="BA29" s="15"/>
    </row>
    <row r="30" spans="1:53" ht="33.950000000000003" customHeight="1" thickBot="1" x14ac:dyDescent="0.2">
      <c r="A30" s="796"/>
      <c r="B30" s="797"/>
      <c r="C30" s="797"/>
      <c r="D30" s="797"/>
      <c r="E30" s="797"/>
      <c r="F30" s="797"/>
      <c r="G30" s="797"/>
      <c r="H30" s="797"/>
      <c r="I30" s="797"/>
      <c r="J30" s="797"/>
      <c r="K30" s="797"/>
      <c r="L30" s="797"/>
      <c r="M30" s="797"/>
      <c r="N30" s="797"/>
      <c r="O30" s="797"/>
      <c r="P30" s="797"/>
      <c r="Q30" s="797"/>
      <c r="R30" s="797"/>
      <c r="S30" s="797"/>
      <c r="T30" s="797"/>
      <c r="U30" s="797"/>
      <c r="V30" s="797"/>
      <c r="W30" s="797"/>
      <c r="X30" s="797"/>
      <c r="Y30" s="797"/>
      <c r="Z30" s="797"/>
      <c r="AA30" s="797"/>
      <c r="AB30" s="797"/>
      <c r="AC30" s="797"/>
      <c r="AD30" s="797"/>
      <c r="AE30" s="797"/>
      <c r="AF30" s="797"/>
      <c r="AG30" s="797"/>
      <c r="AH30" s="797"/>
      <c r="AI30" s="797"/>
      <c r="AJ30" s="797"/>
      <c r="AK30" s="797"/>
      <c r="AL30" s="797"/>
      <c r="AM30" s="797"/>
      <c r="AN30" s="797"/>
      <c r="AO30" s="797"/>
      <c r="AP30" s="797"/>
      <c r="AQ30" s="797"/>
      <c r="AR30" s="797"/>
      <c r="AS30" s="797"/>
      <c r="AT30" s="797"/>
      <c r="AU30" s="797"/>
      <c r="AV30" s="797"/>
      <c r="AW30" s="798"/>
      <c r="AX30" s="742"/>
      <c r="AY30" s="787"/>
      <c r="AZ30" s="788"/>
      <c r="BA30" s="15"/>
    </row>
    <row r="31" spans="1:53" ht="39" customHeight="1" thickBot="1" x14ac:dyDescent="0.2">
      <c r="A31" s="765"/>
      <c r="B31" s="765"/>
      <c r="C31" s="765"/>
      <c r="D31" s="799"/>
      <c r="E31" s="799"/>
      <c r="F31" s="799"/>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42"/>
      <c r="AY31" s="711"/>
      <c r="AZ31" s="712"/>
      <c r="BA31" s="15"/>
    </row>
    <row r="32" spans="1:53" s="12" customFormat="1" ht="23.25" customHeight="1" x14ac:dyDescent="0.15">
      <c r="A32" s="800" t="s">
        <v>96</v>
      </c>
      <c r="B32" s="769" t="s">
        <v>193</v>
      </c>
      <c r="C32" s="770"/>
      <c r="D32" s="770"/>
      <c r="E32" s="770"/>
      <c r="F32" s="770"/>
      <c r="G32" s="770"/>
      <c r="H32" s="770"/>
      <c r="I32" s="770"/>
      <c r="J32" s="770"/>
      <c r="K32" s="770"/>
      <c r="L32" s="770"/>
      <c r="M32" s="770"/>
      <c r="N32" s="770"/>
      <c r="O32" s="770"/>
      <c r="P32" s="770"/>
      <c r="Q32" s="770"/>
      <c r="R32" s="770"/>
      <c r="S32" s="770"/>
      <c r="T32" s="770"/>
      <c r="U32" s="770"/>
      <c r="V32" s="770"/>
      <c r="W32" s="770"/>
      <c r="X32" s="770"/>
      <c r="Y32" s="770"/>
      <c r="Z32" s="770"/>
      <c r="AA32" s="770"/>
      <c r="AB32" s="770"/>
      <c r="AC32" s="770"/>
      <c r="AD32" s="770"/>
      <c r="AE32" s="770"/>
      <c r="AF32" s="770"/>
      <c r="AG32" s="770"/>
      <c r="AH32" s="770"/>
      <c r="AI32" s="770"/>
      <c r="AJ32" s="770"/>
      <c r="AK32" s="770"/>
      <c r="AL32" s="770"/>
      <c r="AM32" s="770"/>
      <c r="AN32" s="770"/>
      <c r="AO32" s="770"/>
      <c r="AP32" s="770"/>
      <c r="AQ32" s="770"/>
      <c r="AR32" s="770"/>
      <c r="AS32" s="770"/>
      <c r="AT32" s="770"/>
      <c r="AU32" s="770"/>
      <c r="AV32" s="770"/>
      <c r="AW32" s="771"/>
      <c r="AX32" s="801"/>
      <c r="AY32" s="773" t="s">
        <v>32</v>
      </c>
      <c r="AZ32" s="744" t="s">
        <v>33</v>
      </c>
    </row>
    <row r="33" spans="1:53" ht="60" customHeight="1" x14ac:dyDescent="0.15">
      <c r="A33" s="802"/>
      <c r="B33" s="774"/>
      <c r="C33" s="775"/>
      <c r="D33" s="775"/>
      <c r="E33" s="775"/>
      <c r="F33" s="775"/>
      <c r="G33" s="775"/>
      <c r="H33" s="775"/>
      <c r="I33" s="775"/>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c r="AK33" s="775"/>
      <c r="AL33" s="775"/>
      <c r="AM33" s="775"/>
      <c r="AN33" s="775"/>
      <c r="AO33" s="775"/>
      <c r="AP33" s="775"/>
      <c r="AQ33" s="775"/>
      <c r="AR33" s="775"/>
      <c r="AS33" s="775"/>
      <c r="AT33" s="775"/>
      <c r="AU33" s="775"/>
      <c r="AV33" s="775"/>
      <c r="AW33" s="776"/>
      <c r="AX33" s="742"/>
      <c r="AY33" s="803" t="str">
        <f>LEN(B32)&amp;"文字"</f>
        <v>713文字</v>
      </c>
      <c r="AZ33" s="752" t="str">
        <f>IF(LEN(B32)=0,"記入してください",IF(LEN(B32)&gt;800,"文字数制限を超過しています","提出が可能です"))</f>
        <v>提出が可能です</v>
      </c>
      <c r="BA33" s="10"/>
    </row>
    <row r="34" spans="1:53" ht="60" customHeight="1" x14ac:dyDescent="0.15">
      <c r="A34" s="802"/>
      <c r="B34" s="774"/>
      <c r="C34" s="775"/>
      <c r="D34" s="775"/>
      <c r="E34" s="775"/>
      <c r="F34" s="775"/>
      <c r="G34" s="775"/>
      <c r="H34" s="775"/>
      <c r="I34" s="775"/>
      <c r="J34" s="775"/>
      <c r="K34" s="775"/>
      <c r="L34" s="775"/>
      <c r="M34" s="775"/>
      <c r="N34" s="775"/>
      <c r="O34" s="775"/>
      <c r="P34" s="775"/>
      <c r="Q34" s="775"/>
      <c r="R34" s="775"/>
      <c r="S34" s="775"/>
      <c r="T34" s="775"/>
      <c r="U34" s="775"/>
      <c r="V34" s="775"/>
      <c r="W34" s="775"/>
      <c r="X34" s="775"/>
      <c r="Y34" s="775"/>
      <c r="Z34" s="775"/>
      <c r="AA34" s="775"/>
      <c r="AB34" s="775"/>
      <c r="AC34" s="775"/>
      <c r="AD34" s="775"/>
      <c r="AE34" s="775"/>
      <c r="AF34" s="775"/>
      <c r="AG34" s="775"/>
      <c r="AH34" s="775"/>
      <c r="AI34" s="775"/>
      <c r="AJ34" s="775"/>
      <c r="AK34" s="775"/>
      <c r="AL34" s="775"/>
      <c r="AM34" s="775"/>
      <c r="AN34" s="775"/>
      <c r="AO34" s="775"/>
      <c r="AP34" s="775"/>
      <c r="AQ34" s="775"/>
      <c r="AR34" s="775"/>
      <c r="AS34" s="775"/>
      <c r="AT34" s="775"/>
      <c r="AU34" s="775"/>
      <c r="AV34" s="775"/>
      <c r="AW34" s="776"/>
      <c r="AX34" s="742"/>
      <c r="AY34" s="711"/>
      <c r="AZ34" s="712"/>
    </row>
    <row r="35" spans="1:53" ht="60" customHeight="1" x14ac:dyDescent="0.15">
      <c r="A35" s="802"/>
      <c r="B35" s="774"/>
      <c r="C35" s="775"/>
      <c r="D35" s="775"/>
      <c r="E35" s="775"/>
      <c r="F35" s="775"/>
      <c r="G35" s="775"/>
      <c r="H35" s="775"/>
      <c r="I35" s="775"/>
      <c r="J35" s="775"/>
      <c r="K35" s="775"/>
      <c r="L35" s="775"/>
      <c r="M35" s="775"/>
      <c r="N35" s="775"/>
      <c r="O35" s="775"/>
      <c r="P35" s="775"/>
      <c r="Q35" s="775"/>
      <c r="R35" s="775"/>
      <c r="S35" s="775"/>
      <c r="T35" s="775"/>
      <c r="U35" s="775"/>
      <c r="V35" s="775"/>
      <c r="W35" s="775"/>
      <c r="X35" s="775"/>
      <c r="Y35" s="775"/>
      <c r="Z35" s="775"/>
      <c r="AA35" s="775"/>
      <c r="AB35" s="775"/>
      <c r="AC35" s="775"/>
      <c r="AD35" s="775"/>
      <c r="AE35" s="775"/>
      <c r="AF35" s="775"/>
      <c r="AG35" s="775"/>
      <c r="AH35" s="775"/>
      <c r="AI35" s="775"/>
      <c r="AJ35" s="775"/>
      <c r="AK35" s="775"/>
      <c r="AL35" s="775"/>
      <c r="AM35" s="775"/>
      <c r="AN35" s="775"/>
      <c r="AO35" s="775"/>
      <c r="AP35" s="775"/>
      <c r="AQ35" s="775"/>
      <c r="AR35" s="775"/>
      <c r="AS35" s="775"/>
      <c r="AT35" s="775"/>
      <c r="AU35" s="775"/>
      <c r="AV35" s="775"/>
      <c r="AW35" s="776"/>
      <c r="AX35" s="742"/>
      <c r="AY35" s="711"/>
      <c r="AZ35" s="712"/>
    </row>
    <row r="36" spans="1:53" ht="60" customHeight="1" thickBot="1" x14ac:dyDescent="0.2">
      <c r="A36" s="804"/>
      <c r="B36" s="782"/>
      <c r="C36" s="783"/>
      <c r="D36" s="783"/>
      <c r="E36" s="783"/>
      <c r="F36" s="783"/>
      <c r="G36" s="783"/>
      <c r="H36" s="783"/>
      <c r="I36" s="783"/>
      <c r="J36" s="783"/>
      <c r="K36" s="783"/>
      <c r="L36" s="783"/>
      <c r="M36" s="783"/>
      <c r="N36" s="783"/>
      <c r="O36" s="783"/>
      <c r="P36" s="783"/>
      <c r="Q36" s="783"/>
      <c r="R36" s="783"/>
      <c r="S36" s="783"/>
      <c r="T36" s="783"/>
      <c r="U36" s="783"/>
      <c r="V36" s="783"/>
      <c r="W36" s="783"/>
      <c r="X36" s="783"/>
      <c r="Y36" s="783"/>
      <c r="Z36" s="783"/>
      <c r="AA36" s="783"/>
      <c r="AB36" s="783"/>
      <c r="AC36" s="783"/>
      <c r="AD36" s="783"/>
      <c r="AE36" s="783"/>
      <c r="AF36" s="783"/>
      <c r="AG36" s="783"/>
      <c r="AH36" s="783"/>
      <c r="AI36" s="783"/>
      <c r="AJ36" s="783"/>
      <c r="AK36" s="783"/>
      <c r="AL36" s="783"/>
      <c r="AM36" s="783"/>
      <c r="AN36" s="783"/>
      <c r="AO36" s="783"/>
      <c r="AP36" s="783"/>
      <c r="AQ36" s="783"/>
      <c r="AR36" s="783"/>
      <c r="AS36" s="783"/>
      <c r="AT36" s="783"/>
      <c r="AU36" s="783"/>
      <c r="AV36" s="783"/>
      <c r="AW36" s="784"/>
      <c r="AX36" s="742"/>
      <c r="AY36" s="711"/>
      <c r="AZ36" s="712"/>
    </row>
    <row r="37" spans="1:53" ht="11.45" customHeight="1" thickBot="1" x14ac:dyDescent="0.2">
      <c r="A37" s="805"/>
      <c r="B37" s="805"/>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742"/>
      <c r="AM37" s="742"/>
      <c r="AN37" s="742"/>
      <c r="AO37" s="742"/>
      <c r="AP37" s="742"/>
      <c r="AQ37" s="742"/>
      <c r="AR37" s="742"/>
      <c r="AS37" s="742"/>
      <c r="AT37" s="742"/>
      <c r="AU37" s="742"/>
      <c r="AV37" s="742"/>
      <c r="AW37" s="742"/>
      <c r="AX37" s="742"/>
      <c r="AY37" s="711"/>
      <c r="AZ37" s="712"/>
    </row>
    <row r="38" spans="1:53" ht="26.25" customHeight="1" x14ac:dyDescent="0.15">
      <c r="A38" s="806" t="s">
        <v>40</v>
      </c>
      <c r="B38" s="807" t="s">
        <v>89</v>
      </c>
      <c r="C38" s="808"/>
      <c r="D38" s="809"/>
      <c r="E38" s="810" t="s">
        <v>191</v>
      </c>
      <c r="F38" s="811"/>
      <c r="G38" s="811"/>
      <c r="H38" s="812" t="s">
        <v>35</v>
      </c>
      <c r="I38" s="812"/>
      <c r="J38" s="812"/>
      <c r="K38" s="812"/>
      <c r="L38" s="812"/>
      <c r="M38" s="812"/>
      <c r="N38" s="810"/>
      <c r="O38" s="811"/>
      <c r="P38" s="811"/>
      <c r="Q38" s="812" t="s">
        <v>65</v>
      </c>
      <c r="R38" s="812"/>
      <c r="S38" s="812"/>
      <c r="T38" s="812"/>
      <c r="U38" s="812"/>
      <c r="V38" s="812"/>
      <c r="W38" s="812"/>
      <c r="X38" s="812"/>
      <c r="Y38" s="810"/>
      <c r="Z38" s="811"/>
      <c r="AA38" s="811"/>
      <c r="AB38" s="812" t="s">
        <v>36</v>
      </c>
      <c r="AC38" s="812"/>
      <c r="AD38" s="812"/>
      <c r="AE38" s="812"/>
      <c r="AF38" s="812"/>
      <c r="AG38" s="812"/>
      <c r="AH38" s="812"/>
      <c r="AI38" s="812"/>
      <c r="AJ38" s="813"/>
      <c r="AK38" s="810"/>
      <c r="AL38" s="811"/>
      <c r="AM38" s="811"/>
      <c r="AN38" s="812" t="s">
        <v>37</v>
      </c>
      <c r="AO38" s="812"/>
      <c r="AP38" s="812"/>
      <c r="AQ38" s="812"/>
      <c r="AR38" s="812"/>
      <c r="AS38" s="812"/>
      <c r="AT38" s="812"/>
      <c r="AU38" s="812"/>
      <c r="AV38" s="812"/>
      <c r="AW38" s="814"/>
      <c r="AX38" s="742"/>
      <c r="AY38" s="815" t="s">
        <v>42</v>
      </c>
      <c r="AZ38" s="712"/>
    </row>
    <row r="39" spans="1:53" ht="11.25" customHeight="1" x14ac:dyDescent="0.15">
      <c r="A39" s="816"/>
      <c r="B39" s="817"/>
      <c r="C39" s="818"/>
      <c r="D39" s="819"/>
      <c r="E39" s="820" t="s">
        <v>87</v>
      </c>
      <c r="F39" s="821"/>
      <c r="G39" s="821"/>
      <c r="H39" s="821"/>
      <c r="I39" s="821"/>
      <c r="J39" s="821"/>
      <c r="K39" s="821"/>
      <c r="L39" s="821"/>
      <c r="M39" s="821"/>
      <c r="N39" s="821"/>
      <c r="O39" s="821"/>
      <c r="P39" s="821"/>
      <c r="Q39" s="821"/>
      <c r="R39" s="821"/>
      <c r="S39" s="821"/>
      <c r="T39" s="821"/>
      <c r="U39" s="821"/>
      <c r="V39" s="821"/>
      <c r="W39" s="821"/>
      <c r="X39" s="821"/>
      <c r="Y39" s="821"/>
      <c r="Z39" s="821"/>
      <c r="AA39" s="821"/>
      <c r="AB39" s="821"/>
      <c r="AC39" s="821"/>
      <c r="AD39" s="821"/>
      <c r="AE39" s="821"/>
      <c r="AF39" s="821"/>
      <c r="AG39" s="821"/>
      <c r="AH39" s="821"/>
      <c r="AI39" s="821"/>
      <c r="AJ39" s="821"/>
      <c r="AK39" s="821"/>
      <c r="AL39" s="821"/>
      <c r="AM39" s="821"/>
      <c r="AN39" s="821"/>
      <c r="AO39" s="821"/>
      <c r="AP39" s="821"/>
      <c r="AQ39" s="821"/>
      <c r="AR39" s="821"/>
      <c r="AS39" s="821"/>
      <c r="AT39" s="821"/>
      <c r="AU39" s="821"/>
      <c r="AV39" s="821"/>
      <c r="AW39" s="822"/>
      <c r="AX39" s="742"/>
      <c r="AY39" s="823" t="str">
        <f>IF(AND(E38=FALSE,N38=FALSE,Y38=FALSE,AK38=FALSE),"チェックを入れてください",IF(AND(OR(Y38="✓",AK38="✓"),E40=""),"評価した理由を記入してください","提出が可能です"))</f>
        <v>提出が可能です</v>
      </c>
      <c r="AZ39" s="712"/>
    </row>
    <row r="40" spans="1:53" ht="41.25" customHeight="1" x14ac:dyDescent="0.15">
      <c r="A40" s="816"/>
      <c r="B40" s="824"/>
      <c r="C40" s="825"/>
      <c r="D40" s="826"/>
      <c r="E40" s="827"/>
      <c r="F40" s="828"/>
      <c r="G40" s="828"/>
      <c r="H40" s="828"/>
      <c r="I40" s="828"/>
      <c r="J40" s="828"/>
      <c r="K40" s="828"/>
      <c r="L40" s="828"/>
      <c r="M40" s="828"/>
      <c r="N40" s="828"/>
      <c r="O40" s="828"/>
      <c r="P40" s="828"/>
      <c r="Q40" s="828"/>
      <c r="R40" s="828"/>
      <c r="S40" s="828"/>
      <c r="T40" s="828"/>
      <c r="U40" s="828"/>
      <c r="V40" s="828"/>
      <c r="W40" s="828"/>
      <c r="X40" s="828"/>
      <c r="Y40" s="828"/>
      <c r="Z40" s="828"/>
      <c r="AA40" s="828"/>
      <c r="AB40" s="828"/>
      <c r="AC40" s="828"/>
      <c r="AD40" s="828"/>
      <c r="AE40" s="828"/>
      <c r="AF40" s="828"/>
      <c r="AG40" s="828"/>
      <c r="AH40" s="828"/>
      <c r="AI40" s="828"/>
      <c r="AJ40" s="828"/>
      <c r="AK40" s="828"/>
      <c r="AL40" s="828"/>
      <c r="AM40" s="828"/>
      <c r="AN40" s="828"/>
      <c r="AO40" s="828"/>
      <c r="AP40" s="828"/>
      <c r="AQ40" s="828"/>
      <c r="AR40" s="828"/>
      <c r="AS40" s="828"/>
      <c r="AT40" s="828"/>
      <c r="AU40" s="828"/>
      <c r="AV40" s="828"/>
      <c r="AW40" s="829"/>
      <c r="AX40" s="742"/>
      <c r="AY40" s="830"/>
      <c r="AZ40" s="712"/>
    </row>
    <row r="41" spans="1:53" ht="26.25" customHeight="1" x14ac:dyDescent="0.15">
      <c r="A41" s="816"/>
      <c r="B41" s="817" t="s">
        <v>77</v>
      </c>
      <c r="C41" s="818"/>
      <c r="D41" s="819"/>
      <c r="E41" s="831" t="s">
        <v>191</v>
      </c>
      <c r="F41" s="832"/>
      <c r="G41" s="832"/>
      <c r="H41" s="833" t="s">
        <v>35</v>
      </c>
      <c r="I41" s="833"/>
      <c r="J41" s="833"/>
      <c r="K41" s="833"/>
      <c r="L41" s="833"/>
      <c r="M41" s="833"/>
      <c r="N41" s="831"/>
      <c r="O41" s="832"/>
      <c r="P41" s="832"/>
      <c r="Q41" s="833" t="s">
        <v>65</v>
      </c>
      <c r="R41" s="833"/>
      <c r="S41" s="833"/>
      <c r="T41" s="833"/>
      <c r="U41" s="833"/>
      <c r="V41" s="833"/>
      <c r="W41" s="833"/>
      <c r="X41" s="833"/>
      <c r="Y41" s="831"/>
      <c r="Z41" s="832"/>
      <c r="AA41" s="832"/>
      <c r="AB41" s="833" t="s">
        <v>36</v>
      </c>
      <c r="AC41" s="833"/>
      <c r="AD41" s="833"/>
      <c r="AE41" s="833"/>
      <c r="AF41" s="833"/>
      <c r="AG41" s="833"/>
      <c r="AH41" s="833"/>
      <c r="AI41" s="833"/>
      <c r="AJ41" s="834"/>
      <c r="AK41" s="831"/>
      <c r="AL41" s="832"/>
      <c r="AM41" s="832"/>
      <c r="AN41" s="833" t="s">
        <v>37</v>
      </c>
      <c r="AO41" s="833"/>
      <c r="AP41" s="833"/>
      <c r="AQ41" s="833"/>
      <c r="AR41" s="833"/>
      <c r="AS41" s="833"/>
      <c r="AT41" s="833"/>
      <c r="AU41" s="833"/>
      <c r="AV41" s="833"/>
      <c r="AW41" s="835"/>
      <c r="AX41" s="742"/>
      <c r="AY41" s="815" t="s">
        <v>42</v>
      </c>
      <c r="AZ41" s="712"/>
    </row>
    <row r="42" spans="1:53" ht="11.25" customHeight="1" x14ac:dyDescent="0.15">
      <c r="A42" s="816"/>
      <c r="B42" s="817"/>
      <c r="C42" s="818"/>
      <c r="D42" s="819"/>
      <c r="E42" s="820" t="s">
        <v>88</v>
      </c>
      <c r="F42" s="821"/>
      <c r="G42" s="821"/>
      <c r="H42" s="821"/>
      <c r="I42" s="821"/>
      <c r="J42" s="821"/>
      <c r="K42" s="821"/>
      <c r="L42" s="821"/>
      <c r="M42" s="821"/>
      <c r="N42" s="821"/>
      <c r="O42" s="821"/>
      <c r="P42" s="821"/>
      <c r="Q42" s="821"/>
      <c r="R42" s="821"/>
      <c r="S42" s="821"/>
      <c r="T42" s="821"/>
      <c r="U42" s="821"/>
      <c r="V42" s="821"/>
      <c r="W42" s="821"/>
      <c r="X42" s="821"/>
      <c r="Y42" s="821"/>
      <c r="Z42" s="821"/>
      <c r="AA42" s="821"/>
      <c r="AB42" s="821"/>
      <c r="AC42" s="821"/>
      <c r="AD42" s="821"/>
      <c r="AE42" s="821"/>
      <c r="AF42" s="821"/>
      <c r="AG42" s="821"/>
      <c r="AH42" s="821"/>
      <c r="AI42" s="821"/>
      <c r="AJ42" s="821"/>
      <c r="AK42" s="821"/>
      <c r="AL42" s="821"/>
      <c r="AM42" s="821"/>
      <c r="AN42" s="821"/>
      <c r="AO42" s="821"/>
      <c r="AP42" s="821"/>
      <c r="AQ42" s="821"/>
      <c r="AR42" s="821"/>
      <c r="AS42" s="821"/>
      <c r="AT42" s="821"/>
      <c r="AU42" s="821"/>
      <c r="AV42" s="821"/>
      <c r="AW42" s="822"/>
      <c r="AX42" s="742"/>
      <c r="AY42" s="823" t="str">
        <f>IF(AND(E41=FALSE,N41=FALSE,Y41=FALSE,AK41=FALSE),"チェックを入れ、理由を記入してください",IF(AND(OR(E41="✓",N41="✓",Y41="✓",AK41="✓"),E43=""),"評価した理由を記入してください",IF(AND(OR(E41="✓",N41="✓",Y41="✓",AK41="✓"),OR(I44="",AB44="",AN44="")),"指標と目標値を入力してください","提出が可能です")))</f>
        <v>提出が可能です</v>
      </c>
      <c r="AZ42" s="712"/>
    </row>
    <row r="43" spans="1:53" ht="50.1" customHeight="1" x14ac:dyDescent="0.15">
      <c r="A43" s="816"/>
      <c r="B43" s="817"/>
      <c r="C43" s="818"/>
      <c r="D43" s="819"/>
      <c r="E43" s="836" t="s">
        <v>190</v>
      </c>
      <c r="F43" s="836"/>
      <c r="G43" s="836"/>
      <c r="H43" s="836"/>
      <c r="I43" s="836"/>
      <c r="J43" s="836"/>
      <c r="K43" s="836"/>
      <c r="L43" s="836"/>
      <c r="M43" s="836"/>
      <c r="N43" s="836"/>
      <c r="O43" s="836"/>
      <c r="P43" s="836"/>
      <c r="Q43" s="836"/>
      <c r="R43" s="836"/>
      <c r="S43" s="836"/>
      <c r="T43" s="836"/>
      <c r="U43" s="836"/>
      <c r="V43" s="836"/>
      <c r="W43" s="836"/>
      <c r="X43" s="836"/>
      <c r="Y43" s="836"/>
      <c r="Z43" s="836"/>
      <c r="AA43" s="836"/>
      <c r="AB43" s="836"/>
      <c r="AC43" s="836"/>
      <c r="AD43" s="836"/>
      <c r="AE43" s="836"/>
      <c r="AF43" s="836"/>
      <c r="AG43" s="836"/>
      <c r="AH43" s="836"/>
      <c r="AI43" s="836"/>
      <c r="AJ43" s="836"/>
      <c r="AK43" s="836"/>
      <c r="AL43" s="836"/>
      <c r="AM43" s="836"/>
      <c r="AN43" s="836"/>
      <c r="AO43" s="836"/>
      <c r="AP43" s="836"/>
      <c r="AQ43" s="836"/>
      <c r="AR43" s="836"/>
      <c r="AS43" s="836"/>
      <c r="AT43" s="836"/>
      <c r="AU43" s="836"/>
      <c r="AV43" s="836"/>
      <c r="AW43" s="837"/>
      <c r="AX43" s="742"/>
      <c r="AY43" s="830"/>
      <c r="AZ43" s="712"/>
    </row>
    <row r="44" spans="1:53" ht="39.75" customHeight="1" x14ac:dyDescent="0.15">
      <c r="A44" s="816"/>
      <c r="B44" s="824"/>
      <c r="C44" s="825"/>
      <c r="D44" s="826"/>
      <c r="E44" s="838" t="s">
        <v>85</v>
      </c>
      <c r="F44" s="839"/>
      <c r="G44" s="839"/>
      <c r="H44" s="840"/>
      <c r="I44" s="841" t="s">
        <v>192</v>
      </c>
      <c r="J44" s="842"/>
      <c r="K44" s="842"/>
      <c r="L44" s="842"/>
      <c r="M44" s="842"/>
      <c r="N44" s="842"/>
      <c r="O44" s="842"/>
      <c r="P44" s="842"/>
      <c r="Q44" s="842"/>
      <c r="R44" s="842"/>
      <c r="S44" s="842"/>
      <c r="T44" s="842"/>
      <c r="U44" s="842"/>
      <c r="V44" s="842"/>
      <c r="W44" s="842"/>
      <c r="X44" s="842"/>
      <c r="Y44" s="838" t="s">
        <v>66</v>
      </c>
      <c r="Z44" s="839"/>
      <c r="AA44" s="839"/>
      <c r="AB44" s="843">
        <v>0.6</v>
      </c>
      <c r="AC44" s="844"/>
      <c r="AD44" s="844"/>
      <c r="AE44" s="844"/>
      <c r="AF44" s="844"/>
      <c r="AG44" s="844"/>
      <c r="AH44" s="844"/>
      <c r="AI44" s="844"/>
      <c r="AJ44" s="845"/>
      <c r="AK44" s="838" t="s">
        <v>67</v>
      </c>
      <c r="AL44" s="839"/>
      <c r="AM44" s="839"/>
      <c r="AN44" s="846">
        <v>0.75</v>
      </c>
      <c r="AO44" s="847"/>
      <c r="AP44" s="847"/>
      <c r="AQ44" s="847"/>
      <c r="AR44" s="847"/>
      <c r="AS44" s="847"/>
      <c r="AT44" s="847"/>
      <c r="AU44" s="847"/>
      <c r="AV44" s="847"/>
      <c r="AW44" s="848"/>
      <c r="AX44" s="849"/>
      <c r="AY44" s="742"/>
      <c r="AZ44" s="711"/>
      <c r="BA44" s="10"/>
    </row>
    <row r="45" spans="1:53" ht="26.25" customHeight="1" x14ac:dyDescent="0.15">
      <c r="A45" s="816"/>
      <c r="B45" s="817" t="s">
        <v>90</v>
      </c>
      <c r="C45" s="818"/>
      <c r="D45" s="819"/>
      <c r="E45" s="850"/>
      <c r="F45" s="851"/>
      <c r="G45" s="851"/>
      <c r="H45" s="852" t="s">
        <v>62</v>
      </c>
      <c r="I45" s="852"/>
      <c r="J45" s="852"/>
      <c r="K45" s="852"/>
      <c r="L45" s="852"/>
      <c r="M45" s="852"/>
      <c r="N45" s="852"/>
      <c r="O45" s="852"/>
      <c r="P45" s="852"/>
      <c r="Q45" s="852"/>
      <c r="R45" s="852"/>
      <c r="S45" s="850" t="s">
        <v>191</v>
      </c>
      <c r="T45" s="851"/>
      <c r="U45" s="851"/>
      <c r="V45" s="852" t="s">
        <v>38</v>
      </c>
      <c r="W45" s="852"/>
      <c r="X45" s="852"/>
      <c r="Y45" s="852"/>
      <c r="Z45" s="852"/>
      <c r="AA45" s="852"/>
      <c r="AB45" s="852"/>
      <c r="AC45" s="852"/>
      <c r="AD45" s="852"/>
      <c r="AE45" s="852"/>
      <c r="AF45" s="852"/>
      <c r="AG45" s="853"/>
      <c r="AH45" s="850"/>
      <c r="AI45" s="851"/>
      <c r="AJ45" s="851"/>
      <c r="AK45" s="852" t="s">
        <v>63</v>
      </c>
      <c r="AL45" s="852"/>
      <c r="AM45" s="852"/>
      <c r="AN45" s="852"/>
      <c r="AO45" s="852"/>
      <c r="AP45" s="852"/>
      <c r="AQ45" s="852"/>
      <c r="AR45" s="852"/>
      <c r="AS45" s="852"/>
      <c r="AT45" s="852"/>
      <c r="AU45" s="852"/>
      <c r="AV45" s="852"/>
      <c r="AW45" s="854"/>
      <c r="AX45" s="742"/>
      <c r="AY45" s="815" t="s">
        <v>42</v>
      </c>
      <c r="AZ45" s="712"/>
    </row>
    <row r="46" spans="1:53" ht="11.25" customHeight="1" x14ac:dyDescent="0.15">
      <c r="A46" s="816"/>
      <c r="B46" s="817"/>
      <c r="C46" s="818"/>
      <c r="D46" s="819"/>
      <c r="E46" s="820" t="s">
        <v>64</v>
      </c>
      <c r="F46" s="821"/>
      <c r="G46" s="821"/>
      <c r="H46" s="821"/>
      <c r="I46" s="821"/>
      <c r="J46" s="821"/>
      <c r="K46" s="821"/>
      <c r="L46" s="821"/>
      <c r="M46" s="821"/>
      <c r="N46" s="821"/>
      <c r="O46" s="821"/>
      <c r="P46" s="821"/>
      <c r="Q46" s="821"/>
      <c r="R46" s="821"/>
      <c r="S46" s="821"/>
      <c r="T46" s="821"/>
      <c r="U46" s="821"/>
      <c r="V46" s="821"/>
      <c r="W46" s="821"/>
      <c r="X46" s="821"/>
      <c r="Y46" s="821"/>
      <c r="Z46" s="821"/>
      <c r="AA46" s="821"/>
      <c r="AB46" s="821"/>
      <c r="AC46" s="821"/>
      <c r="AD46" s="821"/>
      <c r="AE46" s="821"/>
      <c r="AF46" s="821"/>
      <c r="AG46" s="821"/>
      <c r="AH46" s="821"/>
      <c r="AI46" s="821"/>
      <c r="AJ46" s="821"/>
      <c r="AK46" s="821"/>
      <c r="AL46" s="821"/>
      <c r="AM46" s="821"/>
      <c r="AN46" s="821"/>
      <c r="AO46" s="821"/>
      <c r="AP46" s="821"/>
      <c r="AQ46" s="821"/>
      <c r="AR46" s="821"/>
      <c r="AS46" s="821"/>
      <c r="AT46" s="821"/>
      <c r="AU46" s="821"/>
      <c r="AV46" s="821"/>
      <c r="AW46" s="822"/>
      <c r="AX46" s="742"/>
      <c r="AY46" s="823" t="str">
        <f>IF(AND(E45=FALSE,S45=FALSE,AH45=FALSE),"チェックを入れてください",IF(AND(OR(S45="✓",AH45="✓"),E47=""),"変更があった理由を記入してください","提出が可能です"))</f>
        <v>提出が可能です</v>
      </c>
      <c r="AZ46" s="712"/>
    </row>
    <row r="47" spans="1:53" ht="50.1" customHeight="1" x14ac:dyDescent="0.15">
      <c r="A47" s="816"/>
      <c r="B47" s="824"/>
      <c r="C47" s="825"/>
      <c r="D47" s="826"/>
      <c r="E47" s="836" t="s">
        <v>190</v>
      </c>
      <c r="F47" s="836"/>
      <c r="G47" s="836"/>
      <c r="H47" s="836"/>
      <c r="I47" s="836"/>
      <c r="J47" s="836"/>
      <c r="K47" s="836"/>
      <c r="L47" s="836"/>
      <c r="M47" s="836"/>
      <c r="N47" s="836"/>
      <c r="O47" s="836"/>
      <c r="P47" s="836"/>
      <c r="Q47" s="836"/>
      <c r="R47" s="836"/>
      <c r="S47" s="836"/>
      <c r="T47" s="836"/>
      <c r="U47" s="836"/>
      <c r="V47" s="836"/>
      <c r="W47" s="836"/>
      <c r="X47" s="836"/>
      <c r="Y47" s="836"/>
      <c r="Z47" s="836"/>
      <c r="AA47" s="836"/>
      <c r="AB47" s="836"/>
      <c r="AC47" s="836"/>
      <c r="AD47" s="836"/>
      <c r="AE47" s="836"/>
      <c r="AF47" s="836"/>
      <c r="AG47" s="836"/>
      <c r="AH47" s="836"/>
      <c r="AI47" s="836"/>
      <c r="AJ47" s="836"/>
      <c r="AK47" s="836"/>
      <c r="AL47" s="836"/>
      <c r="AM47" s="836"/>
      <c r="AN47" s="836"/>
      <c r="AO47" s="836"/>
      <c r="AP47" s="836"/>
      <c r="AQ47" s="836"/>
      <c r="AR47" s="836"/>
      <c r="AS47" s="836"/>
      <c r="AT47" s="836"/>
      <c r="AU47" s="836"/>
      <c r="AV47" s="836"/>
      <c r="AW47" s="837"/>
      <c r="AX47" s="742"/>
      <c r="AY47" s="830"/>
      <c r="AZ47" s="712"/>
    </row>
    <row r="48" spans="1:53" ht="96.75" customHeight="1" thickBot="1" x14ac:dyDescent="0.2">
      <c r="A48" s="855"/>
      <c r="B48" s="856" t="s">
        <v>39</v>
      </c>
      <c r="C48" s="857"/>
      <c r="D48" s="858"/>
      <c r="E48" s="763" t="s">
        <v>189</v>
      </c>
      <c r="F48" s="859"/>
      <c r="G48" s="859"/>
      <c r="H48" s="859"/>
      <c r="I48" s="859"/>
      <c r="J48" s="859"/>
      <c r="K48" s="859"/>
      <c r="L48" s="859"/>
      <c r="M48" s="859"/>
      <c r="N48" s="859"/>
      <c r="O48" s="859"/>
      <c r="P48" s="859"/>
      <c r="Q48" s="859"/>
      <c r="R48" s="859"/>
      <c r="S48" s="859"/>
      <c r="T48" s="859"/>
      <c r="U48" s="859"/>
      <c r="V48" s="859"/>
      <c r="W48" s="859"/>
      <c r="X48" s="859"/>
      <c r="Y48" s="859"/>
      <c r="Z48" s="859"/>
      <c r="AA48" s="859"/>
      <c r="AB48" s="859"/>
      <c r="AC48" s="859"/>
      <c r="AD48" s="859"/>
      <c r="AE48" s="859"/>
      <c r="AF48" s="859"/>
      <c r="AG48" s="859"/>
      <c r="AH48" s="859"/>
      <c r="AI48" s="859"/>
      <c r="AJ48" s="859"/>
      <c r="AK48" s="859"/>
      <c r="AL48" s="859"/>
      <c r="AM48" s="859"/>
      <c r="AN48" s="859"/>
      <c r="AO48" s="859"/>
      <c r="AP48" s="859"/>
      <c r="AQ48" s="859"/>
      <c r="AR48" s="859"/>
      <c r="AS48" s="859"/>
      <c r="AT48" s="859"/>
      <c r="AU48" s="859"/>
      <c r="AV48" s="859"/>
      <c r="AW48" s="860"/>
      <c r="AX48" s="742"/>
      <c r="AY48" s="711"/>
      <c r="AZ48" s="712"/>
    </row>
    <row r="49" spans="1:53" s="12" customFormat="1" ht="24.75" customHeight="1" x14ac:dyDescent="0.15">
      <c r="A49" s="861" t="s">
        <v>41</v>
      </c>
      <c r="B49" s="861"/>
      <c r="C49" s="861"/>
      <c r="D49" s="861"/>
      <c r="E49" s="861"/>
      <c r="F49" s="861"/>
      <c r="G49" s="861"/>
      <c r="H49" s="861"/>
      <c r="I49" s="861"/>
      <c r="J49" s="861"/>
      <c r="K49" s="861"/>
      <c r="L49" s="861"/>
      <c r="M49" s="861"/>
      <c r="N49" s="861"/>
      <c r="O49" s="861"/>
      <c r="P49" s="861"/>
      <c r="Q49" s="861"/>
      <c r="R49" s="861"/>
      <c r="S49" s="861"/>
      <c r="T49" s="861"/>
      <c r="U49" s="861"/>
      <c r="V49" s="861"/>
      <c r="W49" s="861"/>
      <c r="X49" s="861"/>
      <c r="Y49" s="861"/>
      <c r="Z49" s="861"/>
      <c r="AA49" s="861"/>
      <c r="AB49" s="861"/>
      <c r="AC49" s="861"/>
      <c r="AD49" s="861"/>
      <c r="AE49" s="861"/>
      <c r="AF49" s="861"/>
      <c r="AG49" s="861"/>
      <c r="AH49" s="861"/>
      <c r="AI49" s="861"/>
      <c r="AJ49" s="861"/>
      <c r="AK49" s="861"/>
      <c r="AL49" s="861"/>
      <c r="AM49" s="861"/>
      <c r="AN49" s="861"/>
      <c r="AO49" s="861"/>
      <c r="AP49" s="861"/>
      <c r="AQ49" s="861"/>
      <c r="AR49" s="861"/>
      <c r="AS49" s="861"/>
      <c r="AT49" s="861"/>
      <c r="AU49" s="861"/>
      <c r="AV49" s="861"/>
      <c r="AW49" s="861"/>
      <c r="AX49" s="861"/>
      <c r="AY49" s="861"/>
      <c r="AZ49" s="861"/>
    </row>
    <row r="50" spans="1:53" ht="11.45" customHeight="1" thickBot="1" x14ac:dyDescent="0.2">
      <c r="A50" s="862"/>
      <c r="B50" s="862"/>
      <c r="C50" s="862"/>
      <c r="D50" s="862"/>
      <c r="E50" s="862"/>
      <c r="F50" s="862"/>
      <c r="G50" s="862"/>
      <c r="H50" s="862"/>
      <c r="I50" s="862"/>
      <c r="J50" s="862"/>
      <c r="K50" s="862"/>
      <c r="L50" s="862"/>
      <c r="M50" s="862"/>
      <c r="N50" s="862"/>
      <c r="O50" s="862"/>
      <c r="P50" s="862"/>
      <c r="Q50" s="862"/>
      <c r="R50" s="862"/>
      <c r="S50" s="862"/>
      <c r="T50" s="862"/>
      <c r="U50" s="862"/>
      <c r="V50" s="862"/>
      <c r="W50" s="862"/>
      <c r="X50" s="862"/>
      <c r="Y50" s="862"/>
      <c r="Z50" s="862"/>
      <c r="AA50" s="862"/>
      <c r="AB50" s="862"/>
      <c r="AC50" s="862"/>
      <c r="AD50" s="862"/>
      <c r="AE50" s="862"/>
      <c r="AF50" s="862"/>
      <c r="AG50" s="862"/>
      <c r="AH50" s="862"/>
      <c r="AI50" s="862"/>
      <c r="AJ50" s="862"/>
      <c r="AK50" s="862"/>
      <c r="AL50" s="862"/>
      <c r="AM50" s="862"/>
      <c r="AN50" s="862"/>
      <c r="AO50" s="862"/>
      <c r="AP50" s="862"/>
      <c r="AQ50" s="862"/>
      <c r="AR50" s="862"/>
      <c r="AS50" s="862"/>
      <c r="AT50" s="862"/>
      <c r="AU50" s="862"/>
      <c r="AV50" s="862"/>
      <c r="AW50" s="862"/>
      <c r="AX50" s="863"/>
      <c r="AY50" s="711"/>
      <c r="AZ50" s="864"/>
    </row>
    <row r="51" spans="1:53" ht="24.95" customHeight="1" x14ac:dyDescent="0.15">
      <c r="A51" s="865" t="s">
        <v>97</v>
      </c>
      <c r="B51" s="866"/>
      <c r="C51" s="866"/>
      <c r="D51" s="769" t="s">
        <v>188</v>
      </c>
      <c r="E51" s="770"/>
      <c r="F51" s="770"/>
      <c r="G51" s="770"/>
      <c r="H51" s="770"/>
      <c r="I51" s="770"/>
      <c r="J51" s="770"/>
      <c r="K51" s="770"/>
      <c r="L51" s="770"/>
      <c r="M51" s="770"/>
      <c r="N51" s="770"/>
      <c r="O51" s="770"/>
      <c r="P51" s="770"/>
      <c r="Q51" s="770"/>
      <c r="R51" s="770"/>
      <c r="S51" s="770"/>
      <c r="T51" s="770"/>
      <c r="U51" s="770"/>
      <c r="V51" s="770"/>
      <c r="W51" s="770"/>
      <c r="X51" s="770"/>
      <c r="Y51" s="770"/>
      <c r="Z51" s="770"/>
      <c r="AA51" s="770"/>
      <c r="AB51" s="770"/>
      <c r="AC51" s="770"/>
      <c r="AD51" s="770"/>
      <c r="AE51" s="770"/>
      <c r="AF51" s="770"/>
      <c r="AG51" s="770"/>
      <c r="AH51" s="770"/>
      <c r="AI51" s="770"/>
      <c r="AJ51" s="770"/>
      <c r="AK51" s="770"/>
      <c r="AL51" s="770"/>
      <c r="AM51" s="770"/>
      <c r="AN51" s="770"/>
      <c r="AO51" s="770"/>
      <c r="AP51" s="770"/>
      <c r="AQ51" s="770"/>
      <c r="AR51" s="770"/>
      <c r="AS51" s="770"/>
      <c r="AT51" s="770"/>
      <c r="AU51" s="770"/>
      <c r="AV51" s="770"/>
      <c r="AW51" s="771"/>
      <c r="AX51" s="867"/>
      <c r="AY51" s="773" t="s">
        <v>32</v>
      </c>
      <c r="AZ51" s="744" t="s">
        <v>33</v>
      </c>
      <c r="BA51" s="10"/>
    </row>
    <row r="52" spans="1:53" ht="24.95" customHeight="1" x14ac:dyDescent="0.15">
      <c r="A52" s="868"/>
      <c r="B52" s="869"/>
      <c r="C52" s="869"/>
      <c r="D52" s="774"/>
      <c r="E52" s="775"/>
      <c r="F52" s="775"/>
      <c r="G52" s="775"/>
      <c r="H52" s="775"/>
      <c r="I52" s="775"/>
      <c r="J52" s="775"/>
      <c r="K52" s="775"/>
      <c r="L52" s="775"/>
      <c r="M52" s="775"/>
      <c r="N52" s="775"/>
      <c r="O52" s="775"/>
      <c r="P52" s="775"/>
      <c r="Q52" s="775"/>
      <c r="R52" s="775"/>
      <c r="S52" s="775"/>
      <c r="T52" s="775"/>
      <c r="U52" s="775"/>
      <c r="V52" s="775"/>
      <c r="W52" s="775"/>
      <c r="X52" s="775"/>
      <c r="Y52" s="775"/>
      <c r="Z52" s="775"/>
      <c r="AA52" s="775"/>
      <c r="AB52" s="775"/>
      <c r="AC52" s="775"/>
      <c r="AD52" s="775"/>
      <c r="AE52" s="775"/>
      <c r="AF52" s="775"/>
      <c r="AG52" s="775"/>
      <c r="AH52" s="775"/>
      <c r="AI52" s="775"/>
      <c r="AJ52" s="775"/>
      <c r="AK52" s="775"/>
      <c r="AL52" s="775"/>
      <c r="AM52" s="775"/>
      <c r="AN52" s="775"/>
      <c r="AO52" s="775"/>
      <c r="AP52" s="775"/>
      <c r="AQ52" s="775"/>
      <c r="AR52" s="775"/>
      <c r="AS52" s="775"/>
      <c r="AT52" s="775"/>
      <c r="AU52" s="775"/>
      <c r="AV52" s="775"/>
      <c r="AW52" s="776"/>
      <c r="AX52" s="867"/>
      <c r="AY52" s="803" t="str">
        <f>LEN(D51)&amp;"文字"</f>
        <v>255文字</v>
      </c>
      <c r="AZ52" s="752" t="str">
        <f>IF(LEN(D51)=0,"記入してください",IF(LEN(D51)&gt;300,"文字数制限を超過しています","提出が可能です"))</f>
        <v>提出が可能です</v>
      </c>
    </row>
    <row r="53" spans="1:53" ht="24.95" customHeight="1" x14ac:dyDescent="0.15">
      <c r="A53" s="868"/>
      <c r="B53" s="869"/>
      <c r="C53" s="869"/>
      <c r="D53" s="774"/>
      <c r="E53" s="775"/>
      <c r="F53" s="775"/>
      <c r="G53" s="775"/>
      <c r="H53" s="775"/>
      <c r="I53" s="775"/>
      <c r="J53" s="775"/>
      <c r="K53" s="775"/>
      <c r="L53" s="775"/>
      <c r="M53" s="775"/>
      <c r="N53" s="775"/>
      <c r="O53" s="775"/>
      <c r="P53" s="775"/>
      <c r="Q53" s="775"/>
      <c r="R53" s="775"/>
      <c r="S53" s="775"/>
      <c r="T53" s="775"/>
      <c r="U53" s="775"/>
      <c r="V53" s="775"/>
      <c r="W53" s="775"/>
      <c r="X53" s="775"/>
      <c r="Y53" s="775"/>
      <c r="Z53" s="775"/>
      <c r="AA53" s="775"/>
      <c r="AB53" s="775"/>
      <c r="AC53" s="775"/>
      <c r="AD53" s="775"/>
      <c r="AE53" s="775"/>
      <c r="AF53" s="775"/>
      <c r="AG53" s="775"/>
      <c r="AH53" s="775"/>
      <c r="AI53" s="775"/>
      <c r="AJ53" s="775"/>
      <c r="AK53" s="775"/>
      <c r="AL53" s="775"/>
      <c r="AM53" s="775"/>
      <c r="AN53" s="775"/>
      <c r="AO53" s="775"/>
      <c r="AP53" s="775"/>
      <c r="AQ53" s="775"/>
      <c r="AR53" s="775"/>
      <c r="AS53" s="775"/>
      <c r="AT53" s="775"/>
      <c r="AU53" s="775"/>
      <c r="AV53" s="775"/>
      <c r="AW53" s="776"/>
      <c r="AX53" s="867"/>
      <c r="AY53" s="711"/>
      <c r="AZ53" s="712"/>
    </row>
    <row r="54" spans="1:53" ht="24.95" customHeight="1" thickBot="1" x14ac:dyDescent="0.2">
      <c r="A54" s="870"/>
      <c r="B54" s="871"/>
      <c r="C54" s="871"/>
      <c r="D54" s="782"/>
      <c r="E54" s="783"/>
      <c r="F54" s="783"/>
      <c r="G54" s="783"/>
      <c r="H54" s="783"/>
      <c r="I54" s="783"/>
      <c r="J54" s="783"/>
      <c r="K54" s="783"/>
      <c r="L54" s="783"/>
      <c r="M54" s="783"/>
      <c r="N54" s="783"/>
      <c r="O54" s="783"/>
      <c r="P54" s="783"/>
      <c r="Q54" s="783"/>
      <c r="R54" s="783"/>
      <c r="S54" s="783"/>
      <c r="T54" s="783"/>
      <c r="U54" s="783"/>
      <c r="V54" s="783"/>
      <c r="W54" s="783"/>
      <c r="X54" s="783"/>
      <c r="Y54" s="783"/>
      <c r="Z54" s="783"/>
      <c r="AA54" s="783"/>
      <c r="AB54" s="783"/>
      <c r="AC54" s="783"/>
      <c r="AD54" s="783"/>
      <c r="AE54" s="783"/>
      <c r="AF54" s="783"/>
      <c r="AG54" s="783"/>
      <c r="AH54" s="783"/>
      <c r="AI54" s="783"/>
      <c r="AJ54" s="783"/>
      <c r="AK54" s="783"/>
      <c r="AL54" s="783"/>
      <c r="AM54" s="783"/>
      <c r="AN54" s="783"/>
      <c r="AO54" s="783"/>
      <c r="AP54" s="783"/>
      <c r="AQ54" s="783"/>
      <c r="AR54" s="783"/>
      <c r="AS54" s="783"/>
      <c r="AT54" s="783"/>
      <c r="AU54" s="783"/>
      <c r="AV54" s="783"/>
      <c r="AW54" s="784"/>
      <c r="AX54" s="867"/>
      <c r="AY54" s="711"/>
      <c r="AZ54" s="712"/>
    </row>
    <row r="55" spans="1:53" ht="99" customHeight="1" x14ac:dyDescent="0.15"/>
    <row r="56" spans="1:53" ht="77.25" customHeight="1" x14ac:dyDescent="0.15"/>
    <row r="57" spans="1:53" ht="130.5" customHeight="1" x14ac:dyDescent="0.15"/>
    <row r="58" spans="1:53" ht="143.25" customHeight="1" x14ac:dyDescent="0.15"/>
    <row r="59" spans="1:53" ht="123.75" customHeight="1" x14ac:dyDescent="0.15"/>
    <row r="60" spans="1:53" ht="97.5" customHeight="1" x14ac:dyDescent="0.15"/>
  </sheetData>
  <sheetProtection algorithmName="SHA-512" hashValue="fY9gmoDhrV/jfVdl3nC9ZR+6j2MXBfdqw95T/ERuEiOeJkbHM4Os1om+rD55GZFwHCbwbi28IY0F+eSHKng3BQ==" saltValue="JhIynyilpnxnMSqpUzYtpA==" spinCount="100000" sheet="1" selectLockedCells="1" selectUnlockedCells="1"/>
  <mergeCells count="74">
    <mergeCell ref="A1:AW1"/>
    <mergeCell ref="A2:C2"/>
    <mergeCell ref="D2:AW2"/>
    <mergeCell ref="A3:C3"/>
    <mergeCell ref="D3:AW3"/>
    <mergeCell ref="A4:C4"/>
    <mergeCell ref="D4:K4"/>
    <mergeCell ref="L4:M4"/>
    <mergeCell ref="N4:S4"/>
    <mergeCell ref="T4:AC4"/>
    <mergeCell ref="AD4:AE4"/>
    <mergeCell ref="AF4:AK4"/>
    <mergeCell ref="AL4:AU4"/>
    <mergeCell ref="AV4:AW4"/>
    <mergeCell ref="A5:AX5"/>
    <mergeCell ref="A6:A13"/>
    <mergeCell ref="B6:C9"/>
    <mergeCell ref="D6:AW9"/>
    <mergeCell ref="B10:C13"/>
    <mergeCell ref="D10:AW13"/>
    <mergeCell ref="AB14:AT14"/>
    <mergeCell ref="A15:A22"/>
    <mergeCell ref="B15:AW22"/>
    <mergeCell ref="D23:AT23"/>
    <mergeCell ref="A24:AW24"/>
    <mergeCell ref="A32:A36"/>
    <mergeCell ref="B32:AW36"/>
    <mergeCell ref="A38:A48"/>
    <mergeCell ref="B38:D40"/>
    <mergeCell ref="E38:G38"/>
    <mergeCell ref="H38:M38"/>
    <mergeCell ref="N38:P38"/>
    <mergeCell ref="Q38:X38"/>
    <mergeCell ref="B41:D44"/>
    <mergeCell ref="E41:G41"/>
    <mergeCell ref="H41:M41"/>
    <mergeCell ref="N41:P41"/>
    <mergeCell ref="Y38:AA38"/>
    <mergeCell ref="AB38:AJ38"/>
    <mergeCell ref="AK38:AM38"/>
    <mergeCell ref="AN38:AW38"/>
    <mergeCell ref="E39:AW39"/>
    <mergeCell ref="AY39:AY40"/>
    <mergeCell ref="E40:AW40"/>
    <mergeCell ref="Q41:X41"/>
    <mergeCell ref="Y41:AA41"/>
    <mergeCell ref="AB41:AJ41"/>
    <mergeCell ref="AK41:AM41"/>
    <mergeCell ref="AN41:AW41"/>
    <mergeCell ref="E42:AW42"/>
    <mergeCell ref="AY42:AY43"/>
    <mergeCell ref="E43:AW43"/>
    <mergeCell ref="E44:H44"/>
    <mergeCell ref="I44:X44"/>
    <mergeCell ref="Y44:AA44"/>
    <mergeCell ref="AB44:AJ44"/>
    <mergeCell ref="AK44:AM44"/>
    <mergeCell ref="AN44:AW44"/>
    <mergeCell ref="B45:D47"/>
    <mergeCell ref="E45:G45"/>
    <mergeCell ref="H45:R45"/>
    <mergeCell ref="S45:U45"/>
    <mergeCell ref="V45:AF45"/>
    <mergeCell ref="AH45:AJ45"/>
    <mergeCell ref="A49:AZ49"/>
    <mergeCell ref="A50:AW50"/>
    <mergeCell ref="A51:C54"/>
    <mergeCell ref="D51:AW54"/>
    <mergeCell ref="AK45:AW45"/>
    <mergeCell ref="E46:AW46"/>
    <mergeCell ref="AY46:AY47"/>
    <mergeCell ref="E47:AW47"/>
    <mergeCell ref="B48:D48"/>
    <mergeCell ref="E48:AW48"/>
  </mergeCells>
  <phoneticPr fontId="2"/>
  <conditionalFormatting sqref="B15 E43:AW43 E48:AW48 D51">
    <cfRule type="containsBlanks" dxfId="60" priority="8">
      <formula>LEN(TRIM(B15))=0</formula>
    </cfRule>
  </conditionalFormatting>
  <conditionalFormatting sqref="B32">
    <cfRule type="expression" dxfId="59" priority="45">
      <formula>$B$32=""</formula>
    </cfRule>
  </conditionalFormatting>
  <conditionalFormatting sqref="D6:M6 D10:M10">
    <cfRule type="containsBlanks" dxfId="58" priority="44">
      <formula>LEN(TRIM(D6))=0</formula>
    </cfRule>
  </conditionalFormatting>
  <conditionalFormatting sqref="E38 N38 Y38 AK38">
    <cfRule type="expression" dxfId="57" priority="46">
      <formula>AND($E$38=FALSE,$N$38=FALSE,$Y$38=FALSE,$AK$38=FALSE)</formula>
    </cfRule>
  </conditionalFormatting>
  <conditionalFormatting sqref="E41 N41 Y41 AK41">
    <cfRule type="expression" dxfId="56" priority="4">
      <formula>AND($E$41=FALSE,$N$41=FALSE,$Y$41=FALSE,$AK$41=FALSE)</formula>
    </cfRule>
  </conditionalFormatting>
  <conditionalFormatting sqref="E45 S45 AH45">
    <cfRule type="expression" dxfId="55" priority="7">
      <formula>AND($E$45=FALSE,$S$45=FALSE,$AH$45=FALSE)</formula>
    </cfRule>
  </conditionalFormatting>
  <conditionalFormatting sqref="E40:AW40">
    <cfRule type="expression" dxfId="54" priority="47">
      <formula>AND(OR($Y$38="✓",$AK$38="✓"),$E$40="")</formula>
    </cfRule>
  </conditionalFormatting>
  <conditionalFormatting sqref="E47:AW47">
    <cfRule type="expression" dxfId="53" priority="3">
      <formula>AND(OR($S$45="✓",$AH$45="✓"),$E$47="")</formula>
    </cfRule>
  </conditionalFormatting>
  <conditionalFormatting sqref="I44">
    <cfRule type="containsBlanks" dxfId="52" priority="5">
      <formula>LEN(TRIM(I44))=0</formula>
    </cfRule>
  </conditionalFormatting>
  <conditionalFormatting sqref="AB44:AJ44">
    <cfRule type="containsBlanks" dxfId="51" priority="2">
      <formula>LEN(TRIM(AB44))=0</formula>
    </cfRule>
  </conditionalFormatting>
  <conditionalFormatting sqref="AN44">
    <cfRule type="containsBlanks" dxfId="50" priority="6">
      <formula>LEN(TRIM(AN44))=0</formula>
    </cfRule>
  </conditionalFormatting>
  <conditionalFormatting sqref="AY39">
    <cfRule type="cellIs" dxfId="49" priority="15" operator="equal">
      <formula>"提出が可能です"</formula>
    </cfRule>
    <cfRule type="cellIs" dxfId="48" priority="16" operator="equal">
      <formula>"チェックを入れてください"</formula>
    </cfRule>
    <cfRule type="cellIs" dxfId="47" priority="17" operator="equal">
      <formula>"評価した理由を記入してください"</formula>
    </cfRule>
  </conditionalFormatting>
  <conditionalFormatting sqref="AY42">
    <cfRule type="cellIs" dxfId="46" priority="1" operator="equal">
      <formula>"提出が可能です"</formula>
    </cfRule>
    <cfRule type="cellIs" dxfId="45" priority="12" operator="equal">
      <formula>"指標と目標値を入力してください"</formula>
    </cfRule>
    <cfRule type="cellIs" dxfId="44" priority="13" operator="equal">
      <formula>"チェックを入れ、理由を記入してください"</formula>
    </cfRule>
    <cfRule type="cellIs" dxfId="43" priority="14" operator="equal">
      <formula>"評価した理由を記入してください"</formula>
    </cfRule>
  </conditionalFormatting>
  <conditionalFormatting sqref="AY46">
    <cfRule type="cellIs" dxfId="42" priority="9" operator="equal">
      <formula>"提出が可能です"</formula>
    </cfRule>
    <cfRule type="cellIs" dxfId="41" priority="10" operator="equal">
      <formula>"チェックを入れてください"</formula>
    </cfRule>
    <cfRule type="cellIs" dxfId="40" priority="11" operator="equal">
      <formula>"変更があった理由を記入してください"</formula>
    </cfRule>
  </conditionalFormatting>
  <conditionalFormatting sqref="AZ1">
    <cfRule type="cellIs" dxfId="39" priority="27" operator="equal">
      <formula>"提出が可能です"</formula>
    </cfRule>
    <cfRule type="cellIs" dxfId="38" priority="28" operator="equal">
      <formula>"見直しが必要な箇所があります"</formula>
    </cfRule>
  </conditionalFormatting>
  <conditionalFormatting sqref="AZ7">
    <cfRule type="cellIs" dxfId="37" priority="41" operator="equal">
      <formula>"記入してください"</formula>
    </cfRule>
    <cfRule type="cellIs" dxfId="36" priority="42" operator="equal">
      <formula>"提出が可能です"</formula>
    </cfRule>
    <cfRule type="cellIs" dxfId="35" priority="43" operator="equal">
      <formula>"文字数制限を超過しています"</formula>
    </cfRule>
  </conditionalFormatting>
  <conditionalFormatting sqref="AZ11">
    <cfRule type="cellIs" dxfId="34" priority="38" operator="equal">
      <formula>"記入してください"</formula>
    </cfRule>
    <cfRule type="cellIs" dxfId="33" priority="39" operator="equal">
      <formula>"提出が可能です"</formula>
    </cfRule>
    <cfRule type="cellIs" dxfId="32" priority="40" operator="equal">
      <formula>"文字数制限を超過しています"</formula>
    </cfRule>
  </conditionalFormatting>
  <conditionalFormatting sqref="AZ16">
    <cfRule type="cellIs" dxfId="31" priority="24" operator="equal">
      <formula>"記入してください"</formula>
    </cfRule>
    <cfRule type="cellIs" dxfId="30" priority="25" operator="equal">
      <formula>"提出が可能です"</formula>
    </cfRule>
    <cfRule type="cellIs" dxfId="29" priority="26" operator="equal">
      <formula>"文字数制限を超過しています"</formula>
    </cfRule>
  </conditionalFormatting>
  <conditionalFormatting sqref="AZ23">
    <cfRule type="cellIs" dxfId="28" priority="37" operator="equal">
      <formula>"文字数制限を超過しています"</formula>
    </cfRule>
  </conditionalFormatting>
  <conditionalFormatting sqref="AZ23:AZ26">
    <cfRule type="cellIs" dxfId="27" priority="29" operator="equal">
      <formula>"提出が可能です"</formula>
    </cfRule>
    <cfRule type="cellIs" dxfId="26" priority="30" operator="equal">
      <formula>"記入してください"</formula>
    </cfRule>
  </conditionalFormatting>
  <conditionalFormatting sqref="AZ28">
    <cfRule type="cellIs" dxfId="25" priority="34" operator="equal">
      <formula>"記入してください"</formula>
    </cfRule>
    <cfRule type="cellIs" dxfId="24" priority="35" operator="equal">
      <formula>"提出が可能です"</formula>
    </cfRule>
    <cfRule type="cellIs" dxfId="23" priority="36" operator="equal">
      <formula>"文字数制限を超過しています"</formula>
    </cfRule>
  </conditionalFormatting>
  <conditionalFormatting sqref="AZ30">
    <cfRule type="cellIs" dxfId="22" priority="31" operator="equal">
      <formula>"記入してください"</formula>
    </cfRule>
    <cfRule type="cellIs" dxfId="21" priority="32" operator="equal">
      <formula>"提出が可能です"</formula>
    </cfRule>
    <cfRule type="cellIs" dxfId="20" priority="33" operator="equal">
      <formula>"文字数制限を超過しています"</formula>
    </cfRule>
  </conditionalFormatting>
  <conditionalFormatting sqref="AZ33">
    <cfRule type="cellIs" dxfId="19" priority="21" operator="equal">
      <formula>"記入してください"</formula>
    </cfRule>
    <cfRule type="cellIs" dxfId="18" priority="22" operator="equal">
      <formula>"提出が可能です"</formula>
    </cfRule>
    <cfRule type="cellIs" dxfId="17" priority="23" operator="equal">
      <formula>"文字数制限を超過しています"</formula>
    </cfRule>
  </conditionalFormatting>
  <conditionalFormatting sqref="AZ52">
    <cfRule type="cellIs" dxfId="16" priority="18" operator="equal">
      <formula>"記入してください"</formula>
    </cfRule>
    <cfRule type="cellIs" dxfId="15" priority="19" operator="equal">
      <formula>"提出が可能です"</formula>
    </cfRule>
    <cfRule type="cellIs" dxfId="14" priority="20" operator="equal">
      <formula>"文字数制限を超過しています"</formula>
    </cfRule>
  </conditionalFormatting>
  <dataValidations count="1">
    <dataValidation type="list" allowBlank="1" showInputMessage="1" showErrorMessage="1" sqref="E38 N38 Y38 AK38 E41 N41 Y41 AK41 AH45:AJ45 S45:U45 E45:G45" xr:uid="{9E63C22D-F282-44B4-A3C7-30031EB7CB2A}">
      <formula1>"✓"</formula1>
    </dataValidation>
  </dataValidations>
  <printOptions horizontalCentered="1"/>
  <pageMargins left="0.47244094488188981" right="0.47244094488188981" top="0.47244094488188981" bottom="0.55118110236220474" header="0.19685039370078741" footer="0.19685039370078741"/>
  <pageSetup paperSize="9" orientation="portrait" r:id="rId1"/>
  <headerFooter>
    <oddHeader xml:space="preserve">&amp;L&amp;"ＭＳ 明朝,標準"様式９（&amp;P枚目）&amp;R
</oddHeader>
  </headerFooter>
  <rowBreaks count="1" manualBreakCount="1">
    <brk id="30" max="12" man="1"/>
  </rowBreaks>
  <colBreaks count="1" manualBreakCount="1">
    <brk id="49" max="51"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9"/>
  <sheetViews>
    <sheetView view="pageBreakPreview" zoomScaleNormal="100" zoomScaleSheetLayoutView="100" workbookViewId="0">
      <selection activeCell="C10" sqref="C10:F10"/>
    </sheetView>
  </sheetViews>
  <sheetFormatPr defaultColWidth="9" defaultRowHeight="13.5" x14ac:dyDescent="0.15"/>
  <cols>
    <col min="1" max="1" width="3" style="47" customWidth="1"/>
    <col min="2" max="2" width="19.375" style="47" customWidth="1"/>
    <col min="3" max="3" width="27.625" style="47" customWidth="1"/>
    <col min="4" max="4" width="9.875" style="518" customWidth="1"/>
    <col min="5" max="6" width="7.625" style="518" customWidth="1"/>
    <col min="7" max="7" width="19.625" style="47" customWidth="1"/>
    <col min="8" max="8" width="3.25" style="47" customWidth="1"/>
    <col min="9" max="9" width="12.5" style="71" customWidth="1"/>
    <col min="10" max="10" width="16.125" style="131" customWidth="1"/>
    <col min="11" max="11" width="1.625" style="71" customWidth="1"/>
    <col min="12" max="13" width="9" style="8"/>
    <col min="14" max="16" width="9" style="9"/>
    <col min="17" max="17" width="0" style="9" hidden="1" customWidth="1"/>
    <col min="18" max="16384" width="9" style="9"/>
  </cols>
  <sheetData>
    <row r="1" spans="1:16" s="17" customFormat="1" ht="23.25" customHeight="1" x14ac:dyDescent="0.15">
      <c r="A1" s="490" t="s">
        <v>7</v>
      </c>
      <c r="B1" s="490"/>
      <c r="C1" s="490"/>
      <c r="D1" s="490"/>
      <c r="E1" s="490"/>
      <c r="F1" s="490"/>
      <c r="G1" s="490"/>
      <c r="H1" s="92"/>
      <c r="I1" s="491" t="str">
        <f>IF(AND(J12="提出が可能です",J15="提出が可能です",J29="提出が可能です",J34="提出が可能です",H16="",H35=""),"提出が可能です","見直しが必要な箇所があります")</f>
        <v>見直しが必要な箇所があります</v>
      </c>
      <c r="J1" s="491"/>
      <c r="K1" s="93"/>
      <c r="L1" s="16"/>
      <c r="M1" s="16"/>
    </row>
    <row r="2" spans="1:16" s="17" customFormat="1" ht="6" customHeight="1" thickBot="1" x14ac:dyDescent="0.2">
      <c r="A2" s="94"/>
      <c r="B2" s="94"/>
      <c r="C2" s="94"/>
      <c r="D2" s="517"/>
      <c r="E2" s="517"/>
      <c r="F2" s="517"/>
      <c r="G2" s="94"/>
      <c r="H2" s="92"/>
      <c r="I2" s="491"/>
      <c r="J2" s="491"/>
      <c r="K2" s="93"/>
      <c r="L2" s="16"/>
      <c r="M2" s="16"/>
    </row>
    <row r="3" spans="1:16" ht="24.95" customHeight="1" x14ac:dyDescent="0.15">
      <c r="A3" s="492" t="s">
        <v>60</v>
      </c>
      <c r="B3" s="493"/>
      <c r="C3" s="494" t="str">
        <f>IF('実績報告書（様式8）'!K31="","",'実績報告書（様式8）'!K31)</f>
        <v/>
      </c>
      <c r="D3" s="495"/>
      <c r="E3" s="495"/>
      <c r="F3" s="495"/>
      <c r="G3" s="496"/>
      <c r="H3" s="52"/>
      <c r="I3" s="93"/>
      <c r="J3" s="93"/>
      <c r="K3" s="93"/>
    </row>
    <row r="4" spans="1:16" ht="24.95" customHeight="1" thickBot="1" x14ac:dyDescent="0.2">
      <c r="A4" s="497" t="s">
        <v>61</v>
      </c>
      <c r="B4" s="498"/>
      <c r="C4" s="499" t="str">
        <f>IF('実績報告書（様式8）'!AD14="","",'実績報告書（様式8）'!AD14)</f>
        <v/>
      </c>
      <c r="D4" s="500"/>
      <c r="E4" s="500"/>
      <c r="F4" s="500"/>
      <c r="G4" s="501"/>
      <c r="H4" s="52"/>
    </row>
    <row r="5" spans="1:16" ht="6" customHeight="1" x14ac:dyDescent="0.15">
      <c r="H5" s="71"/>
    </row>
    <row r="6" spans="1:16" ht="13.5" customHeight="1" thickBot="1" x14ac:dyDescent="0.2">
      <c r="A6" s="484" t="s">
        <v>43</v>
      </c>
      <c r="B6" s="484"/>
      <c r="C6" s="95"/>
      <c r="D6" s="529"/>
      <c r="E6" s="529"/>
      <c r="F6" s="529"/>
      <c r="G6" s="95"/>
      <c r="H6" s="61"/>
    </row>
    <row r="7" spans="1:16" ht="13.5" customHeight="1" thickBot="1" x14ac:dyDescent="0.2">
      <c r="A7" s="470" t="s">
        <v>0</v>
      </c>
      <c r="B7" s="485"/>
      <c r="C7" s="486" t="s">
        <v>6</v>
      </c>
      <c r="D7" s="471"/>
      <c r="E7" s="471"/>
      <c r="F7" s="471"/>
      <c r="G7" s="96" t="s">
        <v>44</v>
      </c>
      <c r="H7" s="97"/>
    </row>
    <row r="8" spans="1:16" ht="27.95" customHeight="1" x14ac:dyDescent="0.15">
      <c r="A8" s="522" t="s">
        <v>45</v>
      </c>
      <c r="B8" s="98" t="s">
        <v>46</v>
      </c>
      <c r="C8" s="480"/>
      <c r="D8" s="508"/>
      <c r="E8" s="508"/>
      <c r="F8" s="508"/>
      <c r="G8" s="99"/>
      <c r="H8" s="100"/>
    </row>
    <row r="9" spans="1:16" ht="27.95" customHeight="1" x14ac:dyDescent="0.15">
      <c r="A9" s="487"/>
      <c r="B9" s="101" t="s">
        <v>47</v>
      </c>
      <c r="C9" s="488"/>
      <c r="D9" s="509"/>
      <c r="E9" s="509"/>
      <c r="F9" s="509"/>
      <c r="G9" s="102"/>
      <c r="H9" s="100"/>
    </row>
    <row r="10" spans="1:16" ht="27.95" customHeight="1" x14ac:dyDescent="0.15">
      <c r="A10" s="487"/>
      <c r="B10" s="119" t="s">
        <v>181</v>
      </c>
      <c r="C10" s="488"/>
      <c r="D10" s="509"/>
      <c r="E10" s="509"/>
      <c r="F10" s="509"/>
      <c r="G10" s="102"/>
      <c r="H10" s="100"/>
    </row>
    <row r="11" spans="1:16" ht="27.95" customHeight="1" thickBot="1" x14ac:dyDescent="0.2">
      <c r="A11" s="487"/>
      <c r="B11" s="103"/>
      <c r="C11" s="489"/>
      <c r="D11" s="510"/>
      <c r="E11" s="510"/>
      <c r="F11" s="510"/>
      <c r="G11" s="104"/>
      <c r="H11" s="100"/>
      <c r="I11" s="97"/>
      <c r="J11" s="132" t="s">
        <v>163</v>
      </c>
    </row>
    <row r="12" spans="1:16" ht="27.95" customHeight="1" thickBot="1" x14ac:dyDescent="0.2">
      <c r="A12" s="487"/>
      <c r="B12" s="540" t="s">
        <v>182</v>
      </c>
      <c r="C12" s="475"/>
      <c r="D12" s="511"/>
      <c r="E12" s="511"/>
      <c r="F12" s="511"/>
      <c r="G12" s="105" t="str">
        <f>IF(SUM(G8:G11)=0,"0",SUM(G8:G11))</f>
        <v>0</v>
      </c>
      <c r="H12" s="100"/>
      <c r="J12" s="133" t="str">
        <f>IF(G12="0","記入してください","提出が可能です")</f>
        <v>記入してください</v>
      </c>
    </row>
    <row r="13" spans="1:16" ht="26.1" customHeight="1" x14ac:dyDescent="0.15">
      <c r="A13" s="473" t="s">
        <v>49</v>
      </c>
      <c r="B13" s="106" t="s">
        <v>70</v>
      </c>
      <c r="C13" s="507"/>
      <c r="D13" s="512"/>
      <c r="E13" s="512"/>
      <c r="F13" s="512"/>
      <c r="G13" s="99" t="str">
        <f>'実績報告書（様式8）'!AP34</f>
        <v/>
      </c>
      <c r="H13" s="100"/>
      <c r="J13" s="502"/>
      <c r="K13" s="503"/>
    </row>
    <row r="14" spans="1:16" ht="26.1" customHeight="1" thickBot="1" x14ac:dyDescent="0.2">
      <c r="A14" s="473"/>
      <c r="B14" s="504" t="s">
        <v>173</v>
      </c>
      <c r="C14" s="505"/>
      <c r="D14" s="513"/>
      <c r="E14" s="513"/>
      <c r="F14" s="513"/>
      <c r="G14" s="506" t="str">
        <f>'実績報告書（様式8）'!AP40</f>
        <v/>
      </c>
      <c r="H14" s="100"/>
      <c r="J14" s="132" t="s">
        <v>164</v>
      </c>
      <c r="L14" s="18"/>
      <c r="P14" s="19"/>
    </row>
    <row r="15" spans="1:16" ht="27.95" customHeight="1" thickBot="1" x14ac:dyDescent="0.2">
      <c r="A15" s="476"/>
      <c r="B15" s="107" t="s">
        <v>183</v>
      </c>
      <c r="C15" s="479"/>
      <c r="D15" s="514"/>
      <c r="E15" s="514"/>
      <c r="F15" s="514"/>
      <c r="G15" s="108" t="str">
        <f>IF(SUM(G14:G14)=0,"0",SUM(G14:G14))</f>
        <v>0</v>
      </c>
      <c r="H15" s="100"/>
      <c r="J15" s="133" t="str">
        <f>IF(G15="0","記入してください","提出が可能です")</f>
        <v>記入してください</v>
      </c>
    </row>
    <row r="16" spans="1:16" ht="27.95" customHeight="1" thickTop="1" thickBot="1" x14ac:dyDescent="0.2">
      <c r="A16" s="481" t="s">
        <v>51</v>
      </c>
      <c r="B16" s="482"/>
      <c r="C16" s="483"/>
      <c r="D16" s="515"/>
      <c r="E16" s="515"/>
      <c r="F16" s="515"/>
      <c r="G16" s="109" t="str">
        <f>IF(AND(G12="0",G15="0"),"0",G12+G15)</f>
        <v>0</v>
      </c>
      <c r="H16" s="110" t="str">
        <f>IF($G$16=$G$35,"","収入と支出の合計額が一致しません")</f>
        <v/>
      </c>
    </row>
    <row r="17" spans="1:17" ht="6.75" customHeight="1" x14ac:dyDescent="0.15">
      <c r="D17" s="521"/>
      <c r="E17" s="521"/>
      <c r="F17" s="521"/>
      <c r="G17" s="111"/>
      <c r="H17" s="112"/>
    </row>
    <row r="18" spans="1:17" ht="13.5" customHeight="1" thickBot="1" x14ac:dyDescent="0.2">
      <c r="A18" s="484" t="s">
        <v>52</v>
      </c>
      <c r="B18" s="484"/>
      <c r="C18" s="95"/>
      <c r="D18" s="523"/>
      <c r="E18" s="524"/>
      <c r="F18" s="525"/>
      <c r="G18" s="113"/>
      <c r="H18" s="114"/>
    </row>
    <row r="19" spans="1:17" ht="13.5" customHeight="1" thickBot="1" x14ac:dyDescent="0.2">
      <c r="A19" s="470" t="s">
        <v>0</v>
      </c>
      <c r="B19" s="471"/>
      <c r="C19" s="115" t="s">
        <v>53</v>
      </c>
      <c r="D19" s="519" t="s">
        <v>174</v>
      </c>
      <c r="E19" s="520" t="s">
        <v>175</v>
      </c>
      <c r="F19" s="519" t="s">
        <v>176</v>
      </c>
      <c r="G19" s="116" t="s">
        <v>44</v>
      </c>
      <c r="H19" s="64"/>
    </row>
    <row r="20" spans="1:17" ht="26.1" customHeight="1" x14ac:dyDescent="0.15">
      <c r="A20" s="472" t="s">
        <v>54</v>
      </c>
      <c r="B20" s="106" t="s">
        <v>1</v>
      </c>
      <c r="C20" s="117"/>
      <c r="D20" s="530"/>
      <c r="E20" s="531"/>
      <c r="F20" s="532"/>
      <c r="G20" s="118"/>
      <c r="H20" s="100"/>
    </row>
    <row r="21" spans="1:17" ht="26.1" customHeight="1" x14ac:dyDescent="0.15">
      <c r="A21" s="473"/>
      <c r="B21" s="119" t="s">
        <v>2</v>
      </c>
      <c r="C21" s="120"/>
      <c r="D21" s="533"/>
      <c r="E21" s="534"/>
      <c r="F21" s="532"/>
      <c r="G21" s="121"/>
      <c r="H21" s="100"/>
    </row>
    <row r="22" spans="1:17" ht="26.1" customHeight="1" x14ac:dyDescent="0.15">
      <c r="A22" s="473"/>
      <c r="B22" s="119" t="s">
        <v>2</v>
      </c>
      <c r="C22" s="120"/>
      <c r="D22" s="530"/>
      <c r="E22" s="531"/>
      <c r="F22" s="532"/>
      <c r="G22" s="121"/>
      <c r="H22" s="100"/>
    </row>
    <row r="23" spans="1:17" ht="26.1" customHeight="1" x14ac:dyDescent="0.15">
      <c r="A23" s="473"/>
      <c r="B23" s="119" t="s">
        <v>3</v>
      </c>
      <c r="C23" s="120"/>
      <c r="D23" s="530"/>
      <c r="E23" s="531"/>
      <c r="F23" s="532"/>
      <c r="G23" s="121"/>
      <c r="H23" s="100"/>
    </row>
    <row r="24" spans="1:17" ht="26.1" customHeight="1" x14ac:dyDescent="0.15">
      <c r="A24" s="473"/>
      <c r="B24" s="119" t="s">
        <v>55</v>
      </c>
      <c r="C24" s="120"/>
      <c r="D24" s="530"/>
      <c r="E24" s="531"/>
      <c r="F24" s="532"/>
      <c r="G24" s="121"/>
      <c r="H24" s="100"/>
    </row>
    <row r="25" spans="1:17" ht="26.1" customHeight="1" x14ac:dyDescent="0.15">
      <c r="A25" s="473"/>
      <c r="B25" s="119" t="s">
        <v>4</v>
      </c>
      <c r="C25" s="120"/>
      <c r="D25" s="530"/>
      <c r="E25" s="531"/>
      <c r="F25" s="532"/>
      <c r="G25" s="121"/>
      <c r="H25" s="100"/>
    </row>
    <row r="26" spans="1:17" ht="26.1" customHeight="1" x14ac:dyDescent="0.15">
      <c r="A26" s="473"/>
      <c r="B26" s="119" t="s">
        <v>5</v>
      </c>
      <c r="C26" s="120"/>
      <c r="D26" s="530"/>
      <c r="E26" s="531"/>
      <c r="F26" s="532"/>
      <c r="G26" s="121"/>
      <c r="H26" s="100"/>
    </row>
    <row r="27" spans="1:17" ht="26.1" customHeight="1" x14ac:dyDescent="0.15">
      <c r="A27" s="473"/>
      <c r="B27" s="119"/>
      <c r="C27" s="120"/>
      <c r="D27" s="530"/>
      <c r="E27" s="531"/>
      <c r="F27" s="532"/>
      <c r="G27" s="121"/>
      <c r="H27" s="100"/>
    </row>
    <row r="28" spans="1:17" ht="26.1" customHeight="1" thickBot="1" x14ac:dyDescent="0.2">
      <c r="A28" s="473"/>
      <c r="B28" s="122"/>
      <c r="C28" s="123"/>
      <c r="D28" s="530"/>
      <c r="E28" s="531"/>
      <c r="F28" s="532"/>
      <c r="G28" s="124"/>
      <c r="H28" s="100"/>
      <c r="J28" s="132" t="s">
        <v>162</v>
      </c>
    </row>
    <row r="29" spans="1:17" ht="27.95" customHeight="1" thickBot="1" x14ac:dyDescent="0.2">
      <c r="A29" s="474"/>
      <c r="B29" s="125" t="s">
        <v>56</v>
      </c>
      <c r="C29" s="475"/>
      <c r="D29" s="511"/>
      <c r="E29" s="511"/>
      <c r="F29" s="511"/>
      <c r="G29" s="105" t="str">
        <f>IF(SUM(G20:G28)=0,"0",SUM(G20:G28))</f>
        <v>0</v>
      </c>
      <c r="H29" s="100"/>
      <c r="J29" s="133" t="str">
        <f>IF(G29="0","記入してください",IF(G29=★はじめに入力してください★!B31,"提出が可能です","出納簿の合計額と異なります"))</f>
        <v>記入してください</v>
      </c>
    </row>
    <row r="30" spans="1:17" ht="26.1" customHeight="1" x14ac:dyDescent="0.15">
      <c r="A30" s="472" t="s">
        <v>57</v>
      </c>
      <c r="B30" s="106"/>
      <c r="C30" s="117"/>
      <c r="D30" s="530"/>
      <c r="E30" s="531"/>
      <c r="F30" s="532"/>
      <c r="G30" s="126"/>
      <c r="H30" s="477" t="s">
        <v>69</v>
      </c>
      <c r="I30" s="478"/>
      <c r="J30" s="132" t="s">
        <v>57</v>
      </c>
      <c r="Q30" s="9">
        <f>IF(AND(B30&lt;&gt;"",G30&lt;&gt;""),0,IF(B30="",0,1))</f>
        <v>0</v>
      </c>
    </row>
    <row r="31" spans="1:17" ht="26.1" customHeight="1" x14ac:dyDescent="0.15">
      <c r="A31" s="473"/>
      <c r="B31" s="119"/>
      <c r="C31" s="120"/>
      <c r="D31" s="535"/>
      <c r="E31" s="534"/>
      <c r="F31" s="536"/>
      <c r="G31" s="127"/>
      <c r="H31" s="477"/>
      <c r="I31" s="478"/>
      <c r="J31" s="133" t="str">
        <f>IF(G30="","記入してください",IF(AND(B31&lt;&gt;"",G31=""),"記入してください",IF(AND(B32&lt;&gt;"",G32=""),"記入してください",IF(AND(B33&lt;&gt;"",G33=""),"記入してください","提出が可能です"))))</f>
        <v>記入してください</v>
      </c>
      <c r="Q31" s="9">
        <f>IF(AND(B31&lt;&gt;"",G31&lt;&gt;""),0,IF(B31="",0,1))</f>
        <v>0</v>
      </c>
    </row>
    <row r="32" spans="1:17" ht="26.1" customHeight="1" x14ac:dyDescent="0.15">
      <c r="A32" s="473"/>
      <c r="B32" s="119"/>
      <c r="C32" s="120"/>
      <c r="D32" s="526"/>
      <c r="E32" s="526"/>
      <c r="F32" s="527"/>
      <c r="G32" s="528"/>
      <c r="H32" s="100"/>
      <c r="Q32" s="9">
        <f>IF(AND(B32&lt;&gt;"",G32&lt;&gt;""),0,IF(B32="",0,1))</f>
        <v>0</v>
      </c>
    </row>
    <row r="33" spans="1:17" ht="26.1" customHeight="1" thickBot="1" x14ac:dyDescent="0.2">
      <c r="A33" s="473"/>
      <c r="B33" s="122"/>
      <c r="C33" s="128"/>
      <c r="D33" s="537"/>
      <c r="E33" s="538"/>
      <c r="F33" s="539"/>
      <c r="G33" s="129"/>
      <c r="H33" s="100"/>
      <c r="J33" s="134" t="s">
        <v>58</v>
      </c>
      <c r="Q33" s="9">
        <f>IF(AND(B33&lt;&gt;"",G33&lt;&gt;""),0,IF(B33="",0,1))</f>
        <v>0</v>
      </c>
    </row>
    <row r="34" spans="1:17" ht="27.95" customHeight="1" thickBot="1" x14ac:dyDescent="0.2">
      <c r="A34" s="476"/>
      <c r="B34" s="107" t="s">
        <v>58</v>
      </c>
      <c r="C34" s="479"/>
      <c r="D34" s="514"/>
      <c r="E34" s="514"/>
      <c r="F34" s="514"/>
      <c r="G34" s="108" t="str">
        <f>IF(SUM(G30:G33)=0,"0",SUM(G30:G33))</f>
        <v>0</v>
      </c>
      <c r="H34" s="100"/>
      <c r="J34" s="133" t="str">
        <f>IF(G34="0","記入してください","提出が可能です")</f>
        <v>記入してください</v>
      </c>
    </row>
    <row r="35" spans="1:17" ht="27.95" customHeight="1" thickTop="1" thickBot="1" x14ac:dyDescent="0.2">
      <c r="A35" s="466" t="s">
        <v>59</v>
      </c>
      <c r="B35" s="467"/>
      <c r="C35" s="468"/>
      <c r="D35" s="516"/>
      <c r="E35" s="516"/>
      <c r="F35" s="516"/>
      <c r="G35" s="109" t="str">
        <f>IF(AND(G29="0",G34="0"),"0",G29+G34)</f>
        <v>0</v>
      </c>
      <c r="H35" s="110" t="str">
        <f>IF($G$16=$G$35,"","収入と支出の合計額が一致しません")</f>
        <v/>
      </c>
    </row>
    <row r="36" spans="1:17" ht="14.25" customHeight="1" x14ac:dyDescent="0.15">
      <c r="A36" s="469"/>
      <c r="B36" s="469"/>
      <c r="C36" s="469"/>
      <c r="D36" s="469"/>
      <c r="E36" s="469"/>
      <c r="F36" s="469"/>
      <c r="G36" s="469"/>
      <c r="H36" s="130"/>
    </row>
    <row r="37" spans="1:17" x14ac:dyDescent="0.15">
      <c r="D37" s="47"/>
      <c r="E37" s="47"/>
      <c r="F37" s="47"/>
    </row>
    <row r="38" spans="1:17" x14ac:dyDescent="0.15">
      <c r="D38" s="47"/>
      <c r="E38" s="47"/>
      <c r="F38" s="47"/>
    </row>
    <row r="39" spans="1:17" x14ac:dyDescent="0.15">
      <c r="D39" s="47"/>
      <c r="E39" s="47"/>
      <c r="F39" s="47"/>
    </row>
  </sheetData>
  <mergeCells count="31">
    <mergeCell ref="A1:G1"/>
    <mergeCell ref="I1:J2"/>
    <mergeCell ref="A3:B3"/>
    <mergeCell ref="C3:G3"/>
    <mergeCell ref="A4:B4"/>
    <mergeCell ref="C4:G4"/>
    <mergeCell ref="A6:B6"/>
    <mergeCell ref="A7:B7"/>
    <mergeCell ref="C7:F7"/>
    <mergeCell ref="A8:A12"/>
    <mergeCell ref="C8:F8"/>
    <mergeCell ref="C9:F9"/>
    <mergeCell ref="C10:F10"/>
    <mergeCell ref="C11:F11"/>
    <mergeCell ref="C12:F12"/>
    <mergeCell ref="H30:I31"/>
    <mergeCell ref="C34:F34"/>
    <mergeCell ref="C14:F14"/>
    <mergeCell ref="C15:F15"/>
    <mergeCell ref="A16:B16"/>
    <mergeCell ref="C16:F16"/>
    <mergeCell ref="A18:B18"/>
    <mergeCell ref="A13:A15"/>
    <mergeCell ref="C13:F13"/>
    <mergeCell ref="A35:B35"/>
    <mergeCell ref="C35:F35"/>
    <mergeCell ref="A36:G36"/>
    <mergeCell ref="A19:B19"/>
    <mergeCell ref="A20:A29"/>
    <mergeCell ref="C29:F29"/>
    <mergeCell ref="A30:A34"/>
  </mergeCells>
  <phoneticPr fontId="2"/>
  <conditionalFormatting sqref="I1 K1:K2 I3:K3">
    <cfRule type="cellIs" dxfId="13" priority="6" operator="equal">
      <formula>"提出が可能です"</formula>
    </cfRule>
    <cfRule type="cellIs" dxfId="12" priority="7" operator="equal">
      <formula>"見直しが必要な箇所があります"</formula>
    </cfRule>
  </conditionalFormatting>
  <conditionalFormatting sqref="J12:J13 J15 J29 J34">
    <cfRule type="cellIs" dxfId="11" priority="1" operator="equal">
      <formula>"記入してください"</formula>
    </cfRule>
    <cfRule type="cellIs" dxfId="10" priority="4" operator="equal">
      <formula>"出納簿の合計額と異なります"</formula>
    </cfRule>
    <cfRule type="cellIs" dxfId="9" priority="5" operator="equal">
      <formula>"提出が可能です"</formula>
    </cfRule>
  </conditionalFormatting>
  <conditionalFormatting sqref="J31">
    <cfRule type="cellIs" dxfId="8" priority="2" operator="equal">
      <formula>"記入してください"</formula>
    </cfRule>
    <cfRule type="cellIs" dxfId="7" priority="3" operator="equal">
      <formula>"提出が可能です"</formula>
    </cfRule>
  </conditionalFormatting>
  <printOptions horizontalCentered="1" verticalCentered="1"/>
  <pageMargins left="0.59055118110236227" right="0.35433070866141736" top="0.59055118110236227" bottom="0.35433070866141736" header="0.39370078740157483" footer="0.31496062992125984"/>
  <pageSetup paperSize="9" orientation="portrait" r:id="rId1"/>
  <headerFooter alignWithMargins="0">
    <oddHeader>&amp;L&amp;"ＭＳ Ｐ明朝,標準"&amp;12様式１０</oddHeader>
  </headerFooter>
  <colBreaks count="1" manualBreakCount="1">
    <brk id="7" max="34"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2121A-3828-4D89-8376-13322C375052}">
  <dimension ref="A1:Q39"/>
  <sheetViews>
    <sheetView view="pageBreakPreview" zoomScaleNormal="100" zoomScaleSheetLayoutView="100" workbookViewId="0">
      <selection sqref="A1:G1"/>
    </sheetView>
  </sheetViews>
  <sheetFormatPr defaultColWidth="9" defaultRowHeight="13.5" x14ac:dyDescent="0.15"/>
  <cols>
    <col min="1" max="1" width="3" style="47" customWidth="1"/>
    <col min="2" max="2" width="19.375" style="47" customWidth="1"/>
    <col min="3" max="3" width="27.625" style="47" customWidth="1"/>
    <col min="4" max="4" width="9.875" style="518" customWidth="1"/>
    <col min="5" max="6" width="7.625" style="518" customWidth="1"/>
    <col min="7" max="7" width="19.625" style="47" customWidth="1"/>
    <col min="8" max="8" width="3.25" style="47" customWidth="1"/>
    <col min="9" max="9" width="12.5" style="71" customWidth="1"/>
    <col min="10" max="10" width="16.125" style="131" customWidth="1"/>
    <col min="11" max="11" width="1.625" style="71" customWidth="1"/>
    <col min="12" max="13" width="9" style="8"/>
    <col min="14" max="16" width="9" style="9"/>
    <col min="17" max="17" width="0" style="9" hidden="1" customWidth="1"/>
    <col min="18" max="16384" width="9" style="9"/>
  </cols>
  <sheetData>
    <row r="1" spans="1:16" s="17" customFormat="1" ht="23.25" customHeight="1" x14ac:dyDescent="0.15">
      <c r="A1" s="872" t="s">
        <v>7</v>
      </c>
      <c r="B1" s="872"/>
      <c r="C1" s="872"/>
      <c r="D1" s="872"/>
      <c r="E1" s="872"/>
      <c r="F1" s="872"/>
      <c r="G1" s="872"/>
      <c r="H1" s="873"/>
      <c r="I1" s="874" t="str">
        <f>IF(AND(J12="提出が可能です",J15="提出が可能です",J29="提出が可能です",J34="提出が可能です",H16="",H35=""),"提出が可能です","見直しが必要な箇所があります")</f>
        <v>提出が可能です</v>
      </c>
      <c r="J1" s="874"/>
      <c r="K1" s="875"/>
      <c r="L1" s="16"/>
      <c r="M1" s="16"/>
    </row>
    <row r="2" spans="1:16" s="17" customFormat="1" ht="6" customHeight="1" thickBot="1" x14ac:dyDescent="0.2">
      <c r="A2" s="876"/>
      <c r="B2" s="876"/>
      <c r="C2" s="876"/>
      <c r="D2" s="877"/>
      <c r="E2" s="877"/>
      <c r="F2" s="877"/>
      <c r="G2" s="876"/>
      <c r="H2" s="873"/>
      <c r="I2" s="874"/>
      <c r="J2" s="874"/>
      <c r="K2" s="875"/>
      <c r="L2" s="16"/>
      <c r="M2" s="16"/>
    </row>
    <row r="3" spans="1:16" ht="22.5" customHeight="1" x14ac:dyDescent="0.15">
      <c r="A3" s="878" t="s">
        <v>60</v>
      </c>
      <c r="B3" s="879"/>
      <c r="C3" s="880" t="str">
        <f>IF('[2]（記入例）実績報告書（様式8）'!K31="","",'[2]（記入例）実績報告書（様式8）'!K31)</f>
        <v/>
      </c>
      <c r="D3" s="881"/>
      <c r="E3" s="881"/>
      <c r="F3" s="881"/>
      <c r="G3" s="882"/>
      <c r="H3" s="742"/>
      <c r="I3" s="875"/>
      <c r="J3" s="875"/>
      <c r="K3" s="875"/>
    </row>
    <row r="4" spans="1:16" ht="22.5" customHeight="1" thickBot="1" x14ac:dyDescent="0.2">
      <c r="A4" s="883" t="s">
        <v>61</v>
      </c>
      <c r="B4" s="884"/>
      <c r="C4" s="885" t="str">
        <f>IF('[2]（記入例）実績報告書（様式8）'!AD14="","",'[2]（記入例）実績報告書（様式8）'!AD14)</f>
        <v/>
      </c>
      <c r="D4" s="886"/>
      <c r="E4" s="886"/>
      <c r="F4" s="886"/>
      <c r="G4" s="887"/>
      <c r="H4" s="742"/>
      <c r="I4" s="792"/>
      <c r="J4" s="888"/>
      <c r="K4" s="792"/>
    </row>
    <row r="5" spans="1:16" ht="6" customHeight="1" x14ac:dyDescent="0.15">
      <c r="A5" s="703"/>
      <c r="B5" s="703"/>
      <c r="C5" s="703"/>
      <c r="D5" s="889"/>
      <c r="E5" s="889"/>
      <c r="F5" s="889"/>
      <c r="G5" s="703"/>
      <c r="H5" s="792"/>
      <c r="I5" s="792"/>
      <c r="J5" s="888"/>
      <c r="K5" s="792"/>
    </row>
    <row r="6" spans="1:16" ht="13.5" customHeight="1" thickBot="1" x14ac:dyDescent="0.2">
      <c r="A6" s="890" t="s">
        <v>43</v>
      </c>
      <c r="B6" s="890"/>
      <c r="C6" s="891"/>
      <c r="D6" s="892"/>
      <c r="E6" s="892"/>
      <c r="F6" s="892"/>
      <c r="G6" s="891"/>
      <c r="H6" s="767"/>
      <c r="I6" s="792"/>
      <c r="J6" s="888"/>
      <c r="K6" s="792"/>
    </row>
    <row r="7" spans="1:16" ht="13.5" customHeight="1" thickBot="1" x14ac:dyDescent="0.2">
      <c r="A7" s="893" t="s">
        <v>0</v>
      </c>
      <c r="B7" s="894"/>
      <c r="C7" s="895" t="s">
        <v>6</v>
      </c>
      <c r="D7" s="896"/>
      <c r="E7" s="896"/>
      <c r="F7" s="896"/>
      <c r="G7" s="897" t="s">
        <v>44</v>
      </c>
      <c r="H7" s="898"/>
      <c r="I7" s="792"/>
      <c r="J7" s="888"/>
      <c r="K7" s="792"/>
    </row>
    <row r="8" spans="1:16" ht="27.95" customHeight="1" x14ac:dyDescent="0.15">
      <c r="A8" s="899" t="s">
        <v>45</v>
      </c>
      <c r="B8" s="900" t="s">
        <v>46</v>
      </c>
      <c r="C8" s="901" t="s">
        <v>207</v>
      </c>
      <c r="D8" s="902"/>
      <c r="E8" s="902"/>
      <c r="F8" s="902"/>
      <c r="G8" s="903">
        <v>5000</v>
      </c>
      <c r="H8" s="904"/>
      <c r="I8" s="792"/>
      <c r="J8" s="888"/>
      <c r="K8" s="792"/>
    </row>
    <row r="9" spans="1:16" ht="27.95" customHeight="1" x14ac:dyDescent="0.15">
      <c r="A9" s="899"/>
      <c r="B9" s="905" t="s">
        <v>47</v>
      </c>
      <c r="C9" s="906"/>
      <c r="D9" s="907"/>
      <c r="E9" s="907"/>
      <c r="F9" s="907"/>
      <c r="G9" s="908"/>
      <c r="H9" s="904"/>
      <c r="I9" s="792"/>
      <c r="J9" s="888"/>
      <c r="K9" s="792"/>
    </row>
    <row r="10" spans="1:16" ht="27.95" customHeight="1" x14ac:dyDescent="0.15">
      <c r="A10" s="899"/>
      <c r="B10" s="909" t="s">
        <v>181</v>
      </c>
      <c r="C10" s="906"/>
      <c r="D10" s="907"/>
      <c r="E10" s="907"/>
      <c r="F10" s="907"/>
      <c r="G10" s="908">
        <v>10000</v>
      </c>
      <c r="H10" s="904"/>
      <c r="I10" s="792"/>
      <c r="J10" s="888"/>
      <c r="K10" s="792"/>
    </row>
    <row r="11" spans="1:16" ht="27.95" customHeight="1" thickBot="1" x14ac:dyDescent="0.2">
      <c r="A11" s="899"/>
      <c r="B11" s="910" t="s">
        <v>206</v>
      </c>
      <c r="C11" s="911"/>
      <c r="D11" s="912"/>
      <c r="E11" s="912"/>
      <c r="F11" s="912"/>
      <c r="G11" s="913">
        <v>5000</v>
      </c>
      <c r="H11" s="904"/>
      <c r="I11" s="898"/>
      <c r="J11" s="914" t="s">
        <v>163</v>
      </c>
      <c r="K11" s="792"/>
    </row>
    <row r="12" spans="1:16" ht="30" customHeight="1" thickBot="1" x14ac:dyDescent="0.2">
      <c r="A12" s="899"/>
      <c r="B12" s="915" t="s">
        <v>48</v>
      </c>
      <c r="C12" s="916"/>
      <c r="D12" s="917"/>
      <c r="E12" s="917"/>
      <c r="F12" s="917"/>
      <c r="G12" s="918">
        <f>IF(SUM(G8:G11)=0,"0",SUM(G8:G11))</f>
        <v>20000</v>
      </c>
      <c r="H12" s="904"/>
      <c r="I12" s="792"/>
      <c r="J12" s="919" t="str">
        <f>IF(G12="0","記入してください","提出が可能です")</f>
        <v>提出が可能です</v>
      </c>
      <c r="K12" s="792"/>
    </row>
    <row r="13" spans="1:16" ht="26.1" customHeight="1" x14ac:dyDescent="0.15">
      <c r="A13" s="920" t="s">
        <v>49</v>
      </c>
      <c r="B13" s="921" t="s">
        <v>70</v>
      </c>
      <c r="C13" s="901"/>
      <c r="D13" s="902"/>
      <c r="E13" s="902"/>
      <c r="F13" s="902"/>
      <c r="G13" s="903">
        <v>100000</v>
      </c>
      <c r="H13" s="904"/>
      <c r="I13" s="792"/>
      <c r="J13" s="922"/>
      <c r="K13" s="792"/>
      <c r="L13" s="18"/>
      <c r="P13" s="19"/>
    </row>
    <row r="14" spans="1:16" ht="26.1" customHeight="1" thickBot="1" x14ac:dyDescent="0.2">
      <c r="A14" s="923"/>
      <c r="B14" s="924" t="s">
        <v>173</v>
      </c>
      <c r="C14" s="925"/>
      <c r="D14" s="926"/>
      <c r="E14" s="926"/>
      <c r="F14" s="926"/>
      <c r="G14" s="927">
        <v>-6000</v>
      </c>
      <c r="H14" s="904"/>
      <c r="I14" s="792"/>
      <c r="J14" s="914" t="s">
        <v>164</v>
      </c>
      <c r="K14" s="792"/>
      <c r="L14" s="18"/>
      <c r="P14" s="19"/>
    </row>
    <row r="15" spans="1:16" ht="30" customHeight="1" thickBot="1" x14ac:dyDescent="0.2">
      <c r="A15" s="928"/>
      <c r="B15" s="929" t="s">
        <v>50</v>
      </c>
      <c r="C15" s="930"/>
      <c r="D15" s="931"/>
      <c r="E15" s="931"/>
      <c r="F15" s="931"/>
      <c r="G15" s="932">
        <f>IF(SUM(G13:G14)=0,"0",SUM(G13:G14))</f>
        <v>94000</v>
      </c>
      <c r="H15" s="904"/>
      <c r="I15" s="792"/>
      <c r="J15" s="919" t="str">
        <f>IF(G15="0","記入してください","提出が可能です")</f>
        <v>提出が可能です</v>
      </c>
      <c r="K15" s="792"/>
    </row>
    <row r="16" spans="1:16" ht="30" customHeight="1" thickTop="1" thickBot="1" x14ac:dyDescent="0.2">
      <c r="A16" s="933" t="s">
        <v>51</v>
      </c>
      <c r="B16" s="934"/>
      <c r="C16" s="935"/>
      <c r="D16" s="936"/>
      <c r="E16" s="936"/>
      <c r="F16" s="936"/>
      <c r="G16" s="937">
        <f>IF(AND(G12="0",G15="0"),"0",G12+G15)</f>
        <v>114000</v>
      </c>
      <c r="H16" s="938" t="str">
        <f>IF($G$16=$G$35,"","収入と支出の合計額が一致しません")</f>
        <v/>
      </c>
      <c r="I16" s="792"/>
      <c r="J16" s="888"/>
      <c r="K16" s="792"/>
    </row>
    <row r="17" spans="1:17" ht="6.75" customHeight="1" x14ac:dyDescent="0.15">
      <c r="A17" s="703"/>
      <c r="B17" s="703"/>
      <c r="C17" s="703"/>
      <c r="D17" s="939"/>
      <c r="E17" s="939"/>
      <c r="F17" s="939"/>
      <c r="G17" s="940"/>
      <c r="H17" s="941"/>
      <c r="I17" s="792"/>
      <c r="J17" s="888"/>
      <c r="K17" s="792"/>
    </row>
    <row r="18" spans="1:17" ht="13.5" customHeight="1" thickBot="1" x14ac:dyDescent="0.2">
      <c r="A18" s="890" t="s">
        <v>52</v>
      </c>
      <c r="B18" s="890"/>
      <c r="C18" s="891"/>
      <c r="D18" s="942"/>
      <c r="E18" s="943"/>
      <c r="F18" s="944"/>
      <c r="G18" s="945"/>
      <c r="H18" s="946"/>
      <c r="I18" s="792"/>
      <c r="J18" s="888"/>
      <c r="K18" s="792"/>
    </row>
    <row r="19" spans="1:17" ht="13.5" customHeight="1" thickBot="1" x14ac:dyDescent="0.2">
      <c r="A19" s="893" t="s">
        <v>0</v>
      </c>
      <c r="B19" s="896"/>
      <c r="C19" s="947" t="s">
        <v>53</v>
      </c>
      <c r="D19" s="948" t="s">
        <v>174</v>
      </c>
      <c r="E19" s="949" t="s">
        <v>175</v>
      </c>
      <c r="F19" s="948" t="s">
        <v>176</v>
      </c>
      <c r="G19" s="950" t="s">
        <v>44</v>
      </c>
      <c r="H19" s="777"/>
      <c r="I19" s="792"/>
      <c r="J19" s="888"/>
      <c r="K19" s="792"/>
    </row>
    <row r="20" spans="1:17" ht="27" customHeight="1" x14ac:dyDescent="0.15">
      <c r="A20" s="920" t="s">
        <v>54</v>
      </c>
      <c r="B20" s="921" t="s">
        <v>1</v>
      </c>
      <c r="C20" s="951" t="s">
        <v>177</v>
      </c>
      <c r="D20" s="952"/>
      <c r="E20" s="953"/>
      <c r="F20" s="954"/>
      <c r="G20" s="955">
        <v>6500</v>
      </c>
      <c r="H20" s="904"/>
      <c r="I20" s="792"/>
      <c r="J20" s="888"/>
      <c r="K20" s="792"/>
    </row>
    <row r="21" spans="1:17" ht="27" customHeight="1" x14ac:dyDescent="0.15">
      <c r="A21" s="923"/>
      <c r="B21" s="909" t="s">
        <v>2</v>
      </c>
      <c r="C21" s="956" t="s">
        <v>178</v>
      </c>
      <c r="D21" s="957">
        <v>4000</v>
      </c>
      <c r="E21" s="958">
        <v>5</v>
      </c>
      <c r="F21" s="954" t="s">
        <v>179</v>
      </c>
      <c r="G21" s="959">
        <v>20000</v>
      </c>
      <c r="H21" s="904"/>
      <c r="I21" s="792"/>
      <c r="J21" s="888"/>
      <c r="K21" s="792"/>
    </row>
    <row r="22" spans="1:17" ht="27" customHeight="1" x14ac:dyDescent="0.15">
      <c r="A22" s="923"/>
      <c r="B22" s="909" t="s">
        <v>3</v>
      </c>
      <c r="C22" s="956" t="s">
        <v>180</v>
      </c>
      <c r="D22" s="952">
        <v>50</v>
      </c>
      <c r="E22" s="953">
        <v>200</v>
      </c>
      <c r="F22" s="954" t="s">
        <v>179</v>
      </c>
      <c r="G22" s="959">
        <v>10000</v>
      </c>
      <c r="H22" s="904"/>
      <c r="I22" s="792"/>
      <c r="J22" s="888"/>
      <c r="K22" s="792"/>
    </row>
    <row r="23" spans="1:17" ht="27" customHeight="1" x14ac:dyDescent="0.15">
      <c r="A23" s="923"/>
      <c r="B23" s="909" t="s">
        <v>55</v>
      </c>
      <c r="C23" s="956" t="s">
        <v>205</v>
      </c>
      <c r="D23" s="952">
        <v>5000</v>
      </c>
      <c r="E23" s="953">
        <v>6</v>
      </c>
      <c r="F23" s="954" t="s">
        <v>204</v>
      </c>
      <c r="G23" s="959">
        <v>30000</v>
      </c>
      <c r="H23" s="904"/>
      <c r="I23" s="792"/>
      <c r="J23" s="888"/>
      <c r="K23" s="792"/>
    </row>
    <row r="24" spans="1:17" ht="27" customHeight="1" x14ac:dyDescent="0.15">
      <c r="A24" s="923"/>
      <c r="B24" s="909" t="s">
        <v>4</v>
      </c>
      <c r="C24" s="956" t="s">
        <v>203</v>
      </c>
      <c r="D24" s="952"/>
      <c r="E24" s="953"/>
      <c r="F24" s="954"/>
      <c r="G24" s="959">
        <v>9500</v>
      </c>
      <c r="H24" s="904"/>
      <c r="I24" s="792"/>
      <c r="J24" s="888"/>
      <c r="K24" s="792"/>
    </row>
    <row r="25" spans="1:17" ht="27" customHeight="1" x14ac:dyDescent="0.15">
      <c r="A25" s="923"/>
      <c r="B25" s="909" t="s">
        <v>5</v>
      </c>
      <c r="C25" s="956" t="s">
        <v>202</v>
      </c>
      <c r="D25" s="952">
        <v>2000</v>
      </c>
      <c r="E25" s="953">
        <v>4</v>
      </c>
      <c r="F25" s="954" t="s">
        <v>196</v>
      </c>
      <c r="G25" s="959">
        <v>8000</v>
      </c>
      <c r="H25" s="904"/>
      <c r="I25" s="792"/>
      <c r="J25" s="888"/>
      <c r="K25" s="792"/>
    </row>
    <row r="26" spans="1:17" ht="27" customHeight="1" x14ac:dyDescent="0.15">
      <c r="A26" s="923"/>
      <c r="B26" s="909" t="s">
        <v>201</v>
      </c>
      <c r="C26" s="956" t="s">
        <v>200</v>
      </c>
      <c r="D26" s="952">
        <v>2000</v>
      </c>
      <c r="E26" s="953">
        <v>5</v>
      </c>
      <c r="F26" s="954" t="s">
        <v>196</v>
      </c>
      <c r="G26" s="959">
        <v>10000</v>
      </c>
      <c r="H26" s="904"/>
      <c r="I26" s="792"/>
      <c r="J26" s="888"/>
      <c r="K26" s="792"/>
    </row>
    <row r="27" spans="1:17" ht="27" customHeight="1" x14ac:dyDescent="0.15">
      <c r="A27" s="923"/>
      <c r="B27" s="909"/>
      <c r="C27" s="956"/>
      <c r="D27" s="952"/>
      <c r="E27" s="953"/>
      <c r="F27" s="954"/>
      <c r="G27" s="959"/>
      <c r="H27" s="904"/>
      <c r="I27" s="792"/>
      <c r="J27" s="888"/>
      <c r="K27" s="792"/>
    </row>
    <row r="28" spans="1:17" ht="27" customHeight="1" thickBot="1" x14ac:dyDescent="0.2">
      <c r="A28" s="923"/>
      <c r="B28" s="960"/>
      <c r="C28" s="961"/>
      <c r="D28" s="952"/>
      <c r="E28" s="953"/>
      <c r="F28" s="954"/>
      <c r="G28" s="962"/>
      <c r="H28" s="904"/>
      <c r="I28" s="792"/>
      <c r="J28" s="914" t="s">
        <v>162</v>
      </c>
      <c r="K28" s="792"/>
    </row>
    <row r="29" spans="1:17" ht="30" customHeight="1" thickBot="1" x14ac:dyDescent="0.2">
      <c r="A29" s="963"/>
      <c r="B29" s="964" t="s">
        <v>56</v>
      </c>
      <c r="C29" s="916"/>
      <c r="D29" s="917"/>
      <c r="E29" s="917"/>
      <c r="F29" s="917"/>
      <c r="G29" s="918">
        <f>IF(SUM(G20:G28)=0,"0",SUM(G20:G28))</f>
        <v>94000</v>
      </c>
      <c r="H29" s="904"/>
      <c r="I29" s="792"/>
      <c r="J29" s="919" t="str">
        <f>IF(G29="0","記入してください",IF(G29=[2]★はじめに入力してください★!B31,"提出が可能です","出納簿の合計額と異なります"))</f>
        <v>提出が可能です</v>
      </c>
      <c r="K29" s="792"/>
    </row>
    <row r="30" spans="1:17" ht="27" customHeight="1" x14ac:dyDescent="0.15">
      <c r="A30" s="920" t="s">
        <v>57</v>
      </c>
      <c r="B30" s="921" t="s">
        <v>199</v>
      </c>
      <c r="C30" s="951" t="s">
        <v>198</v>
      </c>
      <c r="D30" s="952">
        <v>2000</v>
      </c>
      <c r="E30" s="953">
        <v>5</v>
      </c>
      <c r="F30" s="954" t="s">
        <v>196</v>
      </c>
      <c r="G30" s="965">
        <v>10000</v>
      </c>
      <c r="H30" s="966" t="s">
        <v>69</v>
      </c>
      <c r="I30" s="967"/>
      <c r="J30" s="914" t="s">
        <v>57</v>
      </c>
      <c r="K30" s="792"/>
      <c r="Q30" s="9">
        <f>IF(AND(B30&lt;&gt;"",G30&lt;&gt;""),0,IF(B30="",0,1))</f>
        <v>0</v>
      </c>
    </row>
    <row r="31" spans="1:17" ht="27" customHeight="1" x14ac:dyDescent="0.15">
      <c r="A31" s="923"/>
      <c r="B31" s="909" t="s">
        <v>3</v>
      </c>
      <c r="C31" s="956" t="s">
        <v>197</v>
      </c>
      <c r="D31" s="957">
        <v>2000</v>
      </c>
      <c r="E31" s="958">
        <v>5</v>
      </c>
      <c r="F31" s="968" t="s">
        <v>196</v>
      </c>
      <c r="G31" s="969">
        <v>10000</v>
      </c>
      <c r="H31" s="966"/>
      <c r="I31" s="967"/>
      <c r="J31" s="919" t="str">
        <f>IF(G30="","記入してください",IF(AND(B31&lt;&gt;"",G31=""),"記入してください",IF(AND(B32&lt;&gt;"",G32=""),"記入してください",IF(AND(B33&lt;&gt;"",G33=""),"記入してください","提出が可能です"))))</f>
        <v>提出が可能です</v>
      </c>
      <c r="K31" s="792"/>
      <c r="Q31" s="9">
        <f>IF(AND(B31&lt;&gt;"",G31&lt;&gt;""),0,IF(B31="",0,1))</f>
        <v>0</v>
      </c>
    </row>
    <row r="32" spans="1:17" ht="27" customHeight="1" x14ac:dyDescent="0.15">
      <c r="A32" s="923"/>
      <c r="B32" s="909"/>
      <c r="C32" s="956"/>
      <c r="D32" s="970"/>
      <c r="E32" s="970"/>
      <c r="F32" s="971"/>
      <c r="G32" s="972"/>
      <c r="H32" s="904"/>
      <c r="I32" s="792"/>
      <c r="J32" s="888"/>
      <c r="K32" s="792"/>
      <c r="Q32" s="9">
        <f>IF(AND(B32&lt;&gt;"",G32&lt;&gt;""),0,IF(B32="",0,1))</f>
        <v>0</v>
      </c>
    </row>
    <row r="33" spans="1:17" ht="27" customHeight="1" thickBot="1" x14ac:dyDescent="0.2">
      <c r="A33" s="923"/>
      <c r="B33" s="960"/>
      <c r="C33" s="973"/>
      <c r="D33" s="974"/>
      <c r="E33" s="975"/>
      <c r="F33" s="976"/>
      <c r="G33" s="977"/>
      <c r="H33" s="904"/>
      <c r="I33" s="792"/>
      <c r="J33" s="978" t="s">
        <v>58</v>
      </c>
      <c r="K33" s="792"/>
      <c r="Q33" s="9">
        <f>IF(AND(B33&lt;&gt;"",G33&lt;&gt;""),0,IF(B33="",0,1))</f>
        <v>0</v>
      </c>
    </row>
    <row r="34" spans="1:17" ht="30" customHeight="1" thickBot="1" x14ac:dyDescent="0.2">
      <c r="A34" s="928"/>
      <c r="B34" s="929" t="s">
        <v>58</v>
      </c>
      <c r="C34" s="930"/>
      <c r="D34" s="931"/>
      <c r="E34" s="931"/>
      <c r="F34" s="931"/>
      <c r="G34" s="932">
        <f>IF(SUM(G30:G33)=0,"0",SUM(G30:G33))</f>
        <v>20000</v>
      </c>
      <c r="H34" s="904"/>
      <c r="I34" s="792"/>
      <c r="J34" s="919" t="str">
        <f>IF(G34="0","記入してください","提出が可能です")</f>
        <v>提出が可能です</v>
      </c>
      <c r="K34" s="792"/>
    </row>
    <row r="35" spans="1:17" ht="30" customHeight="1" thickTop="1" thickBot="1" x14ac:dyDescent="0.2">
      <c r="A35" s="979" t="s">
        <v>59</v>
      </c>
      <c r="B35" s="980"/>
      <c r="C35" s="981"/>
      <c r="D35" s="982"/>
      <c r="E35" s="982"/>
      <c r="F35" s="982"/>
      <c r="G35" s="937">
        <f>IF(AND(G29="0",G34="0"),"0",G29+G34)</f>
        <v>114000</v>
      </c>
      <c r="H35" s="938" t="str">
        <f>IF($G$16=$G$35,"","収入と支出の合計額が一致しません")</f>
        <v/>
      </c>
      <c r="I35" s="792"/>
      <c r="J35" s="888"/>
      <c r="K35" s="792"/>
    </row>
    <row r="36" spans="1:17" ht="14.25" customHeight="1" x14ac:dyDescent="0.15">
      <c r="A36" s="983"/>
      <c r="B36" s="983"/>
      <c r="C36" s="983"/>
      <c r="D36" s="983"/>
      <c r="E36" s="983"/>
      <c r="F36" s="983"/>
      <c r="G36" s="983"/>
      <c r="H36" s="984"/>
      <c r="I36" s="792"/>
      <c r="J36" s="888"/>
      <c r="K36" s="792"/>
    </row>
    <row r="37" spans="1:17" x14ac:dyDescent="0.15">
      <c r="D37" s="47"/>
      <c r="E37" s="47"/>
      <c r="F37" s="47"/>
    </row>
    <row r="38" spans="1:17" x14ac:dyDescent="0.15">
      <c r="D38" s="47"/>
      <c r="E38" s="47"/>
      <c r="F38" s="47"/>
    </row>
    <row r="39" spans="1:17" x14ac:dyDescent="0.15">
      <c r="D39" s="47"/>
      <c r="E39" s="47"/>
      <c r="F39" s="47"/>
    </row>
  </sheetData>
  <sheetProtection algorithmName="SHA-512" hashValue="fqtSN4VStnIMD4D36mEYDvlJuqBXfS4ij4/Xr2Jl6y9/mXIzo2l27YKmLZ4ldwFeuTUg5Nhk4hj3sGVnst6feQ==" saltValue="Q6BX/jPHVidHMgO8JucExw==" spinCount="100000" sheet="1" objects="1" scenarios="1" selectLockedCells="1" selectUnlockedCells="1"/>
  <mergeCells count="31">
    <mergeCell ref="A1:G1"/>
    <mergeCell ref="I1:J2"/>
    <mergeCell ref="A3:B3"/>
    <mergeCell ref="C3:G3"/>
    <mergeCell ref="A4:B4"/>
    <mergeCell ref="C4:G4"/>
    <mergeCell ref="A6:B6"/>
    <mergeCell ref="A7:B7"/>
    <mergeCell ref="C7:F7"/>
    <mergeCell ref="A8:A12"/>
    <mergeCell ref="C8:F8"/>
    <mergeCell ref="C9:F9"/>
    <mergeCell ref="C10:F10"/>
    <mergeCell ref="C11:F11"/>
    <mergeCell ref="C12:F12"/>
    <mergeCell ref="H30:I31"/>
    <mergeCell ref="C34:F34"/>
    <mergeCell ref="A13:A15"/>
    <mergeCell ref="C13:F13"/>
    <mergeCell ref="C14:F14"/>
    <mergeCell ref="C15:F15"/>
    <mergeCell ref="A16:B16"/>
    <mergeCell ref="C16:F16"/>
    <mergeCell ref="A35:B35"/>
    <mergeCell ref="C35:F35"/>
    <mergeCell ref="A36:G36"/>
    <mergeCell ref="A18:B18"/>
    <mergeCell ref="A19:B19"/>
    <mergeCell ref="A20:A29"/>
    <mergeCell ref="C29:F29"/>
    <mergeCell ref="A30:A34"/>
  </mergeCells>
  <phoneticPr fontId="2"/>
  <conditionalFormatting sqref="I1 K1:K2 I3:K3">
    <cfRule type="cellIs" dxfId="6" priority="6" operator="equal">
      <formula>"提出が可能です"</formula>
    </cfRule>
    <cfRule type="cellIs" dxfId="5" priority="7" operator="equal">
      <formula>"見直しが必要な箇所があります"</formula>
    </cfRule>
  </conditionalFormatting>
  <conditionalFormatting sqref="J12 J15 J29 J34">
    <cfRule type="cellIs" dxfId="4" priority="1" operator="equal">
      <formula>"記入してください"</formula>
    </cfRule>
    <cfRule type="cellIs" dxfId="3" priority="4" operator="equal">
      <formula>"出納簿の合計額と異なります"</formula>
    </cfRule>
    <cfRule type="cellIs" dxfId="2" priority="5" operator="equal">
      <formula>"提出が可能です"</formula>
    </cfRule>
  </conditionalFormatting>
  <conditionalFormatting sqref="J31">
    <cfRule type="cellIs" dxfId="1" priority="2" operator="equal">
      <formula>"記入してください"</formula>
    </cfRule>
    <cfRule type="cellIs" dxfId="0" priority="3" operator="equal">
      <formula>"提出が可能です"</formula>
    </cfRule>
  </conditionalFormatting>
  <printOptions horizontalCentered="1" verticalCentered="1"/>
  <pageMargins left="0.59055118110236227" right="0.35433070866141736" top="0.59055118110236227" bottom="0.35433070866141736" header="0.39370078740157483" footer="0.31496062992125984"/>
  <pageSetup paperSize="9" orientation="portrait" r:id="rId1"/>
  <headerFooter alignWithMargins="0">
    <oddHeader>&amp;L&amp;"ＭＳ Ｐ明朝,標準"&amp;12様式１０</oddHeader>
  </headerFooter>
  <colBreaks count="1" manualBreakCount="1">
    <brk id="7" max="34"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E13CA0FE2F07499D55B570AC1FB65F" ma:contentTypeVersion="4" ma:contentTypeDescription="新しいドキュメントを作成します。" ma:contentTypeScope="" ma:versionID="e21d4f43c2c03e28bbf968694be32a3f">
  <xsd:schema xmlns:xsd="http://www.w3.org/2001/XMLSchema" xmlns:xs="http://www.w3.org/2001/XMLSchema" xmlns:p="http://schemas.microsoft.com/office/2006/metadata/properties" xmlns:ns2="add1fb50-bcd5-4bdf-9621-7f507031e174" targetNamespace="http://schemas.microsoft.com/office/2006/metadata/properties" ma:root="true" ma:fieldsID="228676d736c7090947232712c7609ff8" ns2:_="">
    <xsd:import namespace="add1fb50-bcd5-4bdf-9621-7f507031e1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1fb50-bcd5-4bdf-9621-7f507031e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C46D4-DCD7-4722-8430-E2232627EDCD}">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add1fb50-bcd5-4bdf-9621-7f507031e174"/>
    <ds:schemaRef ds:uri="http://purl.org/dc/dcmitype/"/>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6103008-17F9-4C9D-AEDA-44ABC52A46B3}">
  <ds:schemaRefs>
    <ds:schemaRef ds:uri="http://schemas.microsoft.com/sharepoint/v3/contenttype/forms"/>
  </ds:schemaRefs>
</ds:datastoreItem>
</file>

<file path=customXml/itemProps3.xml><?xml version="1.0" encoding="utf-8"?>
<ds:datastoreItem xmlns:ds="http://schemas.openxmlformats.org/officeDocument/2006/customXml" ds:itemID="{5FEB3552-C493-4B0D-87F8-B4CD49DF3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1fb50-bcd5-4bdf-9621-7f507031e1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一覧</vt:lpstr>
      <vt:lpstr>★はじめに入力してください★</vt:lpstr>
      <vt:lpstr>実績報告書（様式8）</vt:lpstr>
      <vt:lpstr>（記入例）実績報告書（様式8）</vt:lpstr>
      <vt:lpstr>成果報告書（様式9）</vt:lpstr>
      <vt:lpstr>（記入例）成果報告書（様式9）</vt:lpstr>
      <vt:lpstr>収支決算書（様式10）</vt:lpstr>
      <vt:lpstr>（記入例）収支決算書（様式10）</vt:lpstr>
      <vt:lpstr>'（記入例）実績報告書（様式8）'!Print_Area</vt:lpstr>
      <vt:lpstr>'（記入例）収支決算書（様式10）'!Print_Area</vt:lpstr>
      <vt:lpstr>'（記入例）成果報告書（様式9）'!Print_Area</vt:lpstr>
      <vt:lpstr>'実績報告書（様式8）'!Print_Area</vt:lpstr>
      <vt:lpstr>'収支決算書（様式10）'!Print_Area</vt:lpstr>
      <vt:lpstr>'成果報告書（様式9）'!Print_Area</vt:lpstr>
    </vt:vector>
  </TitlesOfParts>
  <Company>八王子市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TASHIRO</dc:creator>
  <cp:lastModifiedBy>峰　由貴</cp:lastModifiedBy>
  <cp:lastPrinted>2026-05-25T07:18:50Z</cp:lastPrinted>
  <dcterms:created xsi:type="dcterms:W3CDTF">2006-09-22T09:32:39Z</dcterms:created>
  <dcterms:modified xsi:type="dcterms:W3CDTF">2026-05-25T07:31:04Z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0x01010000E13CA0FE2F07499D55B570AC1FB65F</vt:lpwstr>
  </property>
</Properties>
</file>