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showInkAnnotation="0"/>
  <mc:AlternateContent xmlns:mc="http://schemas.openxmlformats.org/markup-compatibility/2006">
    <mc:Choice Requires="x15">
      <x15ac:absPath xmlns:x15ac="http://schemas.microsoft.com/office/spreadsheetml/2010/11/ac" url="W:\001_非公開\050000_市民活動推進部\050700 協働推進課\10 協働推進\200 市民企画事業補助金\26 R7年度\04 募集事務\02 募集要項原稿\★応募様式・記載例\"/>
    </mc:Choice>
  </mc:AlternateContent>
  <xr:revisionPtr revIDLastSave="0" documentId="13_ncr:1_{9968E87F-889A-40A8-B066-2E9847C08EF2}" xr6:coauthVersionLast="47" xr6:coauthVersionMax="47" xr10:uidLastSave="{00000000-0000-0000-0000-000000000000}"/>
  <bookViews>
    <workbookView xWindow="-120" yWindow="-120" windowWidth="29040" windowHeight="15720" xr2:uid="{00000000-000D-0000-FFFF-FFFF00000000}"/>
  </bookViews>
  <sheets>
    <sheet name="入力の手引き・基本情報の入力" sheetId="14" r:id="rId1"/>
    <sheet name="様式1" sheetId="15" r:id="rId2"/>
    <sheet name="様式1-1（付属資料）" sheetId="10" r:id="rId3"/>
    <sheet name="様式1-2（付属資料）" sheetId="9" r:id="rId4"/>
    <sheet name="様式２" sheetId="12" r:id="rId5"/>
    <sheet name="様式3" sheetId="13" r:id="rId6"/>
  </sheets>
  <definedNames>
    <definedName name="_xlnm.Print_Area" localSheetId="1">様式1!$A$1:$BP$85</definedName>
    <definedName name="_xlnm.Print_Area" localSheetId="2">'様式1-1（付属資料）'!$A$1:$M$33</definedName>
    <definedName name="_xlnm.Print_Area" localSheetId="3">'様式1-2（付属資料）'!$A$1:$Y$38</definedName>
    <definedName name="_xlnm.Print_Area" localSheetId="4">様式２!$A$1:$K$48</definedName>
    <definedName name="_xlnm.Print_Area" localSheetId="5">様式3!$A$1:$H$35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8" i="12" l="1"/>
  <c r="A46" i="12"/>
  <c r="BM35" i="15"/>
  <c r="BH1" i="15" s="1"/>
  <c r="M24" i="10"/>
  <c r="A25" i="10"/>
  <c r="A24" i="10"/>
  <c r="BM84" i="15"/>
  <c r="BH84" i="15"/>
  <c r="BM81" i="15"/>
  <c r="BH81" i="15"/>
  <c r="H12" i="13"/>
  <c r="O30" i="13"/>
  <c r="O29" i="13"/>
  <c r="E33" i="13"/>
  <c r="H33" i="13" s="1"/>
  <c r="H30" i="13"/>
  <c r="A47" i="12"/>
  <c r="A45" i="12"/>
  <c r="K31" i="12"/>
  <c r="K27" i="12"/>
  <c r="M31" i="10" l="1"/>
  <c r="AU1" i="15"/>
  <c r="AY1" i="15"/>
  <c r="AI17" i="15"/>
  <c r="AI14" i="15"/>
  <c r="AI9" i="15"/>
  <c r="O32" i="13"/>
  <c r="O31" i="13"/>
  <c r="E28" i="13"/>
  <c r="E14" i="13"/>
  <c r="H14" i="13" s="1"/>
  <c r="E12" i="13"/>
  <c r="C4" i="13"/>
  <c r="C3" i="13"/>
  <c r="K45" i="12"/>
  <c r="J27" i="12"/>
  <c r="K24" i="12"/>
  <c r="J24" i="12"/>
  <c r="K22" i="12"/>
  <c r="J22" i="12"/>
  <c r="K20" i="12"/>
  <c r="K19" i="12"/>
  <c r="K18" i="12"/>
  <c r="J18" i="12"/>
  <c r="K16" i="12"/>
  <c r="J16" i="12"/>
  <c r="K14" i="12"/>
  <c r="H13" i="12"/>
  <c r="G13" i="12"/>
  <c r="F13" i="12"/>
  <c r="K9" i="12"/>
  <c r="J9" i="12"/>
  <c r="K5" i="12"/>
  <c r="J5" i="12"/>
  <c r="D2" i="12"/>
  <c r="Y37" i="9"/>
  <c r="X37" i="9"/>
  <c r="Y32" i="9"/>
  <c r="X32" i="9"/>
  <c r="Y18" i="9"/>
  <c r="E13" i="9"/>
  <c r="E11" i="9"/>
  <c r="E8" i="9"/>
  <c r="H8" i="9" s="1"/>
  <c r="L31" i="10"/>
  <c r="L24" i="10"/>
  <c r="C19" i="10"/>
  <c r="A19" i="10"/>
  <c r="C18" i="10"/>
  <c r="A18" i="10"/>
  <c r="C17" i="10"/>
  <c r="A17" i="10"/>
  <c r="C16" i="10"/>
  <c r="A16" i="10"/>
  <c r="L17" i="10" s="1"/>
  <c r="M7" i="10"/>
  <c r="L7" i="10"/>
  <c r="C2" i="10"/>
  <c r="AZ78" i="15"/>
  <c r="AB78" i="15"/>
  <c r="X78" i="15"/>
  <c r="R78" i="15"/>
  <c r="M78" i="15"/>
  <c r="H77" i="15"/>
  <c r="A77" i="15"/>
  <c r="AZ76" i="15"/>
  <c r="AB76" i="15"/>
  <c r="X76" i="15"/>
  <c r="R76" i="15"/>
  <c r="M76" i="15"/>
  <c r="AZ74" i="15"/>
  <c r="AB74" i="15"/>
  <c r="X74" i="15"/>
  <c r="R74" i="15"/>
  <c r="M74" i="15"/>
  <c r="AZ72" i="15"/>
  <c r="AB72" i="15"/>
  <c r="X72" i="15"/>
  <c r="R72" i="15"/>
  <c r="M72" i="15"/>
  <c r="AF67" i="15"/>
  <c r="AF65" i="15"/>
  <c r="AF63" i="15"/>
  <c r="AF61" i="15"/>
  <c r="T61" i="15"/>
  <c r="M61" i="15"/>
  <c r="AF59" i="15"/>
  <c r="T59" i="15"/>
  <c r="M59" i="15"/>
  <c r="M57" i="15"/>
  <c r="AL54" i="15"/>
  <c r="AE54" i="15"/>
  <c r="Y54" i="15"/>
  <c r="N54" i="15"/>
  <c r="AS54" i="15"/>
  <c r="AR52" i="15"/>
  <c r="AL52" i="15"/>
  <c r="AE52" i="15"/>
  <c r="Y52" i="15"/>
  <c r="N52" i="15"/>
  <c r="AR50" i="15"/>
  <c r="AL50" i="15"/>
  <c r="AE50" i="15"/>
  <c r="Y50" i="15"/>
  <c r="N50" i="15"/>
  <c r="AR48" i="15"/>
  <c r="AL48" i="15"/>
  <c r="AE48" i="15"/>
  <c r="Y48" i="15"/>
  <c r="N48" i="15"/>
  <c r="M46" i="15"/>
  <c r="AY44" i="15"/>
  <c r="AT44" i="15"/>
  <c r="AO44" i="15"/>
  <c r="AE44" i="15"/>
  <c r="M44" i="15"/>
  <c r="M40" i="15"/>
  <c r="AC38" i="15"/>
  <c r="W38" i="15"/>
  <c r="R38" i="15"/>
  <c r="M38" i="15"/>
  <c r="M29" i="15"/>
  <c r="AK25" i="15"/>
  <c r="U25" i="15"/>
  <c r="E25" i="15"/>
  <c r="G22" i="15"/>
  <c r="P22" i="15" s="1"/>
  <c r="G19" i="14"/>
  <c r="K19" i="14" s="1"/>
  <c r="G18" i="14"/>
  <c r="K18" i="14" s="1"/>
  <c r="G17" i="14"/>
  <c r="K17" i="14" s="1"/>
  <c r="G16" i="14"/>
  <c r="G15" i="14"/>
  <c r="G14" i="14"/>
  <c r="G13" i="14"/>
  <c r="G12" i="14"/>
  <c r="H27" i="13" l="1"/>
  <c r="BJ14" i="15"/>
  <c r="BJ30" i="15"/>
  <c r="BJ22" i="15"/>
  <c r="BJ18" i="15"/>
  <c r="BJ26" i="15"/>
  <c r="E34" i="13"/>
  <c r="E15" i="13"/>
  <c r="J1" i="12"/>
  <c r="K15" i="14" s="1"/>
  <c r="X1" i="9"/>
  <c r="K14" i="14" s="1"/>
  <c r="K12" i="14"/>
  <c r="M17" i="10"/>
  <c r="L1" i="10" s="1"/>
  <c r="K13" i="14" s="1"/>
  <c r="G15" i="13" l="1"/>
  <c r="G34" i="13"/>
  <c r="G1" i="13" l="1"/>
  <c r="K16" i="14" s="1"/>
</calcChain>
</file>

<file path=xl/sharedStrings.xml><?xml version="1.0" encoding="utf-8"?>
<sst xmlns="http://schemas.openxmlformats.org/spreadsheetml/2006/main" count="383" uniqueCount="274">
  <si>
    <t>年</t>
    <rPh sb="0" eb="1">
      <t>ネン</t>
    </rPh>
    <phoneticPr fontId="1"/>
  </si>
  <si>
    <t>月</t>
    <rPh sb="0" eb="1">
      <t>ガツ</t>
    </rPh>
    <phoneticPr fontId="1"/>
  </si>
  <si>
    <t>日</t>
    <rPh sb="0" eb="1">
      <t>ニチ</t>
    </rPh>
    <phoneticPr fontId="1"/>
  </si>
  <si>
    <t>団体名</t>
    <rPh sb="0" eb="2">
      <t>ダンタイ</t>
    </rPh>
    <rPh sb="2" eb="3">
      <t>メイ</t>
    </rPh>
    <phoneticPr fontId="1"/>
  </si>
  <si>
    <t>交付要望額</t>
    <rPh sb="0" eb="2">
      <t>コウフ</t>
    </rPh>
    <rPh sb="2" eb="4">
      <t>ヨウボウ</t>
    </rPh>
    <rPh sb="4" eb="5">
      <t>ガク</t>
    </rPh>
    <phoneticPr fontId="1"/>
  </si>
  <si>
    <t>設立年月日</t>
    <rPh sb="0" eb="2">
      <t>セツリツ</t>
    </rPh>
    <rPh sb="2" eb="5">
      <t>ネンガッピ</t>
    </rPh>
    <phoneticPr fontId="1"/>
  </si>
  <si>
    <t>設立目的</t>
    <rPh sb="0" eb="2">
      <t>セツリツ</t>
    </rPh>
    <rPh sb="2" eb="4">
      <t>モクテキ</t>
    </rPh>
    <phoneticPr fontId="1"/>
  </si>
  <si>
    <t>会費等</t>
    <rPh sb="0" eb="2">
      <t>カイヒ</t>
    </rPh>
    <rPh sb="2" eb="3">
      <t>トウ</t>
    </rPh>
    <phoneticPr fontId="1"/>
  </si>
  <si>
    <t>主な活動地域</t>
    <rPh sb="0" eb="1">
      <t>オモ</t>
    </rPh>
    <rPh sb="2" eb="4">
      <t>カツドウ</t>
    </rPh>
    <rPh sb="4" eb="6">
      <t>チイキ</t>
    </rPh>
    <phoneticPr fontId="1"/>
  </si>
  <si>
    <t>団体のホームページ</t>
    <rPh sb="0" eb="2">
      <t>ダンタイ</t>
    </rPh>
    <phoneticPr fontId="1"/>
  </si>
  <si>
    <t>,</t>
    <phoneticPr fontId="1"/>
  </si>
  <si>
    <t>千</t>
    <rPh sb="0" eb="1">
      <t>セン</t>
    </rPh>
    <phoneticPr fontId="1"/>
  </si>
  <si>
    <t>人</t>
    <rPh sb="0" eb="1">
      <t>ニン</t>
    </rPh>
    <phoneticPr fontId="1"/>
  </si>
  <si>
    <t>（うち八王子市民の数</t>
    <rPh sb="3" eb="6">
      <t>ハチオウジ</t>
    </rPh>
    <rPh sb="6" eb="8">
      <t>シミン</t>
    </rPh>
    <rPh sb="9" eb="10">
      <t>カズ</t>
    </rPh>
    <phoneticPr fontId="1"/>
  </si>
  <si>
    <t>人）</t>
    <rPh sb="0" eb="1">
      <t>ニン</t>
    </rPh>
    <phoneticPr fontId="1"/>
  </si>
  <si>
    <t>日現在</t>
    <rPh sb="0" eb="1">
      <t>ニチ</t>
    </rPh>
    <rPh sb="1" eb="3">
      <t>ゲンザイ</t>
    </rPh>
    <phoneticPr fontId="1"/>
  </si>
  <si>
    <t>保健・医療・福祉</t>
    <rPh sb="0" eb="2">
      <t>ホケン</t>
    </rPh>
    <rPh sb="3" eb="5">
      <t>イリョウ</t>
    </rPh>
    <rPh sb="6" eb="8">
      <t>フクシ</t>
    </rPh>
    <phoneticPr fontId="1"/>
  </si>
  <si>
    <t>文化・芸術・スポーツ</t>
    <rPh sb="0" eb="2">
      <t>ブンカ</t>
    </rPh>
    <rPh sb="3" eb="5">
      <t>ゲイジュツ</t>
    </rPh>
    <phoneticPr fontId="1"/>
  </si>
  <si>
    <t>子ども健全育成</t>
    <rPh sb="0" eb="1">
      <t>コ</t>
    </rPh>
    <rPh sb="3" eb="5">
      <t>ケンゼン</t>
    </rPh>
    <rPh sb="5" eb="7">
      <t>イクセイ</t>
    </rPh>
    <phoneticPr fontId="1"/>
  </si>
  <si>
    <t>職業能力・雇用機会支援</t>
    <rPh sb="0" eb="2">
      <t>ショクギョウ</t>
    </rPh>
    <rPh sb="2" eb="4">
      <t>ノウリョク</t>
    </rPh>
    <rPh sb="5" eb="7">
      <t>コヨウ</t>
    </rPh>
    <rPh sb="7" eb="9">
      <t>キカイ</t>
    </rPh>
    <rPh sb="9" eb="11">
      <t>シエン</t>
    </rPh>
    <phoneticPr fontId="1"/>
  </si>
  <si>
    <t>科学技術</t>
    <rPh sb="0" eb="2">
      <t>カガク</t>
    </rPh>
    <rPh sb="2" eb="4">
      <t>ギジュツ</t>
    </rPh>
    <phoneticPr fontId="1"/>
  </si>
  <si>
    <t>社会教育</t>
    <rPh sb="0" eb="2">
      <t>シャカイ</t>
    </rPh>
    <rPh sb="2" eb="4">
      <t>キョウイク</t>
    </rPh>
    <phoneticPr fontId="1"/>
  </si>
  <si>
    <t>国際協力</t>
    <rPh sb="0" eb="2">
      <t>コクサイ</t>
    </rPh>
    <rPh sb="2" eb="4">
      <t>キョウリョク</t>
    </rPh>
    <phoneticPr fontId="1"/>
  </si>
  <si>
    <t>経済活動</t>
    <rPh sb="0" eb="2">
      <t>ケイザイ</t>
    </rPh>
    <rPh sb="2" eb="4">
      <t>カツドウ</t>
    </rPh>
    <phoneticPr fontId="1"/>
  </si>
  <si>
    <t>まちづくり</t>
    <phoneticPr fontId="1"/>
  </si>
  <si>
    <t>人権・平和</t>
    <rPh sb="0" eb="2">
      <t>ジンケン</t>
    </rPh>
    <rPh sb="3" eb="5">
      <t>ヘイワ</t>
    </rPh>
    <phoneticPr fontId="1"/>
  </si>
  <si>
    <t>消費者保護</t>
    <rPh sb="0" eb="3">
      <t>ショウヒシャ</t>
    </rPh>
    <rPh sb="3" eb="5">
      <t>ホゴ</t>
    </rPh>
    <phoneticPr fontId="1"/>
  </si>
  <si>
    <t>男女共同参画</t>
    <rPh sb="0" eb="2">
      <t>ダンジョ</t>
    </rPh>
    <rPh sb="2" eb="4">
      <t>キョウドウ</t>
    </rPh>
    <rPh sb="4" eb="6">
      <t>サンカク</t>
    </rPh>
    <phoneticPr fontId="1"/>
  </si>
  <si>
    <t>環境</t>
    <rPh sb="0" eb="2">
      <t>カンキョウ</t>
    </rPh>
    <phoneticPr fontId="1"/>
  </si>
  <si>
    <t>地域安全</t>
    <rPh sb="0" eb="2">
      <t>チイキ</t>
    </rPh>
    <rPh sb="2" eb="4">
      <t>アンゼン</t>
    </rPh>
    <phoneticPr fontId="1"/>
  </si>
  <si>
    <t>災害救援</t>
    <rPh sb="0" eb="2">
      <t>サイガイ</t>
    </rPh>
    <rPh sb="2" eb="4">
      <t>キュウエン</t>
    </rPh>
    <phoneticPr fontId="1"/>
  </si>
  <si>
    <t>情報化</t>
    <rPh sb="0" eb="3">
      <t>ジョウホウカ</t>
    </rPh>
    <phoneticPr fontId="1"/>
  </si>
  <si>
    <t>農村漁村・中山間地域振興</t>
    <rPh sb="0" eb="2">
      <t>ノウソン</t>
    </rPh>
    <rPh sb="2" eb="4">
      <t>ギョソン</t>
    </rPh>
    <rPh sb="5" eb="6">
      <t>ナカ</t>
    </rPh>
    <rPh sb="6" eb="8">
      <t>サンカン</t>
    </rPh>
    <rPh sb="8" eb="10">
      <t>チイキ</t>
    </rPh>
    <rPh sb="10" eb="12">
      <t>シンコウ</t>
    </rPh>
    <phoneticPr fontId="1"/>
  </si>
  <si>
    <t>観光振興</t>
    <rPh sb="0" eb="2">
      <t>カンコウ</t>
    </rPh>
    <rPh sb="2" eb="4">
      <t>シンコウ</t>
    </rPh>
    <phoneticPr fontId="1"/>
  </si>
  <si>
    <t>・</t>
    <phoneticPr fontId="1"/>
  </si>
  <si>
    <t>⇒有の場合はURL</t>
    <rPh sb="1" eb="2">
      <t>アリ</t>
    </rPh>
    <rPh sb="3" eb="5">
      <t>バアイ</t>
    </rPh>
    <phoneticPr fontId="1"/>
  </si>
  <si>
    <r>
      <t xml:space="preserve">主な活動分野
</t>
    </r>
    <r>
      <rPr>
        <sz val="8"/>
        <color indexed="8"/>
        <rFont val="ＭＳ Ｐ明朝"/>
        <family val="1"/>
        <charset val="128"/>
      </rPr>
      <t>※該当する項目すべてにチェックを付けて下さい。</t>
    </r>
    <rPh sb="0" eb="1">
      <t>オモ</t>
    </rPh>
    <rPh sb="2" eb="4">
      <t>カツドウ</t>
    </rPh>
    <rPh sb="4" eb="6">
      <t>ブンヤ</t>
    </rPh>
    <rPh sb="9" eb="11">
      <t>ガイトウ</t>
    </rPh>
    <rPh sb="13" eb="15">
      <t>コウモク</t>
    </rPh>
    <rPh sb="24" eb="25">
      <t>ツ</t>
    </rPh>
    <rPh sb="27" eb="28">
      <t>クダ</t>
    </rPh>
    <phoneticPr fontId="1"/>
  </si>
  <si>
    <t>年度</t>
    <rPh sb="0" eb="2">
      <t>ネンド</t>
    </rPh>
    <phoneticPr fontId="1"/>
  </si>
  <si>
    <t>年　度</t>
    <rPh sb="0" eb="1">
      <t>ネン</t>
    </rPh>
    <rPh sb="2" eb="3">
      <t>ド</t>
    </rPh>
    <phoneticPr fontId="1"/>
  </si>
  <si>
    <t>部　門</t>
    <rPh sb="0" eb="1">
      <t>ブ</t>
    </rPh>
    <rPh sb="2" eb="3">
      <t>モン</t>
    </rPh>
    <phoneticPr fontId="1"/>
  </si>
  <si>
    <t>補助額（円）</t>
    <rPh sb="0" eb="2">
      <t>ホジョ</t>
    </rPh>
    <rPh sb="2" eb="3">
      <t>ガク</t>
    </rPh>
    <rPh sb="4" eb="5">
      <t>エン</t>
    </rPh>
    <phoneticPr fontId="1"/>
  </si>
  <si>
    <r>
      <t xml:space="preserve">新規・継続を問わず、団体
として、これまで本補助金
を受けた履歴
</t>
    </r>
    <r>
      <rPr>
        <sz val="8"/>
        <color indexed="8"/>
        <rFont val="ＭＳ Ｐ明朝"/>
        <family val="1"/>
        <charset val="128"/>
      </rPr>
      <t>※有の場合は右欄に記入</t>
    </r>
    <rPh sb="0" eb="2">
      <t>シンキ</t>
    </rPh>
    <rPh sb="3" eb="5">
      <t>ケイゾク</t>
    </rPh>
    <rPh sb="6" eb="7">
      <t>ト</t>
    </rPh>
    <rPh sb="10" eb="12">
      <t>ダンタイ</t>
    </rPh>
    <rPh sb="21" eb="22">
      <t>ホン</t>
    </rPh>
    <rPh sb="22" eb="25">
      <t>ホジョキン</t>
    </rPh>
    <rPh sb="27" eb="28">
      <t>ウ</t>
    </rPh>
    <rPh sb="30" eb="32">
      <t>リレキ</t>
    </rPh>
    <rPh sb="35" eb="36">
      <t>アリ</t>
    </rPh>
    <rPh sb="37" eb="39">
      <t>バアイ</t>
    </rPh>
    <rPh sb="40" eb="41">
      <t>ミギ</t>
    </rPh>
    <rPh sb="41" eb="42">
      <t>ラン</t>
    </rPh>
    <rPh sb="43" eb="45">
      <t>キニュウ</t>
    </rPh>
    <phoneticPr fontId="1"/>
  </si>
  <si>
    <t>令和</t>
    <rPh sb="0" eb="2">
      <t>レイワ</t>
    </rPh>
    <phoneticPr fontId="1"/>
  </si>
  <si>
    <t>事　業　名</t>
    <phoneticPr fontId="10"/>
  </si>
  <si>
    <t xml:space="preserve"> 八 王 子 市 長　　殿</t>
    <rPh sb="1" eb="2">
      <t>ハチ</t>
    </rPh>
    <rPh sb="3" eb="4">
      <t>オウ</t>
    </rPh>
    <rPh sb="5" eb="6">
      <t>コ</t>
    </rPh>
    <rPh sb="7" eb="8">
      <t>シ</t>
    </rPh>
    <rPh sb="9" eb="10">
      <t>チョウ</t>
    </rPh>
    <rPh sb="12" eb="13">
      <t>ドノ</t>
    </rPh>
    <phoneticPr fontId="1"/>
  </si>
  <si>
    <t>団体のSNS</t>
    <rPh sb="0" eb="2">
      <t>ダンタイ</t>
    </rPh>
    <phoneticPr fontId="1"/>
  </si>
  <si>
    <t>Instagram</t>
    <phoneticPr fontId="1"/>
  </si>
  <si>
    <t>X（旧：Twitter）</t>
    <rPh sb="2" eb="3">
      <t>キュウ</t>
    </rPh>
    <phoneticPr fontId="1"/>
  </si>
  <si>
    <t>Facebook</t>
    <phoneticPr fontId="1"/>
  </si>
  <si>
    <t>LINE</t>
    <phoneticPr fontId="1"/>
  </si>
  <si>
    <t>活動実績および活動計画書</t>
    <phoneticPr fontId="1"/>
  </si>
  <si>
    <t>事 業 名</t>
    <rPh sb="0" eb="1">
      <t>コト</t>
    </rPh>
    <rPh sb="2" eb="3">
      <t>ギョウ</t>
    </rPh>
    <rPh sb="4" eb="5">
      <t>メイ</t>
    </rPh>
    <phoneticPr fontId="1"/>
  </si>
  <si>
    <t>実施時期</t>
    <rPh sb="0" eb="2">
      <t>ジッシ</t>
    </rPh>
    <rPh sb="2" eb="4">
      <t>ジキ</t>
    </rPh>
    <phoneticPr fontId="1"/>
  </si>
  <si>
    <t>事 業 内 容</t>
    <rPh sb="0" eb="1">
      <t>コト</t>
    </rPh>
    <rPh sb="2" eb="3">
      <t>ギョウ</t>
    </rPh>
    <rPh sb="4" eb="5">
      <t>ウチ</t>
    </rPh>
    <rPh sb="6" eb="7">
      <t>カタチ</t>
    </rPh>
    <phoneticPr fontId="1"/>
  </si>
  <si>
    <t>補助年度</t>
    <phoneticPr fontId="1"/>
  </si>
  <si>
    <t>現在の取り組み状況および事業内容</t>
    <rPh sb="0" eb="2">
      <t>ゲンザイ</t>
    </rPh>
    <rPh sb="3" eb="4">
      <t>ト</t>
    </rPh>
    <rPh sb="5" eb="6">
      <t>ク</t>
    </rPh>
    <phoneticPr fontId="1"/>
  </si>
  <si>
    <t>市民企画事業実施計画書</t>
    <rPh sb="0" eb="2">
      <t>シミン</t>
    </rPh>
    <rPh sb="2" eb="4">
      <t>キカク</t>
    </rPh>
    <rPh sb="4" eb="6">
      <t>ジギョウ</t>
    </rPh>
    <rPh sb="6" eb="8">
      <t>ジッシ</t>
    </rPh>
    <rPh sb="8" eb="10">
      <t>ケイカク</t>
    </rPh>
    <rPh sb="10" eb="11">
      <t>ショ</t>
    </rPh>
    <phoneticPr fontId="1"/>
  </si>
  <si>
    <t>応募事業名</t>
    <rPh sb="0" eb="2">
      <t>オウボ</t>
    </rPh>
    <rPh sb="2" eb="4">
      <t>ジギョウ</t>
    </rPh>
    <rPh sb="4" eb="5">
      <t>メイ</t>
    </rPh>
    <phoneticPr fontId="1"/>
  </si>
  <si>
    <t>次の（1）から（８）までの項目について、全てご記入ください。</t>
    <rPh sb="0" eb="1">
      <t>ツギ</t>
    </rPh>
    <rPh sb="13" eb="15">
      <t>コウモク</t>
    </rPh>
    <rPh sb="20" eb="21">
      <t>スベ</t>
    </rPh>
    <rPh sb="23" eb="25">
      <t>キニュウ</t>
    </rPh>
    <phoneticPr fontId="1"/>
  </si>
  <si>
    <t>指　　標</t>
    <rPh sb="0" eb="1">
      <t>ユビ</t>
    </rPh>
    <rPh sb="3" eb="4">
      <t>シルベ</t>
    </rPh>
    <phoneticPr fontId="1"/>
  </si>
  <si>
    <t>年度ごとの目標値</t>
    <rPh sb="0" eb="2">
      <t>ネンド</t>
    </rPh>
    <rPh sb="5" eb="6">
      <t>メ</t>
    </rPh>
    <rPh sb="6" eb="7">
      <t>シルベ</t>
    </rPh>
    <rPh sb="7" eb="8">
      <t>アタイ</t>
    </rPh>
    <phoneticPr fontId="1"/>
  </si>
  <si>
    <t>実施体制</t>
    <rPh sb="0" eb="2">
      <t>ジッシ</t>
    </rPh>
    <rPh sb="2" eb="4">
      <t>タイセイ</t>
    </rPh>
    <phoneticPr fontId="1"/>
  </si>
  <si>
    <t>他団体との協力・連携の有無
（Ａ・Ｂ部門は
予定で可）</t>
    <rPh sb="0" eb="1">
      <t>タ</t>
    </rPh>
    <rPh sb="1" eb="3">
      <t>ダンタイ</t>
    </rPh>
    <rPh sb="5" eb="7">
      <t>キョウリョク</t>
    </rPh>
    <rPh sb="8" eb="10">
      <t>レンケイ</t>
    </rPh>
    <rPh sb="11" eb="13">
      <t>ウム</t>
    </rPh>
    <rPh sb="18" eb="20">
      <t>ブモン</t>
    </rPh>
    <rPh sb="22" eb="24">
      <t>ヨテイ</t>
    </rPh>
    <rPh sb="25" eb="26">
      <t>カ</t>
    </rPh>
    <phoneticPr fontId="1"/>
  </si>
  <si>
    <t>（８）応募事業の年間計画</t>
    <rPh sb="3" eb="5">
      <t>オウボ</t>
    </rPh>
    <rPh sb="5" eb="7">
      <t>ジギョウ</t>
    </rPh>
    <rPh sb="8" eb="10">
      <t>ネンカン</t>
    </rPh>
    <rPh sb="10" eb="12">
      <t>ケイカク</t>
    </rPh>
    <phoneticPr fontId="1"/>
  </si>
  <si>
    <t>４月</t>
    <rPh sb="1" eb="2">
      <t>ガツ</t>
    </rPh>
    <phoneticPr fontId="1"/>
  </si>
  <si>
    <t>５月</t>
  </si>
  <si>
    <t>６月</t>
  </si>
  <si>
    <t>７月</t>
  </si>
  <si>
    <t>８月</t>
  </si>
  <si>
    <t>９月</t>
  </si>
  <si>
    <t>１０月</t>
    <rPh sb="2" eb="3">
      <t>ガツ</t>
    </rPh>
    <phoneticPr fontId="1"/>
  </si>
  <si>
    <t>１１月</t>
  </si>
  <si>
    <t>１２月</t>
  </si>
  <si>
    <t>１月</t>
  </si>
  <si>
    <t>２月</t>
  </si>
  <si>
    <t>３月</t>
  </si>
  <si>
    <t>(９)上記（１）～（８）を踏まえ、今後の事業計画をお書きください。</t>
    <rPh sb="3" eb="5">
      <t>ジョウキ</t>
    </rPh>
    <rPh sb="13" eb="14">
      <t>フ</t>
    </rPh>
    <rPh sb="17" eb="19">
      <t>コンゴ</t>
    </rPh>
    <rPh sb="20" eb="22">
      <t>ジギョウ</t>
    </rPh>
    <rPh sb="22" eb="24">
      <t>ケイカク</t>
    </rPh>
    <rPh sb="26" eb="27">
      <t>カ</t>
    </rPh>
    <phoneticPr fontId="1"/>
  </si>
  <si>
    <t>事業内容</t>
    <rPh sb="0" eb="4">
      <t>ジギョウナイヨウ</t>
    </rPh>
    <phoneticPr fontId="1"/>
  </si>
  <si>
    <t>事業費（円）</t>
    <rPh sb="0" eb="3">
      <t>ジギョウヒ</t>
    </rPh>
    <rPh sb="4" eb="5">
      <t>エン</t>
    </rPh>
    <phoneticPr fontId="1"/>
  </si>
  <si>
    <t>項            目</t>
    <rPh sb="0" eb="1">
      <t>コウ</t>
    </rPh>
    <rPh sb="13" eb="14">
      <t>メ</t>
    </rPh>
    <phoneticPr fontId="1"/>
  </si>
  <si>
    <t>内 容 ・ 内 訳</t>
    <rPh sb="0" eb="1">
      <t>ウチ</t>
    </rPh>
    <rPh sb="2" eb="3">
      <t>カタチ</t>
    </rPh>
    <rPh sb="6" eb="7">
      <t>ウチ</t>
    </rPh>
    <rPh sb="8" eb="9">
      <t>ヤク</t>
    </rPh>
    <phoneticPr fontId="1"/>
  </si>
  <si>
    <t>市民企画事業補助金
(今回要望額)</t>
    <rPh sb="11" eb="13">
      <t>コンカイ</t>
    </rPh>
    <rPh sb="13" eb="15">
      <t>ヨウボウ</t>
    </rPh>
    <rPh sb="15" eb="16">
      <t>ガク</t>
    </rPh>
    <phoneticPr fontId="1"/>
  </si>
  <si>
    <t>消耗品費</t>
    <rPh sb="0" eb="2">
      <t>ショウモウ</t>
    </rPh>
    <rPh sb="2" eb="3">
      <t>ヒン</t>
    </rPh>
    <rPh sb="3" eb="4">
      <t>ヒ</t>
    </rPh>
    <phoneticPr fontId="1"/>
  </si>
  <si>
    <t>印刷製本費</t>
    <rPh sb="0" eb="2">
      <t>インサツ</t>
    </rPh>
    <rPh sb="2" eb="4">
      <t>セイホン</t>
    </rPh>
    <rPh sb="4" eb="5">
      <t>ヒ</t>
    </rPh>
    <phoneticPr fontId="1"/>
  </si>
  <si>
    <t>謝礼・報酬</t>
    <rPh sb="0" eb="2">
      <t>シャレイ</t>
    </rPh>
    <rPh sb="3" eb="5">
      <t>ホウシュウ</t>
    </rPh>
    <phoneticPr fontId="1"/>
  </si>
  <si>
    <t>会場等使用料</t>
    <rPh sb="0" eb="2">
      <t>カイジョウ</t>
    </rPh>
    <rPh sb="2" eb="3">
      <t>トウ</t>
    </rPh>
    <rPh sb="3" eb="6">
      <t>シヨウリョウ</t>
    </rPh>
    <phoneticPr fontId="1"/>
  </si>
  <si>
    <t>交通費</t>
    <rPh sb="0" eb="3">
      <t>コウツウヒ</t>
    </rPh>
    <phoneticPr fontId="1"/>
  </si>
  <si>
    <t>通信費</t>
    <rPh sb="0" eb="3">
      <t>ツウシンヒ</t>
    </rPh>
    <phoneticPr fontId="1"/>
  </si>
  <si>
    <t>※　あらかじめ記載してある項目以外に、事業に関わるものがあれば全て記載してください。</t>
    <rPh sb="7" eb="9">
      <t>キサイ</t>
    </rPh>
    <rPh sb="13" eb="15">
      <t>コウモク</t>
    </rPh>
    <rPh sb="15" eb="17">
      <t>イガイ</t>
    </rPh>
    <rPh sb="19" eb="21">
      <t>ジギョウ</t>
    </rPh>
    <rPh sb="22" eb="23">
      <t>カカ</t>
    </rPh>
    <rPh sb="31" eb="32">
      <t>スベ</t>
    </rPh>
    <rPh sb="33" eb="35">
      <t>キサイ</t>
    </rPh>
    <phoneticPr fontId="1"/>
  </si>
  <si>
    <t>申請種別</t>
    <rPh sb="0" eb="4">
      <t>シンセイシュベツ</t>
    </rPh>
    <phoneticPr fontId="10"/>
  </si>
  <si>
    <t>→</t>
    <phoneticPr fontId="10"/>
  </si>
  <si>
    <t>補助対象年度</t>
    <rPh sb="0" eb="2">
      <t>ホジョ</t>
    </rPh>
    <rPh sb="2" eb="6">
      <t>タイショウネンド</t>
    </rPh>
    <phoneticPr fontId="10"/>
  </si>
  <si>
    <t>令和</t>
    <rPh sb="0" eb="2">
      <t>レイワ</t>
    </rPh>
    <phoneticPr fontId="10"/>
  </si>
  <si>
    <t>年度</t>
    <rPh sb="0" eb="2">
      <t>ネンド</t>
    </rPh>
    <phoneticPr fontId="10"/>
  </si>
  <si>
    <t>種別</t>
    <rPh sb="0" eb="2">
      <t>シュベツ</t>
    </rPh>
    <phoneticPr fontId="10"/>
  </si>
  <si>
    <t>新規・継続</t>
    <rPh sb="0" eb="2">
      <t>シンキ</t>
    </rPh>
    <rPh sb="3" eb="5">
      <t>ケイゾク</t>
    </rPh>
    <phoneticPr fontId="10"/>
  </si>
  <si>
    <t>団体名</t>
    <rPh sb="0" eb="3">
      <t>ダンタイメイ</t>
    </rPh>
    <phoneticPr fontId="10"/>
  </si>
  <si>
    <t>役職</t>
    <rPh sb="0" eb="2">
      <t>ヤクショク</t>
    </rPh>
    <phoneticPr fontId="10"/>
  </si>
  <si>
    <t>団体の情報</t>
    <rPh sb="0" eb="2">
      <t>ダンタイ</t>
    </rPh>
    <rPh sb="3" eb="5">
      <t>ジョウホウ</t>
    </rPh>
    <phoneticPr fontId="10"/>
  </si>
  <si>
    <t>名称</t>
    <rPh sb="0" eb="2">
      <t>メイショウ</t>
    </rPh>
    <phoneticPr fontId="10"/>
  </si>
  <si>
    <t>氏名（姓）</t>
    <rPh sb="0" eb="2">
      <t>シメイ</t>
    </rPh>
    <rPh sb="3" eb="4">
      <t>セイ</t>
    </rPh>
    <phoneticPr fontId="10"/>
  </si>
  <si>
    <t>氏名（名）</t>
    <rPh sb="0" eb="2">
      <t>シメイ</t>
    </rPh>
    <rPh sb="3" eb="4">
      <t>メイ</t>
    </rPh>
    <phoneticPr fontId="10"/>
  </si>
  <si>
    <t>ふりがな（姓）</t>
    <rPh sb="5" eb="6">
      <t>セイ</t>
    </rPh>
    <phoneticPr fontId="10"/>
  </si>
  <si>
    <t>ふりがな（名）</t>
    <rPh sb="5" eb="6">
      <t>メイ</t>
    </rPh>
    <phoneticPr fontId="10"/>
  </si>
  <si>
    <t>設立年月日</t>
    <rPh sb="0" eb="5">
      <t>セツリツネンガッピ</t>
    </rPh>
    <phoneticPr fontId="10"/>
  </si>
  <si>
    <t>年</t>
    <rPh sb="0" eb="1">
      <t>ネン</t>
    </rPh>
    <phoneticPr fontId="10"/>
  </si>
  <si>
    <t>月</t>
    <rPh sb="0" eb="1">
      <t>ガツ</t>
    </rPh>
    <phoneticPr fontId="10"/>
  </si>
  <si>
    <t>日</t>
    <rPh sb="0" eb="1">
      <t>ニチ</t>
    </rPh>
    <phoneticPr fontId="10"/>
  </si>
  <si>
    <t>設立目的</t>
    <rPh sb="0" eb="4">
      <t>セツリツモクテキ</t>
    </rPh>
    <phoneticPr fontId="10"/>
  </si>
  <si>
    <t>人</t>
    <rPh sb="0" eb="1">
      <t>ニン</t>
    </rPh>
    <phoneticPr fontId="10"/>
  </si>
  <si>
    <t>会費等</t>
    <rPh sb="0" eb="3">
      <t>カイヒトウ</t>
    </rPh>
    <phoneticPr fontId="10"/>
  </si>
  <si>
    <t>保険・医療・福祉</t>
    <rPh sb="0" eb="2">
      <t>ホケン</t>
    </rPh>
    <rPh sb="3" eb="5">
      <t>イリョウ</t>
    </rPh>
    <rPh sb="6" eb="8">
      <t>フクシ</t>
    </rPh>
    <phoneticPr fontId="10"/>
  </si>
  <si>
    <t>社会教育</t>
    <rPh sb="0" eb="4">
      <t>シャカイキョウイク</t>
    </rPh>
    <phoneticPr fontId="10"/>
  </si>
  <si>
    <t>まちづくり</t>
    <phoneticPr fontId="10"/>
  </si>
  <si>
    <t>環境</t>
    <rPh sb="0" eb="2">
      <t>カンキョウ</t>
    </rPh>
    <phoneticPr fontId="10"/>
  </si>
  <si>
    <t>農村漁村・中山間地域振興</t>
    <rPh sb="0" eb="2">
      <t>ノウソン</t>
    </rPh>
    <rPh sb="2" eb="4">
      <t>ギョソン</t>
    </rPh>
    <rPh sb="5" eb="12">
      <t>チュウサンカンチイキシンコウ</t>
    </rPh>
    <phoneticPr fontId="10"/>
  </si>
  <si>
    <t>文化・芸術・スポーツ</t>
    <rPh sb="0" eb="2">
      <t>ブンカ</t>
    </rPh>
    <rPh sb="3" eb="5">
      <t>ゲイジュツ</t>
    </rPh>
    <phoneticPr fontId="10"/>
  </si>
  <si>
    <t>国際協力</t>
    <rPh sb="0" eb="4">
      <t>コクサイキョウリョク</t>
    </rPh>
    <phoneticPr fontId="10"/>
  </si>
  <si>
    <t>人権・平和</t>
    <rPh sb="0" eb="2">
      <t>ジンケン</t>
    </rPh>
    <rPh sb="3" eb="5">
      <t>ヘイワ</t>
    </rPh>
    <phoneticPr fontId="10"/>
  </si>
  <si>
    <t>地域安全</t>
    <rPh sb="0" eb="2">
      <t>チイキ</t>
    </rPh>
    <rPh sb="2" eb="4">
      <t>アンゼン</t>
    </rPh>
    <phoneticPr fontId="10"/>
  </si>
  <si>
    <t>観光振興</t>
    <rPh sb="0" eb="4">
      <t>カンコウシンコウ</t>
    </rPh>
    <phoneticPr fontId="10"/>
  </si>
  <si>
    <t>子ども健全育成</t>
    <rPh sb="0" eb="1">
      <t>コ</t>
    </rPh>
    <rPh sb="3" eb="7">
      <t>ケンゼンイクセイ</t>
    </rPh>
    <phoneticPr fontId="10"/>
  </si>
  <si>
    <t>経済活動</t>
    <rPh sb="0" eb="4">
      <t>ケイザイカツドウ</t>
    </rPh>
    <phoneticPr fontId="10"/>
  </si>
  <si>
    <t>消費者保護</t>
    <rPh sb="0" eb="5">
      <t>ショウヒシャホゴ</t>
    </rPh>
    <phoneticPr fontId="10"/>
  </si>
  <si>
    <t>災害救援</t>
    <rPh sb="0" eb="4">
      <t>サイガイキュウエン</t>
    </rPh>
    <phoneticPr fontId="10"/>
  </si>
  <si>
    <t>職業能力・雇用機会支援</t>
    <rPh sb="0" eb="2">
      <t>ショクギョウ</t>
    </rPh>
    <rPh sb="2" eb="4">
      <t>ノウリョク</t>
    </rPh>
    <rPh sb="5" eb="7">
      <t>コヨウ</t>
    </rPh>
    <rPh sb="7" eb="9">
      <t>キカイ</t>
    </rPh>
    <rPh sb="9" eb="11">
      <t>シエン</t>
    </rPh>
    <phoneticPr fontId="10"/>
  </si>
  <si>
    <t>科学技術</t>
    <rPh sb="0" eb="4">
      <t>カガクギジュツ</t>
    </rPh>
    <phoneticPr fontId="10"/>
  </si>
  <si>
    <t>男女共同参画</t>
    <rPh sb="0" eb="6">
      <t>ダンジョキョウドウサンカク</t>
    </rPh>
    <phoneticPr fontId="10"/>
  </si>
  <si>
    <t>情報化</t>
    <rPh sb="0" eb="3">
      <t>ジョウホウカ</t>
    </rPh>
    <phoneticPr fontId="10"/>
  </si>
  <si>
    <t>その他</t>
    <rPh sb="2" eb="3">
      <t>タ</t>
    </rPh>
    <phoneticPr fontId="10"/>
  </si>
  <si>
    <t>その他を選択した場合</t>
    <rPh sb="2" eb="3">
      <t>タ</t>
    </rPh>
    <rPh sb="4" eb="6">
      <t>センタク</t>
    </rPh>
    <rPh sb="8" eb="10">
      <t>バアイ</t>
    </rPh>
    <phoneticPr fontId="10"/>
  </si>
  <si>
    <t>主な活動地域</t>
    <rPh sb="0" eb="1">
      <t>オモ</t>
    </rPh>
    <rPh sb="2" eb="6">
      <t>カツドウチイキ</t>
    </rPh>
    <phoneticPr fontId="10"/>
  </si>
  <si>
    <t>ホームページのURL</t>
    <phoneticPr fontId="10"/>
  </si>
  <si>
    <t>ホームページ</t>
    <phoneticPr fontId="10"/>
  </si>
  <si>
    <t>SNS</t>
    <phoneticPr fontId="10"/>
  </si>
  <si>
    <t>X（旧Twitter）</t>
    <rPh sb="2" eb="3">
      <t>キュウ</t>
    </rPh>
    <phoneticPr fontId="10"/>
  </si>
  <si>
    <t>Facebook</t>
    <phoneticPr fontId="10"/>
  </si>
  <si>
    <t>Instagram</t>
    <phoneticPr fontId="10"/>
  </si>
  <si>
    <t>LINE</t>
    <phoneticPr fontId="10"/>
  </si>
  <si>
    <t>様式1</t>
    <rPh sb="0" eb="2">
      <t>ヨウシキ</t>
    </rPh>
    <phoneticPr fontId="10"/>
  </si>
  <si>
    <t>様式1-1（付属資料）</t>
    <rPh sb="0" eb="2">
      <t>ヨウシキ</t>
    </rPh>
    <rPh sb="6" eb="10">
      <t>フゾクシリョウ</t>
    </rPh>
    <phoneticPr fontId="10"/>
  </si>
  <si>
    <t>様式1-2（付属資料）</t>
    <rPh sb="0" eb="2">
      <t>ヨウシキ</t>
    </rPh>
    <rPh sb="6" eb="10">
      <t>フゾクシリョウ</t>
    </rPh>
    <phoneticPr fontId="10"/>
  </si>
  <si>
    <t>様式2</t>
    <rPh sb="0" eb="2">
      <t>ヨウシキ</t>
    </rPh>
    <phoneticPr fontId="10"/>
  </si>
  <si>
    <t>様式3</t>
    <rPh sb="0" eb="2">
      <t>ヨウシキ</t>
    </rPh>
    <phoneticPr fontId="10"/>
  </si>
  <si>
    <t>様式番号</t>
    <rPh sb="0" eb="4">
      <t>ヨウシキバンゴウ</t>
    </rPh>
    <phoneticPr fontId="10"/>
  </si>
  <si>
    <t>様式名</t>
    <rPh sb="0" eb="3">
      <t>ヨウシキメイ</t>
    </rPh>
    <phoneticPr fontId="10"/>
  </si>
  <si>
    <t>交付申込書</t>
    <rPh sb="0" eb="2">
      <t>コウフ</t>
    </rPh>
    <rPh sb="2" eb="5">
      <t>モウシコミショ</t>
    </rPh>
    <phoneticPr fontId="10"/>
  </si>
  <si>
    <t>事業の協力・連携実施に係る合意書</t>
    <rPh sb="0" eb="2">
      <t>ジギョウ</t>
    </rPh>
    <rPh sb="3" eb="5">
      <t>キョウリョク</t>
    </rPh>
    <rPh sb="6" eb="10">
      <t>レンケイジッシ</t>
    </rPh>
    <rPh sb="11" eb="12">
      <t>カカ</t>
    </rPh>
    <rPh sb="13" eb="16">
      <t>ゴウイショ</t>
    </rPh>
    <phoneticPr fontId="10"/>
  </si>
  <si>
    <t>実施計画書</t>
    <rPh sb="0" eb="5">
      <t>ジッシケイカクショ</t>
    </rPh>
    <phoneticPr fontId="10"/>
  </si>
  <si>
    <t>収支計画書</t>
    <rPh sb="0" eb="5">
      <t>シュウシケイカクショ</t>
    </rPh>
    <phoneticPr fontId="10"/>
  </si>
  <si>
    <t>団体の定款・会則</t>
    <rPh sb="0" eb="2">
      <t>ダンタイ</t>
    </rPh>
    <rPh sb="3" eb="5">
      <t>テイカン</t>
    </rPh>
    <rPh sb="6" eb="8">
      <t>カイソク</t>
    </rPh>
    <phoneticPr fontId="10"/>
  </si>
  <si>
    <t>団体の会員（構成員）名簿</t>
    <rPh sb="0" eb="2">
      <t>ダンタイ</t>
    </rPh>
    <rPh sb="3" eb="5">
      <t>カイイン</t>
    </rPh>
    <rPh sb="6" eb="9">
      <t>コウセイイン</t>
    </rPh>
    <rPh sb="10" eb="12">
      <t>メイボ</t>
    </rPh>
    <phoneticPr fontId="10"/>
  </si>
  <si>
    <t>団体の最新の決算書</t>
    <rPh sb="0" eb="2">
      <t>ダンタイ</t>
    </rPh>
    <rPh sb="3" eb="5">
      <t>サイシン</t>
    </rPh>
    <rPh sb="6" eb="9">
      <t>ケッサンショ</t>
    </rPh>
    <phoneticPr fontId="10"/>
  </si>
  <si>
    <t>会場等のレイアウト図</t>
    <rPh sb="0" eb="3">
      <t>カイジョウトウ</t>
    </rPh>
    <rPh sb="9" eb="10">
      <t>ズ</t>
    </rPh>
    <phoneticPr fontId="10"/>
  </si>
  <si>
    <t>様式自由</t>
    <rPh sb="0" eb="4">
      <t>ヨウシキジユウ</t>
    </rPh>
    <phoneticPr fontId="10"/>
  </si>
  <si>
    <t>提出の必要性</t>
    <rPh sb="0" eb="2">
      <t>テイシュツ</t>
    </rPh>
    <rPh sb="3" eb="6">
      <t>ヒツヨウセイ</t>
    </rPh>
    <phoneticPr fontId="10"/>
  </si>
  <si>
    <t>＜入力の手引き＞</t>
    <rPh sb="1" eb="3">
      <t>ニュウリョク</t>
    </rPh>
    <rPh sb="4" eb="6">
      <t>テビ</t>
    </rPh>
    <phoneticPr fontId="10"/>
  </si>
  <si>
    <t>A　活動支援部門</t>
    <rPh sb="2" eb="8">
      <t>カツドウシエンブモン</t>
    </rPh>
    <phoneticPr fontId="10"/>
  </si>
  <si>
    <t>B　事業実施部門</t>
    <rPh sb="2" eb="8">
      <t>ジギョウジッシブモン</t>
    </rPh>
    <phoneticPr fontId="10"/>
  </si>
  <si>
    <t>C　事業連携部門</t>
    <rPh sb="2" eb="8">
      <t>ジギョウレンケイブモン</t>
    </rPh>
    <phoneticPr fontId="10"/>
  </si>
  <si>
    <t>年度（</t>
    <rPh sb="0" eb="2">
      <t>ネンド</t>
    </rPh>
    <phoneticPr fontId="10"/>
  </si>
  <si>
    <t>年度）補助対象分　市民企画事業補助金交付申込書</t>
    <phoneticPr fontId="10"/>
  </si>
  <si>
    <t>有</t>
    <rPh sb="0" eb="1">
      <t>アリ</t>
    </rPh>
    <phoneticPr fontId="10"/>
  </si>
  <si>
    <t>無</t>
    <rPh sb="0" eb="1">
      <t>ナ</t>
    </rPh>
    <phoneticPr fontId="10"/>
  </si>
  <si>
    <t>補助金を受けた履歴がある場合記入</t>
    <rPh sb="0" eb="3">
      <t>ホジョキン</t>
    </rPh>
    <rPh sb="4" eb="5">
      <t>ウ</t>
    </rPh>
    <rPh sb="7" eb="9">
      <t>リレキ</t>
    </rPh>
    <rPh sb="12" eb="14">
      <t>バアイ</t>
    </rPh>
    <rPh sb="14" eb="16">
      <t>キニュウ</t>
    </rPh>
    <phoneticPr fontId="10"/>
  </si>
  <si>
    <t>部門</t>
    <rPh sb="0" eb="2">
      <t>ブモン</t>
    </rPh>
    <phoneticPr fontId="10"/>
  </si>
  <si>
    <t>事業名</t>
    <rPh sb="0" eb="3">
      <t>ジギョウメイ</t>
    </rPh>
    <phoneticPr fontId="10"/>
  </si>
  <si>
    <t>補助額（円）</t>
    <rPh sb="0" eb="3">
      <t>ホジョガク</t>
    </rPh>
    <rPh sb="4" eb="5">
      <t>エン</t>
    </rPh>
    <phoneticPr fontId="10"/>
  </si>
  <si>
    <t>年度）八王子市市民企画事業補助金補助対象事業の</t>
    <rPh sb="0" eb="2">
      <t>ネンド</t>
    </rPh>
    <phoneticPr fontId="10"/>
  </si>
  <si>
    <t>「Ｃ事業連携部門」の申請について合意します。</t>
    <phoneticPr fontId="10"/>
  </si>
  <si>
    <t>（１）連携・協力先団体</t>
    <rPh sb="3" eb="5">
      <t>レンケイ</t>
    </rPh>
    <rPh sb="6" eb="9">
      <t>キョウリョクサキ</t>
    </rPh>
    <rPh sb="9" eb="11">
      <t>ダンタイ</t>
    </rPh>
    <phoneticPr fontId="10"/>
  </si>
  <si>
    <t>所在地</t>
    <rPh sb="0" eb="3">
      <t>ショザイチ</t>
    </rPh>
    <phoneticPr fontId="10"/>
  </si>
  <si>
    <t>活動分野</t>
    <rPh sb="0" eb="4">
      <t>カツドウブンヤ</t>
    </rPh>
    <phoneticPr fontId="10"/>
  </si>
  <si>
    <t>日　時点</t>
    <rPh sb="0" eb="1">
      <t>ニチ</t>
    </rPh>
    <rPh sb="2" eb="4">
      <t>ジテン</t>
    </rPh>
    <phoneticPr fontId="10"/>
  </si>
  <si>
    <t>うち八王子市民の会員数</t>
    <rPh sb="2" eb="7">
      <t>ハチオウジシミン</t>
    </rPh>
    <rPh sb="8" eb="11">
      <t>カイインスウ</t>
    </rPh>
    <phoneticPr fontId="10"/>
  </si>
  <si>
    <t>※様式自由の書類については、本Excelには添付されておりません</t>
    <rPh sb="1" eb="3">
      <t>ヨウシキ</t>
    </rPh>
    <rPh sb="3" eb="5">
      <t>ジユウ</t>
    </rPh>
    <rPh sb="6" eb="8">
      <t>ショルイ</t>
    </rPh>
    <rPh sb="14" eb="15">
      <t>ホン</t>
    </rPh>
    <rPh sb="22" eb="24">
      <t>テンプ</t>
    </rPh>
    <phoneticPr fontId="10"/>
  </si>
  <si>
    <t>￥</t>
    <phoneticPr fontId="10"/>
  </si>
  <si>
    <t>事業費（円）</t>
    <rPh sb="0" eb="3">
      <t>ジギョウヒ</t>
    </rPh>
    <rPh sb="4" eb="5">
      <t>エン</t>
    </rPh>
    <phoneticPr fontId="10"/>
  </si>
  <si>
    <t>イベント等の開催がメインとなる事業のみ提出が必要です</t>
    <phoneticPr fontId="10"/>
  </si>
  <si>
    <t>提出前チェック</t>
    <rPh sb="0" eb="3">
      <t>テイシュツマエ</t>
    </rPh>
    <phoneticPr fontId="10"/>
  </si>
  <si>
    <t>応募事業名</t>
    <rPh sb="0" eb="2">
      <t>オウボ</t>
    </rPh>
    <rPh sb="2" eb="4">
      <t>ジギョウ</t>
    </rPh>
    <rPh sb="4" eb="5">
      <t>ナ</t>
    </rPh>
    <phoneticPr fontId="10"/>
  </si>
  <si>
    <t>団体の概要</t>
    <rPh sb="0" eb="2">
      <t>ダンタイ</t>
    </rPh>
    <rPh sb="3" eb="5">
      <t>ガイヨウ</t>
    </rPh>
    <phoneticPr fontId="10"/>
  </si>
  <si>
    <t>現在の文字数</t>
    <rPh sb="3" eb="6">
      <t>モジスウ</t>
    </rPh>
    <phoneticPr fontId="10"/>
  </si>
  <si>
    <t>(２)　過去に本補助金を受けた事業がある場合、その事業の現在の取り組み状況についてお書きください。</t>
    <rPh sb="20" eb="22">
      <t>バアイ</t>
    </rPh>
    <rPh sb="31" eb="32">
      <t>ト</t>
    </rPh>
    <rPh sb="33" eb="34">
      <t>ク</t>
    </rPh>
    <phoneticPr fontId="1"/>
  </si>
  <si>
    <t>現在の文字数</t>
    <rPh sb="0" eb="2">
      <t>ゲンザイ</t>
    </rPh>
    <rPh sb="3" eb="6">
      <t>モジスウ</t>
    </rPh>
    <phoneticPr fontId="10"/>
  </si>
  <si>
    <t>活動実績及び活動計画書</t>
    <rPh sb="0" eb="4">
      <t>カツドウジッセキ</t>
    </rPh>
    <rPh sb="4" eb="5">
      <t>オヨ</t>
    </rPh>
    <rPh sb="6" eb="11">
      <t>カツドウケイカクショ</t>
    </rPh>
    <phoneticPr fontId="10"/>
  </si>
  <si>
    <t>電話</t>
    <rPh sb="0" eb="2">
      <t>デンワ</t>
    </rPh>
    <phoneticPr fontId="10"/>
  </si>
  <si>
    <r>
      <t xml:space="preserve">期待される効果
</t>
    </r>
    <r>
      <rPr>
        <b/>
        <sz val="11"/>
        <color rgb="FFFF0000"/>
        <rFont val="ＭＳ Ｐ明朝"/>
        <family val="1"/>
        <charset val="128"/>
      </rPr>
      <t>（300文字以内）</t>
    </r>
    <rPh sb="0" eb="2">
      <t>キタイ</t>
    </rPh>
    <rPh sb="5" eb="7">
      <t>コウカ</t>
    </rPh>
    <phoneticPr fontId="1"/>
  </si>
  <si>
    <t>提出可否</t>
    <rPh sb="0" eb="4">
      <t>テイシュツカヒ</t>
    </rPh>
    <phoneticPr fontId="10"/>
  </si>
  <si>
    <t>事業による収入</t>
    <rPh sb="0" eb="2">
      <t>ジギョウ</t>
    </rPh>
    <rPh sb="5" eb="7">
      <t>シュウニュウ</t>
    </rPh>
    <phoneticPr fontId="10"/>
  </si>
  <si>
    <t>団体運営費からの繰入金</t>
    <rPh sb="0" eb="5">
      <t>ダンタイウンエイヒ</t>
    </rPh>
    <rPh sb="8" eb="11">
      <t>クリイレキン</t>
    </rPh>
    <phoneticPr fontId="10"/>
  </si>
  <si>
    <t>合計額（C)＝（A+B)</t>
    <rPh sb="2" eb="3">
      <t>ガク</t>
    </rPh>
    <phoneticPr fontId="10"/>
  </si>
  <si>
    <t>【収入の部】</t>
    <phoneticPr fontId="10"/>
  </si>
  <si>
    <t>助成金の交付対象経費</t>
    <rPh sb="0" eb="3">
      <t>ジョセイキン</t>
    </rPh>
    <rPh sb="4" eb="10">
      <t>コウフタイショウケイヒ</t>
    </rPh>
    <phoneticPr fontId="10"/>
  </si>
  <si>
    <t>対象経費の合計（D）</t>
    <rPh sb="0" eb="4">
      <t>タイショウケイヒ</t>
    </rPh>
    <rPh sb="5" eb="7">
      <t>ゴウケイ</t>
    </rPh>
    <phoneticPr fontId="10"/>
  </si>
  <si>
    <t>合計額（F）＝（D+E）</t>
    <rPh sb="0" eb="3">
      <t>ゴウケイガク</t>
    </rPh>
    <phoneticPr fontId="10"/>
  </si>
  <si>
    <t>【支出の部】</t>
    <phoneticPr fontId="10"/>
  </si>
  <si>
    <t>申請種別（A～C）により、提出が必要な書類が異なります。以下の提出の必要性を確認し、必要な様式の作成をお願いします。</t>
    <rPh sb="0" eb="4">
      <t>シンセイシュベツ</t>
    </rPh>
    <rPh sb="13" eb="15">
      <t>テイシュツ</t>
    </rPh>
    <rPh sb="16" eb="18">
      <t>ヒツヨウ</t>
    </rPh>
    <rPh sb="19" eb="21">
      <t>ショルイ</t>
    </rPh>
    <rPh sb="22" eb="23">
      <t>コト</t>
    </rPh>
    <rPh sb="28" eb="30">
      <t>イカ</t>
    </rPh>
    <rPh sb="31" eb="33">
      <t>テイシュツ</t>
    </rPh>
    <rPh sb="34" eb="37">
      <t>ヒツヨウセイ</t>
    </rPh>
    <rPh sb="38" eb="40">
      <t>カクニン</t>
    </rPh>
    <rPh sb="42" eb="44">
      <t>ヒツヨウ</t>
    </rPh>
    <rPh sb="45" eb="47">
      <t>ヨウシキ</t>
    </rPh>
    <rPh sb="48" eb="50">
      <t>サクセイ</t>
    </rPh>
    <rPh sb="52" eb="53">
      <t>ネガ</t>
    </rPh>
    <phoneticPr fontId="10"/>
  </si>
  <si>
    <t>内容</t>
    <rPh sb="0" eb="2">
      <t>ナイヨウ</t>
    </rPh>
    <phoneticPr fontId="1"/>
  </si>
  <si>
    <t>単価・数量など</t>
    <rPh sb="0" eb="2">
      <t>タンカ</t>
    </rPh>
    <rPh sb="3" eb="5">
      <t>スウリョウ</t>
    </rPh>
    <phoneticPr fontId="10"/>
  </si>
  <si>
    <t>提出可否</t>
    <rPh sb="0" eb="2">
      <t>テイシュツ</t>
    </rPh>
    <rPh sb="2" eb="4">
      <t>カヒ</t>
    </rPh>
    <phoneticPr fontId="10"/>
  </si>
  <si>
    <t>提出可否</t>
    <rPh sb="0" eb="2">
      <t>テイシュツ</t>
    </rPh>
    <rPh sb="2" eb="3">
      <t>カ</t>
    </rPh>
    <rPh sb="3" eb="4">
      <t>イナ</t>
    </rPh>
    <phoneticPr fontId="10"/>
  </si>
  <si>
    <r>
      <t xml:space="preserve">団体の名称・住所等の基本情報を入力してください
</t>
    </r>
    <r>
      <rPr>
        <b/>
        <sz val="11"/>
        <color rgb="FFFF0000"/>
        <rFont val="ＭＳ Ｐ明朝"/>
        <family val="1"/>
        <charset val="128"/>
      </rPr>
      <t>※黄色でハイライトされている箇所は必須入力です。</t>
    </r>
    <r>
      <rPr>
        <b/>
        <sz val="11"/>
        <color theme="4"/>
        <rFont val="ＭＳ Ｐ明朝"/>
        <family val="1"/>
        <charset val="128"/>
      </rPr>
      <t>水色</t>
    </r>
    <r>
      <rPr>
        <b/>
        <sz val="11"/>
        <color rgb="FFFF0000"/>
        <rFont val="ＭＳ Ｐ明朝"/>
        <family val="1"/>
        <charset val="128"/>
      </rPr>
      <t>でハイライトされいている箇所は必要に応じて入力ください。</t>
    </r>
    <rPh sb="0" eb="2">
      <t>ダンタイ</t>
    </rPh>
    <rPh sb="3" eb="5">
      <t>メイショウ</t>
    </rPh>
    <rPh sb="6" eb="9">
      <t>ジュウショトウ</t>
    </rPh>
    <rPh sb="10" eb="14">
      <t>キホンジョウホウ</t>
    </rPh>
    <rPh sb="15" eb="17">
      <t>ニュウリョク</t>
    </rPh>
    <rPh sb="25" eb="27">
      <t>キイロ</t>
    </rPh>
    <rPh sb="38" eb="40">
      <t>カショ</t>
    </rPh>
    <rPh sb="41" eb="45">
      <t>ヒッスニュウリョク</t>
    </rPh>
    <phoneticPr fontId="10"/>
  </si>
  <si>
    <r>
      <t xml:space="preserve">主な活動分野
</t>
    </r>
    <r>
      <rPr>
        <sz val="8"/>
        <color theme="1"/>
        <rFont val="ＭＳ Ｐ明朝"/>
        <family val="1"/>
        <charset val="128"/>
      </rPr>
      <t>※該当項目に○を付ける</t>
    </r>
    <rPh sb="0" eb="1">
      <t>オモ</t>
    </rPh>
    <rPh sb="2" eb="6">
      <t>カツドウブンヤ</t>
    </rPh>
    <rPh sb="8" eb="12">
      <t>ガイトウコウモク</t>
    </rPh>
    <rPh sb="15" eb="16">
      <t>ツ</t>
    </rPh>
    <phoneticPr fontId="10"/>
  </si>
  <si>
    <t>新規・継続問わず、これまでに
本補助金を受けた履歴</t>
    <rPh sb="0" eb="2">
      <t>シンキ</t>
    </rPh>
    <rPh sb="3" eb="5">
      <t>ケイゾク</t>
    </rPh>
    <rPh sb="5" eb="6">
      <t>ト</t>
    </rPh>
    <rPh sb="15" eb="19">
      <t>ホンホジョキン</t>
    </rPh>
    <rPh sb="20" eb="21">
      <t>ウ</t>
    </rPh>
    <rPh sb="23" eb="25">
      <t>リレキ</t>
    </rPh>
    <phoneticPr fontId="10"/>
  </si>
  <si>
    <t>➡</t>
    <phoneticPr fontId="10"/>
  </si>
  <si>
    <r>
      <rPr>
        <sz val="16"/>
        <color theme="1"/>
        <rFont val="ＭＳ Ｐ明朝"/>
        <family val="1"/>
        <charset val="128"/>
      </rPr>
      <t>本シートに</t>
    </r>
    <r>
      <rPr>
        <b/>
        <sz val="16"/>
        <color theme="1"/>
        <rFont val="ＭＳ Ｐ明朝"/>
        <family val="1"/>
        <charset val="128"/>
      </rPr>
      <t>基本情報</t>
    </r>
    <r>
      <rPr>
        <sz val="16"/>
        <color theme="1"/>
        <rFont val="ＭＳ Ｐ明朝"/>
        <family val="1"/>
        <charset val="128"/>
      </rPr>
      <t>を入力し、</t>
    </r>
    <r>
      <rPr>
        <b/>
        <sz val="16"/>
        <color rgb="FFFF0000"/>
        <rFont val="ＭＳ Ｐ明朝"/>
        <family val="1"/>
        <charset val="128"/>
      </rPr>
      <t>『提出が必要な様式』</t>
    </r>
    <r>
      <rPr>
        <b/>
        <sz val="16"/>
        <rFont val="ＭＳ Ｐ明朝"/>
        <family val="1"/>
        <charset val="128"/>
      </rPr>
      <t>と</t>
    </r>
    <r>
      <rPr>
        <b/>
        <sz val="16"/>
        <color rgb="FFFF0000"/>
        <rFont val="ＭＳ Ｐ明朝"/>
        <family val="1"/>
        <charset val="128"/>
      </rPr>
      <t>『提出前チェック』</t>
    </r>
    <r>
      <rPr>
        <sz val="16"/>
        <color theme="1"/>
        <rFont val="ＭＳ Ｐ明朝"/>
        <family val="1"/>
        <charset val="128"/>
      </rPr>
      <t>を必ず確認の上、提出してください。</t>
    </r>
    <r>
      <rPr>
        <sz val="11"/>
        <color theme="1"/>
        <rFont val="ＭＳ Ｐ明朝"/>
        <family val="1"/>
        <charset val="128"/>
      </rPr>
      <t xml:space="preserve">
</t>
    </r>
    <r>
      <rPr>
        <b/>
        <sz val="11"/>
        <rFont val="ＭＳ Ｐ明朝"/>
        <family val="1"/>
        <charset val="128"/>
      </rPr>
      <t>※黄色でハイライトされている箇所は</t>
    </r>
    <r>
      <rPr>
        <b/>
        <u/>
        <sz val="11"/>
        <rFont val="ＭＳ Ｐ明朝"/>
        <family val="1"/>
        <charset val="128"/>
      </rPr>
      <t>必須入力</t>
    </r>
    <r>
      <rPr>
        <b/>
        <sz val="11"/>
        <rFont val="ＭＳ Ｐ明朝"/>
        <family val="1"/>
        <charset val="128"/>
      </rPr>
      <t>、</t>
    </r>
    <r>
      <rPr>
        <b/>
        <sz val="11"/>
        <color theme="4"/>
        <rFont val="ＭＳ Ｐ明朝"/>
        <family val="1"/>
        <charset val="128"/>
      </rPr>
      <t>水色</t>
    </r>
    <r>
      <rPr>
        <b/>
        <sz val="11"/>
        <rFont val="ＭＳ Ｐ明朝"/>
        <family val="1"/>
        <charset val="128"/>
      </rPr>
      <t>でハイライトされている箇所は必要に応じて入力ください。</t>
    </r>
    <rPh sb="0" eb="1">
      <t>ホン</t>
    </rPh>
    <rPh sb="5" eb="7">
      <t>キホン</t>
    </rPh>
    <rPh sb="7" eb="9">
      <t>ジョウホウ</t>
    </rPh>
    <rPh sb="10" eb="12">
      <t>ニュウリョク</t>
    </rPh>
    <rPh sb="15" eb="17">
      <t>テイシュツ</t>
    </rPh>
    <rPh sb="18" eb="20">
      <t>ヒツヨウ</t>
    </rPh>
    <rPh sb="21" eb="23">
      <t>ヨウシキ</t>
    </rPh>
    <rPh sb="26" eb="28">
      <t>テイシュツ</t>
    </rPh>
    <rPh sb="28" eb="29">
      <t>マエ</t>
    </rPh>
    <rPh sb="35" eb="36">
      <t>カナラ</t>
    </rPh>
    <rPh sb="37" eb="39">
      <t>カクニン</t>
    </rPh>
    <rPh sb="40" eb="41">
      <t>ウエ</t>
    </rPh>
    <rPh sb="42" eb="44">
      <t>テイシュツ</t>
    </rPh>
    <rPh sb="70" eb="74">
      <t>ヒッスニュウリョク</t>
    </rPh>
    <phoneticPr fontId="10"/>
  </si>
  <si>
    <t>【提出が必要な様式】</t>
    <rPh sb="1" eb="3">
      <t>テイシュツ</t>
    </rPh>
    <rPh sb="4" eb="6">
      <t>ヒツヨウ</t>
    </rPh>
    <rPh sb="7" eb="9">
      <t>ヨウシキ</t>
    </rPh>
    <phoneticPr fontId="10"/>
  </si>
  <si>
    <t>対象とならない経費</t>
    <rPh sb="0" eb="2">
      <t>タイショウ</t>
    </rPh>
    <rPh sb="7" eb="9">
      <t>ケイヒ</t>
    </rPh>
    <phoneticPr fontId="10"/>
  </si>
  <si>
    <t>対象とならない経費の合計（E）</t>
    <rPh sb="0" eb="2">
      <t>タイショウ</t>
    </rPh>
    <rPh sb="7" eb="9">
      <t>ケイヒ</t>
    </rPh>
    <rPh sb="10" eb="12">
      <t>ゴウケイ</t>
    </rPh>
    <phoneticPr fontId="10"/>
  </si>
  <si>
    <t>【申請種別】</t>
    <rPh sb="1" eb="5">
      <t>シンセイシュベツ</t>
    </rPh>
    <phoneticPr fontId="10"/>
  </si>
  <si>
    <t>【申請種別】
A：活動支援部門
B：事業実施部門
C：事業連携部門</t>
    <rPh sb="1" eb="5">
      <t>シンセイシュベツ</t>
    </rPh>
    <rPh sb="9" eb="11">
      <t>カツドウ</t>
    </rPh>
    <rPh sb="11" eb="13">
      <t>シエン</t>
    </rPh>
    <rPh sb="13" eb="15">
      <t>ブモン</t>
    </rPh>
    <rPh sb="18" eb="24">
      <t>ジギョウジッシブモン</t>
    </rPh>
    <rPh sb="27" eb="33">
      <t>ジギョウレンケイブモン</t>
    </rPh>
    <phoneticPr fontId="10"/>
  </si>
  <si>
    <t>【基本情報】</t>
    <rPh sb="1" eb="3">
      <t>キホン</t>
    </rPh>
    <rPh sb="3" eb="5">
      <t>ジョウホウ</t>
    </rPh>
    <phoneticPr fontId="10"/>
  </si>
  <si>
    <t>団体自己資金</t>
    <rPh sb="0" eb="2">
      <t>ダンタイ</t>
    </rPh>
    <rPh sb="2" eb="6">
      <t>ジコシキン</t>
    </rPh>
    <phoneticPr fontId="10"/>
  </si>
  <si>
    <t>八王子市</t>
    <rPh sb="0" eb="4">
      <t>ハチオウジシ</t>
    </rPh>
    <phoneticPr fontId="10"/>
  </si>
  <si>
    <t>その他助成金収入</t>
    <rPh sb="2" eb="3">
      <t>タ</t>
    </rPh>
    <rPh sb="3" eb="8">
      <t>ジョセイキンシュウニュウ</t>
    </rPh>
    <phoneticPr fontId="10"/>
  </si>
  <si>
    <t>役職及び
代表者名</t>
    <phoneticPr fontId="10"/>
  </si>
  <si>
    <t>団体名</t>
    <phoneticPr fontId="10"/>
  </si>
  <si>
    <t>地域課題及び社会的役割</t>
    <rPh sb="0" eb="2">
      <t>チイキ</t>
    </rPh>
    <rPh sb="2" eb="4">
      <t>カダイ</t>
    </rPh>
    <rPh sb="4" eb="5">
      <t>オヨ</t>
    </rPh>
    <rPh sb="6" eb="9">
      <t>シャカイテキ</t>
    </rPh>
    <rPh sb="9" eb="11">
      <t>ヤクワリ</t>
    </rPh>
    <phoneticPr fontId="10"/>
  </si>
  <si>
    <r>
      <t xml:space="preserve">団体が考える
地域課題
</t>
    </r>
    <r>
      <rPr>
        <b/>
        <sz val="10.5"/>
        <color rgb="FFFF0000"/>
        <rFont val="ＭＳ Ｐ明朝"/>
        <family val="1"/>
        <charset val="128"/>
      </rPr>
      <t>（300文字以内）</t>
    </r>
    <phoneticPr fontId="10"/>
  </si>
  <si>
    <t>－</t>
    <phoneticPr fontId="10"/>
  </si>
  <si>
    <r>
      <t>受付番号</t>
    </r>
    <r>
      <rPr>
        <sz val="8"/>
        <color theme="1"/>
        <rFont val="ＭＳ Ｐ明朝"/>
        <family val="1"/>
        <charset val="128"/>
      </rPr>
      <t xml:space="preserve">
（事務局入力欄）</t>
    </r>
    <rPh sb="0" eb="2">
      <t>ウケツケ</t>
    </rPh>
    <rPh sb="2" eb="4">
      <t>バンゴウ</t>
    </rPh>
    <rPh sb="6" eb="9">
      <t>ジムキョク</t>
    </rPh>
    <rPh sb="9" eb="11">
      <t>ニュウリョク</t>
    </rPh>
    <rPh sb="11" eb="12">
      <t>ラン</t>
    </rPh>
    <phoneticPr fontId="10"/>
  </si>
  <si>
    <t>会員（構成員）数</t>
    <rPh sb="0" eb="2">
      <t>カイイン</t>
    </rPh>
    <rPh sb="3" eb="6">
      <t>コウセイイン</t>
    </rPh>
    <rPh sb="7" eb="8">
      <t>スウ</t>
    </rPh>
    <phoneticPr fontId="1"/>
  </si>
  <si>
    <t>会員（構成員）数</t>
    <rPh sb="0" eb="2">
      <t>カイイン</t>
    </rPh>
    <rPh sb="3" eb="6">
      <t>コウセイイン</t>
    </rPh>
    <rPh sb="7" eb="8">
      <t>スウ</t>
    </rPh>
    <phoneticPr fontId="10"/>
  </si>
  <si>
    <r>
      <t>その他</t>
    </r>
    <r>
      <rPr>
        <sz val="7"/>
        <color rgb="FF000000"/>
        <rFont val="ＭＳ Ｐ明朝"/>
        <family val="1"/>
        <charset val="128"/>
      </rPr>
      <t>（その他の場合は下欄に記入）</t>
    </r>
    <rPh sb="2" eb="3">
      <t>タ</t>
    </rPh>
    <rPh sb="6" eb="7">
      <t>タ</t>
    </rPh>
    <rPh sb="8" eb="10">
      <t>バアイ</t>
    </rPh>
    <rPh sb="11" eb="13">
      <t>カラン</t>
    </rPh>
    <rPh sb="14" eb="16">
      <t>キニュウ</t>
    </rPh>
    <phoneticPr fontId="1"/>
  </si>
  <si>
    <t>団体の
代表者の情報</t>
    <rPh sb="0" eb="2">
      <t>ダンタイ</t>
    </rPh>
    <rPh sb="4" eb="7">
      <t>ダイヒョウシャ</t>
    </rPh>
    <rPh sb="8" eb="10">
      <t>ジョウホウ</t>
    </rPh>
    <phoneticPr fontId="10"/>
  </si>
  <si>
    <r>
      <t xml:space="preserve">上記の地域課題に
対して、団体が
めざす社会的役割
</t>
    </r>
    <r>
      <rPr>
        <sz val="10"/>
        <rFont val="ＭＳ Ｐ明朝"/>
        <family val="1"/>
        <charset val="128"/>
      </rPr>
      <t>（ミッション・ビジョン）</t>
    </r>
    <r>
      <rPr>
        <sz val="10.5"/>
        <rFont val="ＭＳ Ｐ明朝"/>
        <family val="1"/>
        <charset val="128"/>
      </rPr>
      <t xml:space="preserve">
</t>
    </r>
    <r>
      <rPr>
        <b/>
        <sz val="10.5"/>
        <color rgb="FFFF0000"/>
        <rFont val="ＭＳ Ｐ明朝"/>
        <family val="1"/>
        <charset val="128"/>
      </rPr>
      <t>（300文字以内）</t>
    </r>
    <rPh sb="0" eb="2">
      <t>ジョウキ</t>
    </rPh>
    <rPh sb="3" eb="5">
      <t>チイキ</t>
    </rPh>
    <rPh sb="5" eb="7">
      <t>カダイ</t>
    </rPh>
    <rPh sb="9" eb="10">
      <t>タイ</t>
    </rPh>
    <phoneticPr fontId="10"/>
  </si>
  <si>
    <r>
      <t xml:space="preserve">【継続応募団体】
</t>
    </r>
    <r>
      <rPr>
        <sz val="11"/>
        <rFont val="ＭＳ Ｐ明朝"/>
        <family val="1"/>
        <charset val="128"/>
      </rPr>
      <t>応募事業の昨年度までの進捗状況及び期待される効果についてお書きください。</t>
    </r>
    <rPh sb="1" eb="3">
      <t>オウボ</t>
    </rPh>
    <rPh sb="3" eb="5">
      <t>ジギョウ</t>
    </rPh>
    <rPh sb="6" eb="9">
      <t>サクネンド</t>
    </rPh>
    <rPh sb="9" eb="11">
      <t>オウボ</t>
    </rPh>
    <rPh sb="10" eb="12">
      <t>ジョウキョウ</t>
    </rPh>
    <rPh sb="12" eb="13">
      <t>オヨ</t>
    </rPh>
    <rPh sb="14" eb="16">
      <t>キタイ</t>
    </rPh>
    <rPh sb="19" eb="21">
      <t>コウカ</t>
    </rPh>
    <rPh sb="26" eb="27">
      <t>カ</t>
    </rPh>
    <phoneticPr fontId="1"/>
  </si>
  <si>
    <r>
      <t xml:space="preserve">【新規応募団体】
</t>
    </r>
    <r>
      <rPr>
        <sz val="11"/>
        <rFont val="ＭＳ Ｐ明朝"/>
        <family val="1"/>
        <charset val="128"/>
      </rPr>
      <t>(１)　様式1の「地域課題及び社会的役割」に基づいた、過去３年間の主な活動実績についてお書きください。</t>
    </r>
    <rPh sb="1" eb="7">
      <t>シンキオウボダンタイ</t>
    </rPh>
    <rPh sb="13" eb="15">
      <t>ヨウシキ</t>
    </rPh>
    <rPh sb="18" eb="20">
      <t>チイキ</t>
    </rPh>
    <rPh sb="20" eb="22">
      <t>カダイ</t>
    </rPh>
    <rPh sb="22" eb="23">
      <t>オヨ</t>
    </rPh>
    <rPh sb="24" eb="29">
      <t>シャカイテキヤクワリ</t>
    </rPh>
    <rPh sb="31" eb="32">
      <t>モト</t>
    </rPh>
    <rPh sb="42" eb="43">
      <t>オモ</t>
    </rPh>
    <phoneticPr fontId="1"/>
  </si>
  <si>
    <r>
      <t>（２）役割分担　</t>
    </r>
    <r>
      <rPr>
        <b/>
        <sz val="11"/>
        <color rgb="FFFF0000"/>
        <rFont val="ＭＳ Ｐ明朝"/>
        <family val="1"/>
        <charset val="128"/>
      </rPr>
      <t>（300文字以内）</t>
    </r>
    <r>
      <rPr>
        <b/>
        <sz val="11"/>
        <color theme="1"/>
        <rFont val="ＭＳ Ｐ明朝"/>
        <family val="1"/>
        <charset val="128"/>
      </rPr>
      <t xml:space="preserve">
</t>
    </r>
    <r>
      <rPr>
        <sz val="11"/>
        <color theme="1"/>
        <rFont val="ＭＳ Ｐ明朝"/>
        <family val="1"/>
        <charset val="128"/>
      </rPr>
      <t>※申請団体及び連携して実施する各団体の役割分担を記入してください。</t>
    </r>
    <rPh sb="3" eb="7">
      <t>ヤクワリブンタン</t>
    </rPh>
    <phoneticPr fontId="10"/>
  </si>
  <si>
    <r>
      <t>（３）連携・協力による効果　</t>
    </r>
    <r>
      <rPr>
        <b/>
        <sz val="11"/>
        <color rgb="FFFF0000"/>
        <rFont val="ＭＳ Ｐ明朝"/>
        <family val="1"/>
        <charset val="128"/>
      </rPr>
      <t>（300文字以内）</t>
    </r>
    <r>
      <rPr>
        <b/>
        <sz val="11"/>
        <color theme="1"/>
        <rFont val="ＭＳ Ｐ明朝"/>
        <family val="1"/>
        <charset val="128"/>
      </rPr>
      <t xml:space="preserve">
</t>
    </r>
    <r>
      <rPr>
        <sz val="11"/>
        <color theme="1"/>
        <rFont val="ＭＳ Ｐ明朝"/>
        <family val="1"/>
        <charset val="128"/>
      </rPr>
      <t>※連携・協力による効果を各団体の基盤となる活動への効果も含めて記入してください。</t>
    </r>
    <rPh sb="3" eb="5">
      <t>レンケイ</t>
    </rPh>
    <rPh sb="6" eb="8">
      <t>キョウリョク</t>
    </rPh>
    <rPh sb="11" eb="13">
      <t>コウカ</t>
    </rPh>
    <phoneticPr fontId="10"/>
  </si>
  <si>
    <t>令和</t>
    <rPh sb="0" eb="2">
      <t>レイワ</t>
    </rPh>
    <phoneticPr fontId="10"/>
  </si>
  <si>
    <t>応募事業名</t>
    <rPh sb="0" eb="2">
      <t>オウボ</t>
    </rPh>
    <rPh sb="2" eb="5">
      <t>ジギョウメイ</t>
    </rPh>
    <phoneticPr fontId="10"/>
  </si>
  <si>
    <t>代表者役職名</t>
    <rPh sb="0" eb="5">
      <t>ダイヒョウシャヤクショク</t>
    </rPh>
    <rPh sb="5" eb="6">
      <t>メイ</t>
    </rPh>
    <phoneticPr fontId="10"/>
  </si>
  <si>
    <t>代表者氏名</t>
    <rPh sb="0" eb="3">
      <t>ダイヒョウシャ</t>
    </rPh>
    <rPh sb="3" eb="5">
      <t>シメイ</t>
    </rPh>
    <phoneticPr fontId="10"/>
  </si>
  <si>
    <r>
      <t xml:space="preserve">事業の内容
</t>
    </r>
    <r>
      <rPr>
        <b/>
        <sz val="11"/>
        <color rgb="FFFF0000"/>
        <rFont val="ＭＳ Ｐ明朝"/>
        <family val="1"/>
        <charset val="128"/>
      </rPr>
      <t>（400文字以内）</t>
    </r>
    <phoneticPr fontId="10"/>
  </si>
  <si>
    <t>効果を表す指標
及び測定方法</t>
    <phoneticPr fontId="10"/>
  </si>
  <si>
    <t xml:space="preserve">（１）
</t>
    <phoneticPr fontId="10"/>
  </si>
  <si>
    <t xml:space="preserve">（２）
</t>
    <phoneticPr fontId="10"/>
  </si>
  <si>
    <r>
      <t xml:space="preserve">事業の目的
・効果
</t>
    </r>
    <r>
      <rPr>
        <b/>
        <sz val="11"/>
        <color rgb="FFFF0000"/>
        <rFont val="ＭＳ Ｐ明朝"/>
        <family val="1"/>
        <charset val="128"/>
      </rPr>
      <t>（400文字以内）</t>
    </r>
    <rPh sb="3" eb="5">
      <t>モクテキ</t>
    </rPh>
    <rPh sb="7" eb="9">
      <t>コウカ</t>
    </rPh>
    <phoneticPr fontId="10"/>
  </si>
  <si>
    <t xml:space="preserve">（３）
</t>
    <phoneticPr fontId="10"/>
  </si>
  <si>
    <t xml:space="preserve">（４）
</t>
    <phoneticPr fontId="1"/>
  </si>
  <si>
    <t>事業を実施して
いくための運営
体制</t>
    <phoneticPr fontId="10"/>
  </si>
  <si>
    <t xml:space="preserve">（５）
</t>
    <phoneticPr fontId="1"/>
  </si>
  <si>
    <r>
      <t xml:space="preserve">本補助金を申し
込んだ理由
</t>
    </r>
    <r>
      <rPr>
        <b/>
        <sz val="11"/>
        <color rgb="FFFF0000"/>
        <rFont val="ＭＳ Ｐ明朝"/>
        <family val="1"/>
        <charset val="128"/>
      </rPr>
      <t>（200文字以内）</t>
    </r>
    <phoneticPr fontId="10"/>
  </si>
  <si>
    <t xml:space="preserve">（６）
</t>
    <phoneticPr fontId="1"/>
  </si>
  <si>
    <r>
      <t xml:space="preserve">本年度の事業
終了後に事業
を継続、普及、
発展させていく
ための工夫
</t>
    </r>
    <r>
      <rPr>
        <b/>
        <sz val="11"/>
        <color rgb="FFFF0000"/>
        <rFont val="ＭＳ Ｐ明朝"/>
        <family val="1"/>
        <charset val="128"/>
      </rPr>
      <t>（300文字以内）</t>
    </r>
    <phoneticPr fontId="10"/>
  </si>
  <si>
    <r>
      <t xml:space="preserve">今後自立した事
業として運営して
いくための考え方
や活動基盤
</t>
    </r>
    <r>
      <rPr>
        <b/>
        <sz val="11"/>
        <color rgb="FFFF0000"/>
        <rFont val="ＭＳ Ｐ明朝"/>
        <family val="1"/>
        <charset val="128"/>
      </rPr>
      <t>（300文字以内）</t>
    </r>
    <phoneticPr fontId="10"/>
  </si>
  <si>
    <t xml:space="preserve">（７）
</t>
    <phoneticPr fontId="1"/>
  </si>
  <si>
    <r>
      <t>上記の指標を設定した理由</t>
    </r>
    <r>
      <rPr>
        <b/>
        <sz val="10.5"/>
        <color rgb="FFFF0000"/>
        <rFont val="ＭＳ Ｐ明朝"/>
        <family val="1"/>
        <charset val="128"/>
      </rPr>
      <t>（50文字以内）</t>
    </r>
    <rPh sb="0" eb="2">
      <t>ジョウキ</t>
    </rPh>
    <rPh sb="3" eb="5">
      <t>シヒョウ</t>
    </rPh>
    <rPh sb="6" eb="8">
      <t>セッテイ</t>
    </rPh>
    <rPh sb="10" eb="12">
      <t>リユウ</t>
    </rPh>
    <rPh sb="15" eb="19">
      <t>モジイナイ</t>
    </rPh>
    <phoneticPr fontId="1"/>
  </si>
  <si>
    <r>
      <t>指標の測定方法</t>
    </r>
    <r>
      <rPr>
        <b/>
        <sz val="10.5"/>
        <color rgb="FFFF0000"/>
        <rFont val="ＭＳ Ｐ明朝"/>
        <family val="1"/>
        <charset val="128"/>
      </rPr>
      <t>（50文字以内）</t>
    </r>
    <rPh sb="0" eb="2">
      <t>シヒョウ</t>
    </rPh>
    <rPh sb="3" eb="7">
      <t>ソクテイホウホウ</t>
    </rPh>
    <phoneticPr fontId="1"/>
  </si>
  <si>
    <t>市民企画事業実施計画書</t>
    <rPh sb="0" eb="6">
      <t>シミンキカクジギョウ</t>
    </rPh>
    <rPh sb="6" eb="8">
      <t>ジッシ</t>
    </rPh>
    <rPh sb="8" eb="10">
      <t>ケイカク</t>
    </rPh>
    <rPh sb="10" eb="11">
      <t>ショ</t>
    </rPh>
    <phoneticPr fontId="1"/>
  </si>
  <si>
    <t>事業の協力・連携実施に係る合意書</t>
    <rPh sb="0" eb="2">
      <t>ジギョウ</t>
    </rPh>
    <phoneticPr fontId="10"/>
  </si>
  <si>
    <t>市民企画事業収支計画書</t>
    <phoneticPr fontId="1"/>
  </si>
  <si>
    <t>応募事業名</t>
    <rPh sb="0" eb="1">
      <t>オウ</t>
    </rPh>
    <rPh sb="1" eb="2">
      <t>ボ</t>
    </rPh>
    <rPh sb="2" eb="3">
      <t>コト</t>
    </rPh>
    <rPh sb="3" eb="4">
      <t>ゴウ</t>
    </rPh>
    <rPh sb="4" eb="5">
      <t>ナ</t>
    </rPh>
    <phoneticPr fontId="1"/>
  </si>
  <si>
    <t>団体名</t>
    <rPh sb="0" eb="1">
      <t>ダン</t>
    </rPh>
    <rPh sb="1" eb="2">
      <t>カラダ</t>
    </rPh>
    <rPh sb="2" eb="3">
      <t>メイ</t>
    </rPh>
    <phoneticPr fontId="1"/>
  </si>
  <si>
    <t>←対象とならない経費がない場合、事業費（円）の列に「0」と入力してください</t>
    <rPh sb="1" eb="3">
      <t>タイショウ</t>
    </rPh>
    <rPh sb="8" eb="10">
      <t>ケイヒ</t>
    </rPh>
    <rPh sb="13" eb="15">
      <t>バアイ</t>
    </rPh>
    <rPh sb="16" eb="19">
      <t>ジギョウヒ</t>
    </rPh>
    <rPh sb="20" eb="21">
      <t>エン</t>
    </rPh>
    <rPh sb="23" eb="24">
      <t>レツ</t>
    </rPh>
    <rPh sb="29" eb="31">
      <t>ニュウリョク</t>
    </rPh>
    <phoneticPr fontId="10"/>
  </si>
  <si>
    <t>←事業に対する団体の自己資金がない場合、事業費（円）のそれぞれの行に「0」と入力してください</t>
    <rPh sb="1" eb="3">
      <t>ジギョウ</t>
    </rPh>
    <rPh sb="4" eb="5">
      <t>タイ</t>
    </rPh>
    <rPh sb="7" eb="9">
      <t>ダンタイ</t>
    </rPh>
    <rPh sb="10" eb="12">
      <t>ジコ</t>
    </rPh>
    <rPh sb="12" eb="14">
      <t>シキン</t>
    </rPh>
    <rPh sb="32" eb="33">
      <t>ギョウ</t>
    </rPh>
    <phoneticPr fontId="10"/>
  </si>
  <si>
    <t>自己資金の合計（A）</t>
    <rPh sb="0" eb="4">
      <t>ジコシキン</t>
    </rPh>
    <rPh sb="5" eb="7">
      <t>ゴウケイ</t>
    </rPh>
    <phoneticPr fontId="10"/>
  </si>
  <si>
    <t>補助金・助成金の合計（B）</t>
    <rPh sb="0" eb="3">
      <t>ホジョキン</t>
    </rPh>
    <rPh sb="4" eb="7">
      <t>ジョセイキン</t>
    </rPh>
    <rPh sb="8" eb="10">
      <t>ゴウケイ</t>
    </rPh>
    <phoneticPr fontId="1"/>
  </si>
  <si>
    <t>事業費（円）</t>
    <rPh sb="0" eb="1">
      <t>コト</t>
    </rPh>
    <rPh sb="1" eb="2">
      <t>ギョウ</t>
    </rPh>
    <rPh sb="2" eb="3">
      <t>ヒ</t>
    </rPh>
    <phoneticPr fontId="1"/>
  </si>
  <si>
    <t>様式3の補助対象額を入力すると、自動計算されます。申請の参考としてください。</t>
    <rPh sb="0" eb="2">
      <t>ヨウシキ</t>
    </rPh>
    <rPh sb="4" eb="6">
      <t>ホジョ</t>
    </rPh>
    <rPh sb="6" eb="8">
      <t>タイショウ</t>
    </rPh>
    <rPh sb="8" eb="9">
      <t>ガク</t>
    </rPh>
    <rPh sb="10" eb="12">
      <t>ニュウリョク</t>
    </rPh>
    <rPh sb="16" eb="18">
      <t>ジドウ</t>
    </rPh>
    <rPh sb="18" eb="20">
      <t>ケイサン</t>
    </rPh>
    <rPh sb="25" eb="27">
      <t>シンセイ</t>
    </rPh>
    <rPh sb="28" eb="30">
      <t>サンコウ</t>
    </rPh>
    <phoneticPr fontId="10"/>
  </si>
  <si>
    <t>Ａ部門</t>
    <rPh sb="1" eb="3">
      <t>ブモン</t>
    </rPh>
    <phoneticPr fontId="10"/>
  </si>
  <si>
    <t>新規</t>
    <rPh sb="0" eb="2">
      <t>シンキ</t>
    </rPh>
    <phoneticPr fontId="10"/>
  </si>
  <si>
    <t>補助対象経費の10/10、上限10万円</t>
    <phoneticPr fontId="10"/>
  </si>
  <si>
    <t>継続</t>
    <rPh sb="0" eb="2">
      <t>ケイゾク</t>
    </rPh>
    <phoneticPr fontId="10"/>
  </si>
  <si>
    <t>補助対象経費の4/5、上限10万円</t>
    <phoneticPr fontId="10"/>
  </si>
  <si>
    <t>Ｂ部門</t>
    <rPh sb="1" eb="3">
      <t>ブモン</t>
    </rPh>
    <phoneticPr fontId="10"/>
  </si>
  <si>
    <t>補助対象経費の1/2、上限50万円</t>
    <phoneticPr fontId="10"/>
  </si>
  <si>
    <t>補助対象経費の1/3、上限50万円</t>
    <phoneticPr fontId="10"/>
  </si>
  <si>
    <t>C部門</t>
    <rPh sb="1" eb="3">
      <t>ブモン</t>
    </rPh>
    <phoneticPr fontId="10"/>
  </si>
  <si>
    <t>補助対象経費の2/3、上限50万円</t>
    <phoneticPr fontId="10"/>
  </si>
  <si>
    <t>交付額の自動計算（参考）</t>
    <rPh sb="0" eb="2">
      <t>コウフ</t>
    </rPh>
    <rPh sb="2" eb="3">
      <t>ガク</t>
    </rPh>
    <rPh sb="4" eb="6">
      <t>ジドウ</t>
    </rPh>
    <rPh sb="6" eb="8">
      <t>ケイサン</t>
    </rPh>
    <rPh sb="9" eb="11">
      <t>サンコウ</t>
    </rPh>
    <phoneticPr fontId="10"/>
  </si>
  <si>
    <r>
      <t xml:space="preserve">事業進捗状況
</t>
    </r>
    <r>
      <rPr>
        <b/>
        <sz val="11"/>
        <color rgb="FFFF0000"/>
        <rFont val="ＭＳ Ｐ明朝"/>
        <family val="1"/>
        <charset val="128"/>
      </rPr>
      <t>（300文字以内）</t>
    </r>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</si>
</sst>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quot;△ &quot;#,##0"/>
    <numFmt numFmtId="177" formatCode="0_);[Red]\(0\)"/>
    <numFmt numFmtId="178" formatCode="#,##0_);[Red]\(#,##0\)"/>
    <numFmt numFmtId="179" formatCode="#,##0_ "/>
  </numFmts>
  <fonts count="49" x14ac:knownFonts="1">
    <font>
      <sz val="11"/>
      <color theme="1"/>
      <name val="ＭＳ Ｐゴシック"/>
      <family val="3"/>
      <charset val="128"/>
      <scheme val="minor"/>
    </font>
    <font>
      <sz val="6"/>
      <name val="ＭＳ Ｐゴシック"/>
      <family val="3"/>
      <charset val="128"/>
    </font>
    <font>
      <sz val="8"/>
      <color indexed="8"/>
      <name val="ＭＳ Ｐ明朝"/>
      <family val="1"/>
      <charset val="128"/>
    </font>
    <font>
      <sz val="11"/>
      <color theme="1"/>
      <name val="ＭＳ Ｐ明朝"/>
      <family val="1"/>
      <charset val="128"/>
    </font>
    <font>
      <b/>
      <sz val="14"/>
      <color theme="1"/>
      <name val="ＭＳ Ｐ明朝"/>
      <family val="1"/>
      <charset val="128"/>
    </font>
    <font>
      <sz val="7"/>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2"/>
      <color theme="1"/>
      <name val="ＭＳ Ｐ明朝"/>
      <family val="1"/>
      <charset val="128"/>
    </font>
    <font>
      <sz val="6"/>
      <name val="ＭＳ Ｐゴシック"/>
      <family val="3"/>
      <charset val="128"/>
      <scheme val="minor"/>
    </font>
    <font>
      <sz val="11"/>
      <name val="ＭＳ Ｐゴシック"/>
      <family val="3"/>
      <charset val="128"/>
    </font>
    <font>
      <b/>
      <sz val="16"/>
      <name val="ＭＳ Ｐ明朝"/>
      <family val="1"/>
      <charset val="128"/>
    </font>
    <font>
      <sz val="11"/>
      <name val="ＭＳ Ｐ明朝"/>
      <family val="1"/>
      <charset val="128"/>
    </font>
    <font>
      <b/>
      <sz val="12"/>
      <name val="ＭＳ Ｐ明朝"/>
      <family val="1"/>
      <charset val="128"/>
    </font>
    <font>
      <sz val="12"/>
      <name val="ＭＳ Ｐ明朝"/>
      <family val="1"/>
      <charset val="128"/>
    </font>
    <font>
      <b/>
      <sz val="11"/>
      <name val="ＭＳ Ｐ明朝"/>
      <family val="1"/>
      <charset val="128"/>
    </font>
    <font>
      <b/>
      <sz val="14"/>
      <name val="ＭＳ Ｐ明朝"/>
      <family val="1"/>
      <charset val="128"/>
    </font>
    <font>
      <b/>
      <sz val="9"/>
      <name val="ＭＳ Ｐ明朝"/>
      <family val="1"/>
      <charset val="128"/>
    </font>
    <font>
      <sz val="14"/>
      <color theme="1"/>
      <name val="ＭＳ Ｐ明朝"/>
      <family val="1"/>
      <charset val="128"/>
    </font>
    <font>
      <sz val="11"/>
      <color rgb="FFFF0000"/>
      <name val="ＭＳ Ｐ明朝"/>
      <family val="1"/>
      <charset val="128"/>
    </font>
    <font>
      <b/>
      <sz val="12"/>
      <color rgb="FFFF0000"/>
      <name val="ＭＳ Ｐ明朝"/>
      <family val="1"/>
      <charset val="128"/>
    </font>
    <font>
      <u/>
      <sz val="11"/>
      <color theme="10"/>
      <name val="ＭＳ Ｐゴシック"/>
      <family val="3"/>
      <charset val="128"/>
      <scheme val="minor"/>
    </font>
    <font>
      <sz val="10"/>
      <name val="ＭＳ Ｐ明朝"/>
      <family val="1"/>
      <charset val="128"/>
    </font>
    <font>
      <sz val="8"/>
      <name val="ＭＳ Ｐ明朝"/>
      <family val="1"/>
      <charset val="128"/>
    </font>
    <font>
      <b/>
      <sz val="11"/>
      <color rgb="FFFF0000"/>
      <name val="ＭＳ Ｐ明朝"/>
      <family val="1"/>
      <charset val="128"/>
    </font>
    <font>
      <sz val="11"/>
      <color theme="1" tint="0.34998626667073579"/>
      <name val="ＭＳ Ｐ明朝"/>
      <family val="1"/>
      <charset val="128"/>
    </font>
    <font>
      <sz val="11"/>
      <color theme="0" tint="-0.14999847407452621"/>
      <name val="ＭＳ Ｐ明朝"/>
      <family val="1"/>
      <charset val="128"/>
    </font>
    <font>
      <b/>
      <u/>
      <sz val="11"/>
      <name val="ＭＳ Ｐ明朝"/>
      <family val="1"/>
      <charset val="128"/>
    </font>
    <font>
      <b/>
      <sz val="11"/>
      <color theme="4"/>
      <name val="ＭＳ Ｐ明朝"/>
      <family val="1"/>
      <charset val="128"/>
    </font>
    <font>
      <b/>
      <sz val="12"/>
      <color theme="1"/>
      <name val="ＭＳ Ｐ明朝"/>
      <family val="1"/>
      <charset val="128"/>
    </font>
    <font>
      <sz val="10"/>
      <color rgb="FFC00000"/>
      <name val="ＭＳ Ｐ明朝"/>
      <family val="1"/>
      <charset val="128"/>
    </font>
    <font>
      <b/>
      <sz val="10"/>
      <color rgb="FFFF0000"/>
      <name val="ＭＳ Ｐ明朝"/>
      <family val="1"/>
      <charset val="128"/>
    </font>
    <font>
      <b/>
      <sz val="18"/>
      <color theme="1"/>
      <name val="ＭＳ Ｐ明朝"/>
      <family val="1"/>
      <charset val="128"/>
    </font>
    <font>
      <sz val="18"/>
      <color theme="1"/>
      <name val="ＭＳ Ｐ明朝"/>
      <family val="1"/>
      <charset val="128"/>
    </font>
    <font>
      <b/>
      <sz val="10"/>
      <color theme="1"/>
      <name val="ＭＳ Ｐ明朝"/>
      <family val="1"/>
      <charset val="128"/>
    </font>
    <font>
      <sz val="16"/>
      <name val="ＭＳ Ｐ明朝"/>
      <family val="1"/>
      <charset val="128"/>
    </font>
    <font>
      <u/>
      <sz val="11"/>
      <color theme="10"/>
      <name val="ＭＳ Ｐ明朝"/>
      <family val="1"/>
      <charset val="128"/>
    </font>
    <font>
      <sz val="11"/>
      <color theme="1"/>
      <name val="ＭＳ Ｐゴシック"/>
      <family val="3"/>
      <charset val="128"/>
      <scheme val="minor"/>
    </font>
    <font>
      <b/>
      <sz val="16"/>
      <color theme="1"/>
      <name val="ＭＳ Ｐ明朝"/>
      <family val="1"/>
      <charset val="128"/>
    </font>
    <font>
      <b/>
      <sz val="11"/>
      <color theme="1"/>
      <name val="ＭＳ Ｐ明朝"/>
      <family val="1"/>
      <charset val="128"/>
    </font>
    <font>
      <sz val="16"/>
      <color theme="1"/>
      <name val="ＭＳ Ｐ明朝"/>
      <family val="1"/>
      <charset val="128"/>
    </font>
    <font>
      <b/>
      <sz val="16"/>
      <color rgb="FFFF0000"/>
      <name val="ＭＳ Ｐ明朝"/>
      <family val="1"/>
      <charset val="128"/>
    </font>
    <font>
      <sz val="20"/>
      <color theme="1"/>
      <name val="ＭＳ Ｐ明朝"/>
      <family val="1"/>
      <charset val="128"/>
    </font>
    <font>
      <sz val="10"/>
      <color rgb="FFFF0000"/>
      <name val="ＭＳ Ｐ明朝"/>
      <family val="1"/>
      <charset val="128"/>
    </font>
    <font>
      <sz val="10.5"/>
      <name val="ＭＳ Ｐ明朝"/>
      <family val="1"/>
      <charset val="128"/>
    </font>
    <font>
      <b/>
      <sz val="10.5"/>
      <color rgb="FFFF0000"/>
      <name val="ＭＳ Ｐ明朝"/>
      <family val="1"/>
      <charset val="128"/>
    </font>
    <font>
      <sz val="7"/>
      <color rgb="FF000000"/>
      <name val="ＭＳ Ｐ明朝"/>
      <family val="1"/>
      <charset val="128"/>
    </font>
    <font>
      <sz val="9"/>
      <name val="ＭＳ Ｐ明朝"/>
      <family val="1"/>
      <charset val="128"/>
    </font>
  </fonts>
  <fills count="11">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theme="6" tint="0.79998168889431442"/>
        <bgColor indexed="64"/>
      </patternFill>
    </fill>
    <fill>
      <patternFill patternType="solid">
        <fgColor theme="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6EFCE"/>
        <bgColor indexed="64"/>
      </patternFill>
    </fill>
    <fill>
      <patternFill patternType="solid">
        <fgColor theme="9" tint="0.79998168889431442"/>
        <bgColor indexed="64"/>
      </patternFill>
    </fill>
    <fill>
      <patternFill patternType="solid">
        <fgColor theme="7" tint="0.79998168889431442"/>
        <bgColor indexed="64"/>
      </patternFill>
    </fill>
  </fills>
  <borders count="152">
    <border>
      <left/>
      <right/>
      <top/>
      <bottom/>
      <diagonal/>
    </border>
    <border>
      <left/>
      <right/>
      <top style="thin">
        <color indexed="64"/>
      </top>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hair">
        <color indexed="64"/>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medium">
        <color indexed="64"/>
      </right>
      <top style="hair">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medium">
        <color indexed="64"/>
      </left>
      <right style="hair">
        <color indexed="64"/>
      </right>
      <top/>
      <bottom/>
      <diagonal/>
    </border>
    <border>
      <left style="hair">
        <color indexed="64"/>
      </left>
      <right style="thin">
        <color indexed="64"/>
      </right>
      <top/>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double">
        <color indexed="64"/>
      </bottom>
      <diagonal style="thin">
        <color indexed="64"/>
      </diagonal>
    </border>
    <border diagonalUp="1">
      <left/>
      <right style="thin">
        <color indexed="64"/>
      </right>
      <top style="medium">
        <color indexed="64"/>
      </top>
      <bottom style="double">
        <color indexed="64"/>
      </bottom>
      <diagonal style="thin">
        <color indexed="64"/>
      </diagonal>
    </border>
    <border>
      <left style="medium">
        <color indexed="64"/>
      </left>
      <right/>
      <top style="double">
        <color indexed="64"/>
      </top>
      <bottom style="medium">
        <color indexed="64"/>
      </bottom>
      <diagonal/>
    </border>
    <border>
      <left/>
      <right style="hair">
        <color indexed="64"/>
      </right>
      <top style="double">
        <color indexed="64"/>
      </top>
      <bottom style="medium">
        <color indexed="64"/>
      </bottom>
      <diagonal/>
    </border>
    <border diagonalUp="1">
      <left style="hair">
        <color indexed="64"/>
      </left>
      <right/>
      <top style="double">
        <color indexed="64"/>
      </top>
      <bottom style="medium">
        <color indexed="64"/>
      </bottom>
      <diagonal style="hair">
        <color indexed="64"/>
      </diagonal>
    </border>
    <border diagonalUp="1">
      <left/>
      <right style="thin">
        <color indexed="64"/>
      </right>
      <top style="double">
        <color indexed="64"/>
      </top>
      <bottom style="medium">
        <color indexed="64"/>
      </bottom>
      <diagonal style="hair">
        <color indexed="64"/>
      </diagonal>
    </border>
    <border>
      <left style="thin">
        <color indexed="64"/>
      </left>
      <right style="hair">
        <color indexed="64"/>
      </right>
      <top style="medium">
        <color indexed="64"/>
      </top>
      <bottom style="medium">
        <color indexed="64"/>
      </bottom>
      <diagonal/>
    </border>
    <border>
      <left/>
      <right style="medium">
        <color indexed="64"/>
      </right>
      <top style="hair">
        <color indexed="64"/>
      </top>
      <bottom style="hair">
        <color indexed="64"/>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indexed="64"/>
      </top>
      <bottom style="thin">
        <color theme="0" tint="-0.249977111117893"/>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alignment vertical="center"/>
    </xf>
    <xf numFmtId="0" fontId="11" fillId="0" borderId="0"/>
    <xf numFmtId="38" fontId="11" fillId="0" borderId="0" applyFont="0" applyFill="0" applyBorder="0" applyAlignment="0" applyProtection="0"/>
    <xf numFmtId="6" fontId="11" fillId="0" borderId="0" applyFont="0" applyFill="0" applyBorder="0" applyAlignment="0" applyProtection="0"/>
    <xf numFmtId="0" fontId="22" fillId="0" borderId="0" applyNumberFormat="0" applyFill="0" applyBorder="0" applyAlignment="0" applyProtection="0">
      <alignment vertical="center"/>
    </xf>
    <xf numFmtId="38" fontId="38" fillId="0" borderId="0" applyFont="0" applyFill="0" applyBorder="0" applyAlignment="0" applyProtection="0">
      <alignment vertical="center"/>
    </xf>
  </cellStyleXfs>
  <cellXfs count="799">
    <xf numFmtId="0" fontId="0" fillId="0" borderId="0" xfId="0">
      <alignment vertical="center"/>
    </xf>
    <xf numFmtId="0" fontId="3" fillId="2" borderId="1" xfId="0" applyFont="1" applyFill="1" applyBorder="1">
      <alignment vertical="center"/>
    </xf>
    <xf numFmtId="0" fontId="3" fillId="2" borderId="4" xfId="0" applyFont="1" applyFill="1" applyBorder="1">
      <alignment vertical="center"/>
    </xf>
    <xf numFmtId="0" fontId="5" fillId="2" borderId="4" xfId="0" applyFont="1" applyFill="1" applyBorder="1" applyAlignment="1">
      <alignment horizontal="right" vertical="center"/>
    </xf>
    <xf numFmtId="0" fontId="3" fillId="2" borderId="2" xfId="0" applyFont="1" applyFill="1" applyBorder="1">
      <alignment vertical="center"/>
    </xf>
    <xf numFmtId="0" fontId="5" fillId="2" borderId="6" xfId="0" applyFont="1" applyFill="1" applyBorder="1">
      <alignment vertical="center"/>
    </xf>
    <xf numFmtId="0" fontId="5" fillId="2" borderId="7" xfId="0" applyFont="1" applyFill="1" applyBorder="1">
      <alignment vertical="center"/>
    </xf>
    <xf numFmtId="0" fontId="5" fillId="2" borderId="9" xfId="0" applyFont="1" applyFill="1" applyBorder="1" applyAlignment="1">
      <alignment vertical="center" wrapText="1"/>
    </xf>
    <xf numFmtId="0" fontId="5" fillId="2" borderId="10" xfId="0" applyFont="1" applyFill="1" applyBorder="1">
      <alignment vertical="center"/>
    </xf>
    <xf numFmtId="0" fontId="5" fillId="2" borderId="11" xfId="0" applyFont="1" applyFill="1" applyBorder="1">
      <alignment vertical="center"/>
    </xf>
    <xf numFmtId="0" fontId="5" fillId="2" borderId="12" xfId="0" applyFont="1" applyFill="1" applyBorder="1">
      <alignment vertical="center"/>
    </xf>
    <xf numFmtId="0" fontId="13" fillId="0" borderId="0" xfId="1" applyFont="1"/>
    <xf numFmtId="0" fontId="14" fillId="0" borderId="0" xfId="1" applyFont="1" applyAlignment="1">
      <alignment horizontal="center" vertical="center"/>
    </xf>
    <xf numFmtId="0" fontId="13" fillId="0" borderId="0" xfId="1" applyFont="1" applyAlignment="1">
      <alignment horizontal="center" vertical="center"/>
    </xf>
    <xf numFmtId="0" fontId="14" fillId="0" borderId="0" xfId="1" applyFont="1"/>
    <xf numFmtId="0" fontId="4" fillId="2" borderId="0" xfId="0" applyFont="1" applyFill="1">
      <alignment vertical="center"/>
    </xf>
    <xf numFmtId="0" fontId="13" fillId="0" borderId="0" xfId="1" applyFont="1" applyAlignment="1">
      <alignment vertical="center"/>
    </xf>
    <xf numFmtId="0" fontId="13" fillId="0" borderId="70" xfId="1" applyFont="1" applyBorder="1" applyAlignment="1">
      <alignment horizontal="left" vertical="center"/>
    </xf>
    <xf numFmtId="0" fontId="14" fillId="0" borderId="0" xfId="1" applyFont="1" applyAlignment="1">
      <alignment vertical="center"/>
    </xf>
    <xf numFmtId="0" fontId="20" fillId="0" borderId="0" xfId="1" applyFont="1"/>
    <xf numFmtId="0" fontId="21" fillId="0" borderId="0" xfId="1" applyFont="1"/>
    <xf numFmtId="0" fontId="20" fillId="0" borderId="0" xfId="1" applyFont="1" applyAlignment="1">
      <alignment vertical="center"/>
    </xf>
    <xf numFmtId="0" fontId="20" fillId="0" borderId="0" xfId="1" applyFont="1" applyAlignment="1">
      <alignment horizontal="left" vertical="center"/>
    </xf>
    <xf numFmtId="0" fontId="3" fillId="2" borderId="0" xfId="0" applyFont="1" applyFill="1">
      <alignment vertical="center"/>
    </xf>
    <xf numFmtId="0" fontId="15" fillId="2" borderId="0" xfId="1" applyFont="1" applyFill="1" applyAlignment="1">
      <alignment vertical="center" wrapText="1"/>
    </xf>
    <xf numFmtId="0" fontId="24" fillId="2" borderId="0" xfId="1" applyFont="1" applyFill="1" applyAlignment="1">
      <alignment vertical="center" wrapText="1"/>
    </xf>
    <xf numFmtId="0" fontId="23" fillId="2" borderId="0" xfId="1" applyFont="1" applyFill="1" applyAlignment="1">
      <alignment vertical="center" wrapText="1"/>
    </xf>
    <xf numFmtId="0" fontId="13" fillId="2" borderId="0" xfId="1" applyFont="1" applyFill="1"/>
    <xf numFmtId="0" fontId="20" fillId="2" borderId="0" xfId="1" applyFont="1" applyFill="1"/>
    <xf numFmtId="0" fontId="13" fillId="0" borderId="0" xfId="1" applyFont="1" applyAlignment="1">
      <alignment horizontal="left" vertical="center"/>
    </xf>
    <xf numFmtId="0" fontId="13" fillId="2" borderId="0" xfId="1" applyFont="1" applyFill="1" applyAlignment="1">
      <alignment wrapText="1"/>
    </xf>
    <xf numFmtId="0" fontId="13" fillId="0" borderId="110" xfId="1" applyFont="1" applyBorder="1" applyAlignment="1">
      <alignment horizontal="left" vertical="center" wrapText="1"/>
    </xf>
    <xf numFmtId="0" fontId="13" fillId="0" borderId="95" xfId="1" applyFont="1" applyBorder="1" applyAlignment="1">
      <alignment horizontal="left" vertical="center" wrapText="1"/>
    </xf>
    <xf numFmtId="0" fontId="13" fillId="0" borderId="84" xfId="1" applyFont="1" applyBorder="1" applyAlignment="1">
      <alignment horizontal="left" vertical="center" wrapText="1"/>
    </xf>
    <xf numFmtId="0" fontId="13" fillId="0" borderId="114" xfId="1" applyFont="1" applyBorder="1" applyAlignment="1">
      <alignment horizontal="left" vertical="center" wrapText="1"/>
    </xf>
    <xf numFmtId="0" fontId="3" fillId="0" borderId="0" xfId="0" applyFont="1">
      <alignment vertical="center"/>
    </xf>
    <xf numFmtId="0" fontId="4" fillId="2" borderId="0" xfId="0" applyFont="1" applyFill="1" applyAlignment="1">
      <alignment horizontal="center" vertical="center"/>
    </xf>
    <xf numFmtId="0" fontId="13" fillId="0" borderId="68" xfId="1" applyFont="1" applyBorder="1" applyAlignment="1">
      <alignment horizontal="left" vertical="center"/>
    </xf>
    <xf numFmtId="0" fontId="12" fillId="2" borderId="0" xfId="1" applyFont="1" applyFill="1" applyAlignment="1">
      <alignment horizontal="center" vertical="center"/>
    </xf>
    <xf numFmtId="0" fontId="15" fillId="2" borderId="0" xfId="1" applyFont="1" applyFill="1" applyAlignment="1">
      <alignment horizontal="left" vertical="center"/>
    </xf>
    <xf numFmtId="49" fontId="16" fillId="2" borderId="0" xfId="1" applyNumberFormat="1" applyFont="1" applyFill="1" applyAlignment="1">
      <alignment horizontal="left"/>
    </xf>
    <xf numFmtId="0" fontId="14" fillId="2" borderId="0" xfId="1" applyFont="1" applyFill="1"/>
    <xf numFmtId="0" fontId="14" fillId="2" borderId="0" xfId="1" applyFont="1" applyFill="1" applyAlignment="1">
      <alignment horizontal="right"/>
    </xf>
    <xf numFmtId="176" fontId="13" fillId="2" borderId="0" xfId="2" applyNumberFormat="1" applyFont="1" applyFill="1" applyBorder="1" applyAlignment="1">
      <alignment vertical="center"/>
    </xf>
    <xf numFmtId="0" fontId="13" fillId="2" borderId="0" xfId="1" applyFont="1" applyFill="1" applyAlignment="1">
      <alignment vertical="center"/>
    </xf>
    <xf numFmtId="0" fontId="14" fillId="2" borderId="0" xfId="1" applyFont="1" applyFill="1" applyAlignment="1">
      <alignment horizontal="center" vertical="center"/>
    </xf>
    <xf numFmtId="0" fontId="13" fillId="2" borderId="0" xfId="1" applyFont="1" applyFill="1" applyAlignment="1">
      <alignment horizontal="left" vertical="center"/>
    </xf>
    <xf numFmtId="0" fontId="13" fillId="2" borderId="0" xfId="1" applyFont="1" applyFill="1" applyAlignment="1">
      <alignment horizontal="left" vertical="center" wrapText="1"/>
    </xf>
    <xf numFmtId="0" fontId="13" fillId="2" borderId="134" xfId="1" applyFont="1" applyFill="1" applyBorder="1" applyAlignment="1">
      <alignment horizontal="center" vertical="center" wrapText="1"/>
    </xf>
    <xf numFmtId="0" fontId="27" fillId="2" borderId="0" xfId="1" applyFont="1" applyFill="1" applyAlignment="1">
      <alignment vertical="center"/>
    </xf>
    <xf numFmtId="0" fontId="13" fillId="2" borderId="0" xfId="1" applyFont="1" applyFill="1" applyAlignment="1">
      <alignment horizontal="center" vertical="center" wrapText="1"/>
    </xf>
    <xf numFmtId="0" fontId="13" fillId="2" borderId="0" xfId="1" applyFont="1" applyFill="1" applyAlignment="1">
      <alignment horizontal="center" vertical="center"/>
    </xf>
    <xf numFmtId="0" fontId="20" fillId="2" borderId="0" xfId="1" applyFont="1" applyFill="1" applyAlignment="1">
      <alignment horizontal="center" vertical="center"/>
    </xf>
    <xf numFmtId="0" fontId="20" fillId="2" borderId="0" xfId="1" applyFont="1" applyFill="1" applyAlignment="1">
      <alignment vertical="center"/>
    </xf>
    <xf numFmtId="0" fontId="14" fillId="2" borderId="0" xfId="1" applyFont="1" applyFill="1" applyAlignment="1">
      <alignment vertical="center"/>
    </xf>
    <xf numFmtId="0" fontId="20" fillId="2" borderId="0" xfId="1" applyFont="1" applyFill="1" applyAlignment="1">
      <alignment horizontal="left" vertical="center"/>
    </xf>
    <xf numFmtId="0" fontId="13" fillId="2" borderId="134" xfId="1" applyFont="1" applyFill="1" applyBorder="1" applyAlignment="1">
      <alignment horizontal="center" vertical="center"/>
    </xf>
    <xf numFmtId="0" fontId="13" fillId="0" borderId="134" xfId="1" applyFont="1" applyBorder="1" applyAlignment="1">
      <alignment horizontal="center" vertical="center"/>
    </xf>
    <xf numFmtId="0" fontId="3" fillId="0" borderId="0" xfId="0" applyFont="1" applyAlignment="1">
      <alignment horizontal="left" vertical="center" wrapText="1"/>
    </xf>
    <xf numFmtId="0" fontId="30" fillId="0" borderId="0" xfId="0" applyFont="1">
      <alignment vertical="center"/>
    </xf>
    <xf numFmtId="0" fontId="3" fillId="0" borderId="0" xfId="0" applyFont="1" applyAlignment="1">
      <alignment horizontal="center" vertical="center"/>
    </xf>
    <xf numFmtId="0" fontId="3" fillId="4" borderId="87" xfId="0" applyFont="1" applyFill="1" applyBorder="1">
      <alignment vertical="center"/>
    </xf>
    <xf numFmtId="0" fontId="33" fillId="0" borderId="64" xfId="0" applyFont="1" applyBorder="1" applyAlignment="1">
      <alignment horizontal="center" vertical="center"/>
    </xf>
    <xf numFmtId="0" fontId="34" fillId="0" borderId="64" xfId="0" applyFont="1" applyBorder="1" applyAlignment="1">
      <alignment horizontal="center" vertical="center"/>
    </xf>
    <xf numFmtId="0" fontId="3" fillId="0" borderId="76" xfId="0" applyFont="1" applyBorder="1">
      <alignment vertical="center"/>
    </xf>
    <xf numFmtId="0" fontId="3" fillId="4" borderId="43" xfId="0" applyFont="1" applyFill="1" applyBorder="1" applyAlignment="1">
      <alignment vertical="center" wrapText="1"/>
    </xf>
    <xf numFmtId="0" fontId="3" fillId="0" borderId="76" xfId="0" applyFont="1" applyBorder="1" applyAlignment="1">
      <alignment horizontal="left" vertical="center"/>
    </xf>
    <xf numFmtId="49" fontId="3" fillId="0" borderId="76" xfId="0" applyNumberFormat="1" applyFont="1" applyBorder="1" applyAlignment="1">
      <alignment horizontal="center" vertical="center"/>
    </xf>
    <xf numFmtId="0" fontId="3" fillId="0" borderId="0" xfId="0" applyFont="1" applyAlignment="1">
      <alignment horizontal="left" vertical="center"/>
    </xf>
    <xf numFmtId="0" fontId="3" fillId="0" borderId="78" xfId="0" applyFont="1" applyBorder="1" applyAlignment="1">
      <alignment horizontal="center" vertical="center"/>
    </xf>
    <xf numFmtId="0" fontId="3" fillId="0" borderId="64" xfId="0" applyFont="1" applyBorder="1" applyAlignment="1">
      <alignment horizontal="center" vertical="center"/>
    </xf>
    <xf numFmtId="0" fontId="7" fillId="0" borderId="0" xfId="0" applyFont="1" applyAlignment="1">
      <alignment horizontal="left" vertical="center"/>
    </xf>
    <xf numFmtId="0" fontId="3" fillId="0" borderId="76" xfId="0" applyFont="1" applyBorder="1" applyAlignment="1">
      <alignment horizontal="center" vertical="center"/>
    </xf>
    <xf numFmtId="0" fontId="7" fillId="0" borderId="0" xfId="0" applyFont="1">
      <alignment vertical="center"/>
    </xf>
    <xf numFmtId="0" fontId="3" fillId="0" borderId="77" xfId="0" applyFont="1" applyBorder="1" applyAlignment="1">
      <alignment horizontal="center" vertical="center"/>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4" fillId="0" borderId="0" xfId="0" applyFont="1" applyAlignment="1">
      <alignment horizontal="center" vertical="center"/>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3" fillId="2" borderId="11" xfId="0" applyFont="1" applyFill="1" applyBorder="1">
      <alignment vertical="center"/>
    </xf>
    <xf numFmtId="0" fontId="3" fillId="2" borderId="5" xfId="0" applyFont="1" applyFill="1" applyBorder="1">
      <alignment vertical="center"/>
    </xf>
    <xf numFmtId="0" fontId="3" fillId="7" borderId="138" xfId="0" applyFont="1" applyFill="1" applyBorder="1" applyAlignment="1">
      <alignment horizontal="center" vertical="center" wrapText="1"/>
    </xf>
    <xf numFmtId="0" fontId="13" fillId="7" borderId="134" xfId="0" applyFont="1" applyFill="1" applyBorder="1" applyAlignment="1">
      <alignment horizontal="center" vertical="center"/>
    </xf>
    <xf numFmtId="0" fontId="20" fillId="2" borderId="134" xfId="0" applyFont="1" applyFill="1" applyBorder="1" applyAlignment="1">
      <alignment horizontal="center" vertical="center" wrapText="1"/>
    </xf>
    <xf numFmtId="0" fontId="36" fillId="2" borderId="0" xfId="1" applyFont="1" applyFill="1" applyAlignment="1">
      <alignment horizontal="center" vertical="center"/>
    </xf>
    <xf numFmtId="0" fontId="36" fillId="0" borderId="0" xfId="1" applyFont="1" applyAlignment="1">
      <alignment horizontal="center" vertical="center"/>
    </xf>
    <xf numFmtId="38" fontId="36" fillId="0" borderId="0" xfId="2" applyFont="1" applyBorder="1" applyAlignment="1">
      <alignment horizontal="center" vertical="center"/>
    </xf>
    <xf numFmtId="0" fontId="16" fillId="3" borderId="0" xfId="1" applyFont="1" applyFill="1" applyAlignment="1">
      <alignment horizontal="center" vertical="center" wrapText="1"/>
    </xf>
    <xf numFmtId="0" fontId="13" fillId="0" borderId="85" xfId="1" applyFont="1" applyBorder="1" applyAlignment="1">
      <alignment horizontal="center" vertical="center" wrapText="1"/>
    </xf>
    <xf numFmtId="0" fontId="13" fillId="0" borderId="106" xfId="1" applyFont="1" applyBorder="1" applyAlignment="1">
      <alignment horizontal="left" vertical="center"/>
    </xf>
    <xf numFmtId="0" fontId="13" fillId="0" borderId="95" xfId="1" applyFont="1" applyBorder="1" applyAlignment="1">
      <alignment horizontal="left" vertical="center"/>
    </xf>
    <xf numFmtId="0" fontId="13" fillId="0" borderId="111" xfId="1" applyFont="1" applyBorder="1" applyAlignment="1">
      <alignment horizontal="left" vertical="center"/>
    </xf>
    <xf numFmtId="0" fontId="13" fillId="7" borderId="134" xfId="1" applyFont="1" applyFill="1" applyBorder="1" applyAlignment="1">
      <alignment horizontal="center" vertical="center"/>
    </xf>
    <xf numFmtId="0" fontId="13" fillId="0" borderId="61" xfId="1" applyFont="1" applyBorder="1" applyAlignment="1">
      <alignment horizontal="left" vertical="center"/>
    </xf>
    <xf numFmtId="0" fontId="37" fillId="2" borderId="0" xfId="4" applyFont="1" applyFill="1" applyAlignment="1">
      <alignment horizontal="center" vertical="center" wrapText="1"/>
    </xf>
    <xf numFmtId="0" fontId="13" fillId="0" borderId="0" xfId="1" applyFont="1" applyAlignment="1">
      <alignment horizontal="center" vertical="center" wrapText="1"/>
    </xf>
    <xf numFmtId="0" fontId="13" fillId="0" borderId="126" xfId="1" applyFont="1" applyBorder="1" applyAlignment="1">
      <alignment horizontal="center" vertical="center" wrapText="1"/>
    </xf>
    <xf numFmtId="0" fontId="13" fillId="0" borderId="62" xfId="1" applyFont="1" applyBorder="1" applyAlignment="1">
      <alignment horizontal="center" vertical="center" wrapText="1"/>
    </xf>
    <xf numFmtId="0" fontId="13" fillId="0" borderId="111" xfId="1" applyFont="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38" fontId="13" fillId="0" borderId="0" xfId="5" applyFont="1" applyAlignment="1">
      <alignment horizontal="center" vertical="center"/>
    </xf>
    <xf numFmtId="38" fontId="16" fillId="3" borderId="0" xfId="5" applyFont="1" applyFill="1" applyBorder="1" applyAlignment="1">
      <alignment horizontal="center" vertical="center" wrapText="1"/>
    </xf>
    <xf numFmtId="38" fontId="13" fillId="0" borderId="85" xfId="5" applyFont="1" applyBorder="1" applyAlignment="1">
      <alignment horizontal="center" vertical="center" wrapText="1"/>
    </xf>
    <xf numFmtId="0" fontId="26" fillId="2" borderId="138" xfId="0" applyFont="1" applyFill="1" applyBorder="1" applyAlignment="1">
      <alignment horizontal="center" vertical="center"/>
    </xf>
    <xf numFmtId="0" fontId="17" fillId="2" borderId="0" xfId="1" applyFont="1" applyFill="1" applyAlignment="1">
      <alignment horizontal="center" vertical="center"/>
    </xf>
    <xf numFmtId="0" fontId="16" fillId="2" borderId="0" xfId="1" applyFont="1" applyFill="1" applyAlignment="1">
      <alignment horizontal="center" vertical="center" wrapText="1"/>
    </xf>
    <xf numFmtId="0" fontId="18" fillId="2" borderId="0" xfId="1" applyFont="1" applyFill="1" applyAlignment="1">
      <alignment horizontal="center" vertical="center" wrapText="1"/>
    </xf>
    <xf numFmtId="38" fontId="13" fillId="2" borderId="0" xfId="5" applyFont="1" applyFill="1" applyBorder="1" applyAlignment="1">
      <alignment horizontal="center" vertical="center" wrapText="1"/>
    </xf>
    <xf numFmtId="0" fontId="16" fillId="2" borderId="0" xfId="1" applyFont="1" applyFill="1" applyAlignment="1">
      <alignment vertical="center" wrapText="1"/>
    </xf>
    <xf numFmtId="6" fontId="14" fillId="2" borderId="0" xfId="3" applyFont="1" applyFill="1" applyBorder="1" applyAlignment="1">
      <alignment vertical="center" wrapText="1"/>
    </xf>
    <xf numFmtId="0" fontId="16" fillId="2" borderId="0" xfId="1" applyFont="1" applyFill="1" applyAlignment="1">
      <alignment horizontal="center" vertical="center"/>
    </xf>
    <xf numFmtId="0" fontId="13" fillId="2" borderId="0" xfId="1" applyFont="1" applyFill="1" applyAlignment="1">
      <alignment horizontal="right" vertical="center"/>
    </xf>
    <xf numFmtId="38" fontId="36" fillId="2" borderId="0" xfId="2" applyFont="1" applyFill="1" applyBorder="1" applyAlignment="1">
      <alignment horizontal="center" vertical="center"/>
    </xf>
    <xf numFmtId="38" fontId="13" fillId="2" borderId="0" xfId="5" applyFont="1" applyFill="1" applyBorder="1" applyAlignment="1">
      <alignment horizontal="right" vertical="center" wrapText="1"/>
    </xf>
    <xf numFmtId="38" fontId="13" fillId="2" borderId="0" xfId="5" applyFont="1" applyFill="1" applyAlignment="1">
      <alignment horizontal="center" vertical="center"/>
    </xf>
    <xf numFmtId="38" fontId="16" fillId="2" borderId="0" xfId="5" applyFont="1" applyFill="1" applyBorder="1" applyAlignment="1">
      <alignment horizontal="center" vertical="center" wrapText="1"/>
    </xf>
    <xf numFmtId="0" fontId="16" fillId="2" borderId="0" xfId="1" applyFont="1" applyFill="1" applyAlignment="1">
      <alignment horizontal="left" vertical="center"/>
    </xf>
    <xf numFmtId="0" fontId="20" fillId="2" borderId="0" xfId="0" applyFont="1" applyFill="1">
      <alignment vertical="center"/>
    </xf>
    <xf numFmtId="0" fontId="3" fillId="7" borderId="134" xfId="0" applyFont="1" applyFill="1" applyBorder="1" applyAlignment="1">
      <alignment horizontal="center" vertical="center" wrapText="1"/>
    </xf>
    <xf numFmtId="0" fontId="20" fillId="0" borderId="0" xfId="0" applyFont="1">
      <alignment vertical="center"/>
    </xf>
    <xf numFmtId="0" fontId="3" fillId="2" borderId="134" xfId="0" applyFont="1" applyFill="1" applyBorder="1" applyAlignment="1">
      <alignment horizontal="center" vertical="center"/>
    </xf>
    <xf numFmtId="0" fontId="13" fillId="2" borderId="134" xfId="0" applyFont="1" applyFill="1" applyBorder="1" applyAlignment="1">
      <alignment horizontal="center" vertical="center" wrapText="1"/>
    </xf>
    <xf numFmtId="38" fontId="3" fillId="0" borderId="78" xfId="5" applyFont="1" applyBorder="1" applyAlignment="1">
      <alignment horizontal="left" vertical="center"/>
    </xf>
    <xf numFmtId="38" fontId="3" fillId="0" borderId="76" xfId="5" applyFont="1" applyBorder="1" applyAlignment="1">
      <alignment horizontal="left" vertical="center"/>
    </xf>
    <xf numFmtId="0" fontId="39" fillId="2" borderId="0" xfId="0" applyFont="1" applyFill="1" applyAlignment="1">
      <alignment horizontal="center" vertical="center"/>
    </xf>
    <xf numFmtId="0" fontId="40" fillId="2" borderId="0" xfId="0" applyFont="1" applyFill="1" applyAlignment="1">
      <alignment horizontal="left" vertical="center"/>
    </xf>
    <xf numFmtId="0" fontId="26" fillId="2" borderId="134" xfId="1" applyFont="1" applyFill="1" applyBorder="1" applyAlignment="1">
      <alignment horizontal="center" vertical="center"/>
    </xf>
    <xf numFmtId="0" fontId="13" fillId="2" borderId="134" xfId="1" applyFont="1" applyFill="1" applyBorder="1" applyAlignment="1">
      <alignment vertical="center"/>
    </xf>
    <xf numFmtId="0" fontId="43" fillId="0" borderId="0" xfId="0" applyFont="1" applyAlignment="1">
      <alignment horizontal="center" vertical="center"/>
    </xf>
    <xf numFmtId="0" fontId="3" fillId="4" borderId="93" xfId="0" applyFont="1" applyFill="1" applyBorder="1" applyAlignment="1">
      <alignment horizontal="center" vertical="center"/>
    </xf>
    <xf numFmtId="0" fontId="3" fillId="4" borderId="0" xfId="0" applyFont="1" applyFill="1" applyAlignment="1">
      <alignment horizontal="center" vertical="center"/>
    </xf>
    <xf numFmtId="0" fontId="13" fillId="0" borderId="8" xfId="1" applyFont="1" applyBorder="1" applyAlignment="1">
      <alignment horizontal="left" vertical="center"/>
    </xf>
    <xf numFmtId="0" fontId="13" fillId="7" borderId="134" xfId="1" applyFont="1" applyFill="1" applyBorder="1" applyAlignment="1">
      <alignment horizontal="center" vertical="center" wrapText="1"/>
    </xf>
    <xf numFmtId="0" fontId="13" fillId="0" borderId="74" xfId="1" applyFont="1" applyBorder="1" applyAlignment="1">
      <alignment horizontal="center" vertical="center"/>
    </xf>
    <xf numFmtId="0" fontId="13" fillId="0" borderId="70" xfId="1" applyFont="1" applyBorder="1" applyAlignment="1">
      <alignment horizontal="center" vertical="center"/>
    </xf>
    <xf numFmtId="0" fontId="13" fillId="0" borderId="75" xfId="1" applyFont="1" applyBorder="1" applyAlignment="1">
      <alignment horizontal="center" vertical="center"/>
    </xf>
    <xf numFmtId="0" fontId="34" fillId="0" borderId="0" xfId="0" applyFont="1">
      <alignment vertical="center"/>
    </xf>
    <xf numFmtId="0" fontId="3" fillId="4" borderId="94" xfId="0" applyFont="1" applyFill="1" applyBorder="1" applyAlignment="1">
      <alignment horizontal="center" vertical="center"/>
    </xf>
    <xf numFmtId="38" fontId="3" fillId="0" borderId="88" xfId="5" applyFont="1" applyFill="1" applyBorder="1" applyAlignment="1">
      <alignment horizontal="right" vertical="center"/>
    </xf>
    <xf numFmtId="38" fontId="3" fillId="0" borderId="91" xfId="5" applyFont="1" applyFill="1" applyBorder="1" applyAlignment="1">
      <alignment horizontal="right" vertical="center"/>
    </xf>
    <xf numFmtId="0" fontId="13" fillId="0" borderId="72" xfId="1" applyFont="1" applyBorder="1" applyAlignment="1">
      <alignment horizontal="left" vertical="center"/>
    </xf>
    <xf numFmtId="0" fontId="3" fillId="2" borderId="0" xfId="0" applyFont="1" applyFill="1" applyAlignment="1">
      <alignment vertical="center" wrapText="1"/>
    </xf>
    <xf numFmtId="0" fontId="3" fillId="2" borderId="11" xfId="0" applyFont="1" applyFill="1" applyBorder="1" applyAlignment="1">
      <alignment vertical="center" wrapText="1"/>
    </xf>
    <xf numFmtId="0" fontId="5" fillId="2" borderId="0" xfId="0" applyFont="1" applyFill="1">
      <alignment vertical="center"/>
    </xf>
    <xf numFmtId="0" fontId="3" fillId="2" borderId="35" xfId="0" applyFont="1" applyFill="1" applyBorder="1">
      <alignment vertical="center"/>
    </xf>
    <xf numFmtId="0" fontId="3" fillId="2" borderId="36" xfId="0" applyFont="1" applyFill="1" applyBorder="1">
      <alignment vertical="center"/>
    </xf>
    <xf numFmtId="0" fontId="3" fillId="2" borderId="23" xfId="0" applyFont="1" applyFill="1" applyBorder="1">
      <alignment vertical="center"/>
    </xf>
    <xf numFmtId="0" fontId="13" fillId="0" borderId="67" xfId="1" applyFont="1" applyBorder="1" applyAlignment="1">
      <alignment horizontal="center" vertical="center" wrapText="1"/>
    </xf>
    <xf numFmtId="0" fontId="13" fillId="0" borderId="74" xfId="1" applyFont="1" applyBorder="1" applyAlignment="1">
      <alignment horizontal="center" vertical="center" wrapText="1"/>
    </xf>
    <xf numFmtId="49" fontId="16" fillId="2" borderId="0" xfId="1" applyNumberFormat="1" applyFont="1" applyFill="1" applyAlignment="1">
      <alignment horizontal="left" vertical="center"/>
    </xf>
    <xf numFmtId="0" fontId="21" fillId="0" borderId="0" xfId="1" applyFont="1" applyAlignment="1">
      <alignment vertical="center"/>
    </xf>
    <xf numFmtId="0" fontId="13" fillId="0" borderId="75" xfId="1" applyFont="1" applyBorder="1" applyAlignment="1">
      <alignment horizontal="left" vertical="center"/>
    </xf>
    <xf numFmtId="38" fontId="13" fillId="0" borderId="72" xfId="5" applyFont="1" applyBorder="1" applyAlignment="1">
      <alignment horizontal="right" vertical="center"/>
    </xf>
    <xf numFmtId="176" fontId="13" fillId="0" borderId="72" xfId="2" applyNumberFormat="1" applyFont="1" applyBorder="1" applyAlignment="1">
      <alignment vertical="center"/>
    </xf>
    <xf numFmtId="0" fontId="13" fillId="7" borderId="142" xfId="0" applyFont="1" applyFill="1" applyBorder="1" applyAlignment="1">
      <alignment horizontal="center" vertical="center"/>
    </xf>
    <xf numFmtId="0" fontId="3" fillId="0" borderId="6" xfId="0" applyFont="1" applyBorder="1">
      <alignment vertical="center"/>
    </xf>
    <xf numFmtId="0" fontId="3" fillId="0" borderId="7" xfId="0" applyFont="1" applyBorder="1">
      <alignment vertical="center"/>
    </xf>
    <xf numFmtId="0" fontId="3" fillId="0" borderId="10" xfId="0" applyFont="1" applyBorder="1">
      <alignment vertical="center"/>
    </xf>
    <xf numFmtId="38" fontId="23" fillId="0" borderId="81" xfId="5" applyFont="1" applyBorder="1" applyAlignment="1">
      <alignment horizontal="center" vertical="center" wrapText="1"/>
    </xf>
    <xf numFmtId="38" fontId="23" fillId="0" borderId="82" xfId="5" applyFont="1" applyBorder="1" applyAlignment="1">
      <alignment horizontal="center" vertical="center" wrapText="1"/>
    </xf>
    <xf numFmtId="0" fontId="45" fillId="0" borderId="145" xfId="1" applyFont="1" applyBorder="1" applyAlignment="1">
      <alignment vertical="center" wrapText="1"/>
    </xf>
    <xf numFmtId="0" fontId="45" fillId="0" borderId="25" xfId="1" applyFont="1" applyBorder="1" applyAlignment="1">
      <alignment vertical="center" wrapText="1"/>
    </xf>
    <xf numFmtId="0" fontId="48" fillId="0" borderId="81" xfId="1" applyFont="1" applyBorder="1" applyAlignment="1">
      <alignment horizontal="center" vertical="center" wrapText="1"/>
    </xf>
    <xf numFmtId="0" fontId="13" fillId="2" borderId="141" xfId="1" applyFont="1" applyFill="1" applyBorder="1" applyAlignment="1">
      <alignment horizontal="left" vertical="center" wrapText="1"/>
    </xf>
    <xf numFmtId="0" fontId="48" fillId="0" borderId="82" xfId="1" applyFont="1" applyBorder="1" applyAlignment="1">
      <alignment horizontal="center" vertical="center" wrapText="1"/>
    </xf>
    <xf numFmtId="0" fontId="13" fillId="0" borderId="94" xfId="1" applyFont="1" applyBorder="1" applyAlignment="1">
      <alignment horizontal="center" vertical="center"/>
    </xf>
    <xf numFmtId="49" fontId="13" fillId="0" borderId="0" xfId="1" applyNumberFormat="1" applyFont="1" applyAlignment="1">
      <alignment vertical="center"/>
    </xf>
    <xf numFmtId="0" fontId="23" fillId="0" borderId="117" xfId="1" applyFont="1" applyBorder="1" applyAlignment="1">
      <alignment horizontal="left" vertical="center" wrapText="1"/>
    </xf>
    <xf numFmtId="38" fontId="23" fillId="0" borderId="107" xfId="5" applyFont="1" applyBorder="1" applyAlignment="1">
      <alignment horizontal="right" vertical="center" wrapText="1"/>
    </xf>
    <xf numFmtId="0" fontId="23" fillId="0" borderId="59" xfId="1" applyFont="1" applyBorder="1" applyAlignment="1">
      <alignment horizontal="left" vertical="center" wrapText="1"/>
    </xf>
    <xf numFmtId="38" fontId="23" fillId="0" borderId="108" xfId="5" applyFont="1" applyBorder="1" applyAlignment="1">
      <alignment horizontal="right" vertical="center" wrapText="1"/>
    </xf>
    <xf numFmtId="0" fontId="23" fillId="0" borderId="60" xfId="1" applyFont="1" applyBorder="1" applyAlignment="1">
      <alignment horizontal="left" vertical="center" wrapText="1"/>
    </xf>
    <xf numFmtId="38" fontId="23" fillId="0" borderId="109" xfId="5" applyFont="1" applyBorder="1" applyAlignment="1">
      <alignment horizontal="right" vertical="center" wrapText="1"/>
    </xf>
    <xf numFmtId="38" fontId="23" fillId="0" borderId="85" xfId="5" applyFont="1" applyBorder="1" applyAlignment="1">
      <alignment horizontal="right" vertical="center" wrapText="1"/>
    </xf>
    <xf numFmtId="38" fontId="23" fillId="0" borderId="115" xfId="5" applyFont="1" applyBorder="1" applyAlignment="1">
      <alignment horizontal="right" vertical="center" wrapText="1"/>
    </xf>
    <xf numFmtId="38" fontId="23" fillId="0" borderId="112" xfId="5" applyFont="1" applyBorder="1" applyAlignment="1">
      <alignment horizontal="right" vertical="center" wrapText="1"/>
    </xf>
    <xf numFmtId="0" fontId="23" fillId="0" borderId="129" xfId="1" applyFont="1" applyBorder="1" applyAlignment="1">
      <alignment horizontal="left" vertical="center" wrapText="1"/>
    </xf>
    <xf numFmtId="0" fontId="23" fillId="0" borderId="135" xfId="1" applyFont="1" applyBorder="1" applyAlignment="1">
      <alignment horizontal="left" vertical="center" wrapText="1"/>
    </xf>
    <xf numFmtId="38" fontId="23" fillId="0" borderId="80" xfId="5" applyFont="1" applyBorder="1" applyAlignment="1">
      <alignment horizontal="right" vertical="center" wrapText="1"/>
    </xf>
    <xf numFmtId="0" fontId="23" fillId="0" borderId="130" xfId="1" applyFont="1" applyBorder="1" applyAlignment="1">
      <alignment horizontal="left" vertical="center" wrapText="1"/>
    </xf>
    <xf numFmtId="0" fontId="23" fillId="0" borderId="136" xfId="1" applyFont="1" applyBorder="1" applyAlignment="1">
      <alignment horizontal="left" vertical="center" wrapText="1"/>
    </xf>
    <xf numFmtId="38" fontId="23" fillId="0" borderId="127" xfId="5" applyFont="1" applyBorder="1" applyAlignment="1">
      <alignment horizontal="right" vertical="center" wrapText="1"/>
    </xf>
    <xf numFmtId="0" fontId="23" fillId="0" borderId="5" xfId="1" applyFont="1" applyBorder="1" applyAlignment="1">
      <alignment horizontal="left" vertical="center" wrapText="1"/>
    </xf>
    <xf numFmtId="0" fontId="23" fillId="0" borderId="54" xfId="1" applyFont="1" applyBorder="1" applyAlignment="1">
      <alignment horizontal="left" vertical="center" wrapText="1"/>
    </xf>
    <xf numFmtId="0" fontId="23" fillId="0" borderId="128" xfId="1" applyFont="1" applyBorder="1" applyAlignment="1">
      <alignment horizontal="left" vertical="center" wrapText="1"/>
    </xf>
    <xf numFmtId="38" fontId="23" fillId="0" borderId="83" xfId="5" applyFont="1" applyBorder="1" applyAlignment="1">
      <alignment horizontal="right" vertical="center" wrapText="1"/>
    </xf>
    <xf numFmtId="177" fontId="23" fillId="0" borderId="80" xfId="5" applyNumberFormat="1" applyFont="1" applyBorder="1" applyAlignment="1">
      <alignment horizontal="right" vertical="center" wrapText="1"/>
    </xf>
    <xf numFmtId="0" fontId="23" fillId="0" borderId="131" xfId="1" applyFont="1" applyBorder="1" applyAlignment="1">
      <alignment horizontal="left" vertical="center" wrapText="1"/>
    </xf>
    <xf numFmtId="0" fontId="13" fillId="7" borderId="138" xfId="1" applyFont="1" applyFill="1" applyBorder="1" applyAlignment="1">
      <alignment horizontal="center" vertical="center" wrapText="1"/>
    </xf>
    <xf numFmtId="38" fontId="23" fillId="2" borderId="20" xfId="5" applyFont="1" applyFill="1" applyBorder="1" applyAlignment="1">
      <alignment vertical="center" wrapText="1"/>
    </xf>
    <xf numFmtId="38" fontId="23" fillId="2" borderId="0" xfId="5" applyFont="1" applyFill="1" applyBorder="1" applyAlignment="1">
      <alignment vertical="center" wrapText="1"/>
    </xf>
    <xf numFmtId="0" fontId="26" fillId="2" borderId="0" xfId="1" applyFont="1" applyFill="1" applyAlignment="1">
      <alignment horizontal="center" vertical="center" wrapText="1"/>
    </xf>
    <xf numFmtId="0" fontId="13" fillId="7" borderId="142" xfId="1" applyFont="1" applyFill="1" applyBorder="1" applyAlignment="1">
      <alignment horizontal="center" vertical="center" wrapText="1"/>
    </xf>
    <xf numFmtId="0" fontId="13" fillId="7" borderId="142" xfId="1" applyFont="1" applyFill="1" applyBorder="1" applyAlignment="1">
      <alignment horizontal="center" vertical="center"/>
    </xf>
    <xf numFmtId="0" fontId="26" fillId="2" borderId="142" xfId="1" applyFont="1" applyFill="1" applyBorder="1" applyAlignment="1">
      <alignment horizontal="center" vertical="center" wrapText="1"/>
    </xf>
    <xf numFmtId="0" fontId="13" fillId="2" borderId="142" xfId="1" applyFont="1" applyFill="1" applyBorder="1" applyAlignment="1">
      <alignment horizontal="center" vertical="center" wrapText="1"/>
    </xf>
    <xf numFmtId="0" fontId="3" fillId="0" borderId="61" xfId="0" applyFont="1" applyBorder="1" applyAlignment="1">
      <alignment horizontal="left" vertical="center"/>
    </xf>
    <xf numFmtId="0" fontId="3" fillId="0" borderId="62" xfId="0" applyFont="1" applyBorder="1" applyAlignment="1">
      <alignment horizontal="left" vertical="center"/>
    </xf>
    <xf numFmtId="0" fontId="3" fillId="0" borderId="63" xfId="0" applyFont="1" applyBorder="1" applyAlignment="1">
      <alignment horizontal="left" vertical="center"/>
    </xf>
    <xf numFmtId="0" fontId="3" fillId="0" borderId="43" xfId="0" applyFont="1" applyBorder="1" applyAlignment="1">
      <alignment horizontal="left" vertical="center"/>
    </xf>
    <xf numFmtId="0" fontId="3" fillId="0" borderId="45" xfId="0" applyFont="1" applyBorder="1" applyAlignment="1">
      <alignment horizontal="left" vertical="center"/>
    </xf>
    <xf numFmtId="0" fontId="3" fillId="0" borderId="44" xfId="0" applyFont="1" applyBorder="1" applyAlignment="1">
      <alignment horizontal="left" vertical="center"/>
    </xf>
    <xf numFmtId="0" fontId="32" fillId="0" borderId="1" xfId="0" applyFont="1" applyBorder="1" applyAlignment="1">
      <alignment horizontal="right" vertical="center"/>
    </xf>
    <xf numFmtId="0" fontId="3" fillId="4" borderId="6"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4" borderId="87" xfId="0" applyFont="1" applyFill="1" applyBorder="1" applyAlignment="1">
      <alignment horizontal="left" vertical="center" wrapText="1"/>
    </xf>
    <xf numFmtId="0" fontId="3" fillId="4" borderId="43"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87" xfId="0" applyFont="1" applyFill="1" applyBorder="1" applyAlignment="1">
      <alignment horizontal="left" vertical="center"/>
    </xf>
    <xf numFmtId="0" fontId="3" fillId="4" borderId="43" xfId="0" applyFont="1" applyFill="1" applyBorder="1" applyAlignment="1">
      <alignment horizontal="left" vertical="center"/>
    </xf>
    <xf numFmtId="0" fontId="7" fillId="4" borderId="6"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34" fillId="0" borderId="76" xfId="0" applyFont="1" applyBorder="1" applyAlignment="1">
      <alignment horizontal="center" vertical="center"/>
    </xf>
    <xf numFmtId="0" fontId="34" fillId="0" borderId="77" xfId="0" applyFont="1" applyBorder="1" applyAlignment="1">
      <alignment horizontal="center" vertical="center"/>
    </xf>
    <xf numFmtId="0" fontId="3" fillId="0" borderId="0" xfId="0" applyFont="1" applyAlignment="1">
      <alignment horizontal="left" vertical="center" wrapText="1"/>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56" xfId="0" applyFont="1" applyBorder="1" applyAlignment="1">
      <alignment horizontal="left" vertical="center"/>
    </xf>
    <xf numFmtId="0" fontId="3" fillId="4" borderId="100" xfId="0" applyFont="1" applyFill="1" applyBorder="1" applyAlignment="1">
      <alignment horizontal="center" vertical="center"/>
    </xf>
    <xf numFmtId="0" fontId="3" fillId="4" borderId="98" xfId="0" applyFont="1" applyFill="1" applyBorder="1" applyAlignment="1">
      <alignment horizontal="center" vertical="center"/>
    </xf>
    <xf numFmtId="0" fontId="3" fillId="4" borderId="99" xfId="0" applyFont="1" applyFill="1" applyBorder="1" applyAlignment="1">
      <alignment horizontal="center" vertical="center"/>
    </xf>
    <xf numFmtId="0" fontId="3" fillId="0" borderId="101" xfId="0" applyFont="1" applyBorder="1" applyAlignment="1">
      <alignment horizontal="left" vertical="center"/>
    </xf>
    <xf numFmtId="0" fontId="3" fillId="0" borderId="102" xfId="0" applyFont="1" applyBorder="1" applyAlignment="1">
      <alignment horizontal="left" vertical="center"/>
    </xf>
    <xf numFmtId="0" fontId="3" fillId="0" borderId="103" xfId="0" applyFont="1" applyBorder="1" applyAlignment="1">
      <alignment horizontal="left" vertical="center"/>
    </xf>
    <xf numFmtId="0" fontId="3" fillId="0" borderId="87" xfId="0" applyFont="1" applyBorder="1" applyAlignment="1">
      <alignment horizontal="center" vertical="center" wrapText="1"/>
    </xf>
    <xf numFmtId="0" fontId="3" fillId="4" borderId="87" xfId="0" applyFont="1" applyFill="1" applyBorder="1" applyAlignment="1">
      <alignment horizontal="center" vertical="center"/>
    </xf>
    <xf numFmtId="0" fontId="4" fillId="0" borderId="0" xfId="0" applyFont="1" applyAlignment="1">
      <alignment horizontal="left" vertical="center"/>
    </xf>
    <xf numFmtId="0" fontId="3" fillId="0" borderId="68" xfId="0" applyFont="1" applyBorder="1" applyAlignment="1">
      <alignment horizontal="left" vertical="center"/>
    </xf>
    <xf numFmtId="0" fontId="3" fillId="0" borderId="72" xfId="0" applyFont="1" applyBorder="1" applyAlignment="1">
      <alignment horizontal="left" vertical="center"/>
    </xf>
    <xf numFmtId="0" fontId="3" fillId="0" borderId="73" xfId="0" applyFont="1" applyBorder="1" applyAlignment="1">
      <alignment horizontal="left" vertical="center"/>
    </xf>
    <xf numFmtId="0" fontId="3" fillId="0" borderId="0" xfId="0" applyFont="1" applyAlignment="1">
      <alignment horizontal="left" vertical="center"/>
    </xf>
    <xf numFmtId="0" fontId="3" fillId="0" borderId="72"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lignment vertical="center"/>
    </xf>
    <xf numFmtId="0" fontId="3" fillId="0" borderId="8" xfId="0" applyFont="1" applyBorder="1">
      <alignment vertical="center"/>
    </xf>
    <xf numFmtId="0" fontId="3" fillId="4" borderId="97" xfId="0" applyFont="1" applyFill="1" applyBorder="1" applyAlignment="1">
      <alignment horizontal="center" vertical="center"/>
    </xf>
    <xf numFmtId="0" fontId="3" fillId="0" borderId="76" xfId="0" applyFont="1" applyBorder="1" applyAlignment="1">
      <alignment horizontal="center" vertical="center"/>
    </xf>
    <xf numFmtId="0" fontId="3" fillId="0" borderId="78" xfId="0" applyFont="1" applyBorder="1" applyAlignment="1">
      <alignment horizontal="center" vertical="center"/>
    </xf>
    <xf numFmtId="0" fontId="3" fillId="4" borderId="96" xfId="0" applyFont="1" applyFill="1" applyBorder="1">
      <alignment vertical="center"/>
    </xf>
    <xf numFmtId="0" fontId="3" fillId="4" borderId="70" xfId="0" applyFont="1" applyFill="1" applyBorder="1">
      <alignment vertical="center"/>
    </xf>
    <xf numFmtId="0" fontId="3" fillId="4" borderId="81" xfId="0" applyFont="1" applyFill="1" applyBorder="1">
      <alignment vertical="center"/>
    </xf>
    <xf numFmtId="0" fontId="3" fillId="0" borderId="8" xfId="0" applyFont="1" applyBorder="1" applyAlignment="1">
      <alignment horizontal="left" vertical="center" wrapText="1"/>
    </xf>
    <xf numFmtId="0" fontId="3" fillId="4" borderId="0" xfId="0" applyFont="1" applyFill="1" applyAlignment="1">
      <alignment horizontal="center" vertical="center"/>
    </xf>
    <xf numFmtId="0" fontId="3" fillId="0" borderId="20" xfId="0" applyFont="1" applyBorder="1" applyAlignment="1">
      <alignment horizontal="left" vertical="center" wrapText="1"/>
    </xf>
    <xf numFmtId="0" fontId="31" fillId="0" borderId="43" xfId="0" applyFont="1" applyBorder="1" applyAlignment="1">
      <alignment horizontal="center" vertical="center"/>
    </xf>
    <xf numFmtId="0" fontId="31" fillId="0" borderId="44" xfId="0" applyFont="1" applyBorder="1" applyAlignment="1">
      <alignment horizontal="center" vertical="center"/>
    </xf>
    <xf numFmtId="0" fontId="31" fillId="0" borderId="45" xfId="0" applyFont="1" applyBorder="1" applyAlignment="1">
      <alignment horizontal="center" vertical="center"/>
    </xf>
    <xf numFmtId="0" fontId="3" fillId="4" borderId="43" xfId="0" applyFont="1" applyFill="1" applyBorder="1" applyAlignment="1">
      <alignment horizontal="center" vertical="center"/>
    </xf>
    <xf numFmtId="0" fontId="3" fillId="4" borderId="45" xfId="0" applyFont="1" applyFill="1" applyBorder="1" applyAlignment="1">
      <alignment horizontal="center" vertical="center"/>
    </xf>
    <xf numFmtId="0" fontId="3" fillId="4" borderId="44" xfId="0" applyFont="1" applyFill="1" applyBorder="1" applyAlignment="1">
      <alignment horizontal="center" vertical="center"/>
    </xf>
    <xf numFmtId="0" fontId="3" fillId="5" borderId="87"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41" xfId="0" applyFont="1" applyFill="1" applyBorder="1" applyAlignment="1">
      <alignment horizontal="center" vertical="center" wrapText="1"/>
    </xf>
    <xf numFmtId="0" fontId="7" fillId="9" borderId="86" xfId="0" applyFont="1" applyFill="1" applyBorder="1" applyAlignment="1">
      <alignment horizontal="center" vertical="center" textRotation="255"/>
    </xf>
    <xf numFmtId="0" fontId="7" fillId="9" borderId="87" xfId="0" applyFont="1" applyFill="1" applyBorder="1" applyAlignment="1">
      <alignment horizontal="center" vertical="center" textRotation="255"/>
    </xf>
    <xf numFmtId="0" fontId="7" fillId="9" borderId="87" xfId="0" applyFont="1" applyFill="1" applyBorder="1">
      <alignment vertical="center"/>
    </xf>
    <xf numFmtId="0" fontId="7" fillId="9" borderId="88" xfId="0" applyFont="1" applyFill="1" applyBorder="1">
      <alignment vertical="center"/>
    </xf>
    <xf numFmtId="178" fontId="3" fillId="2" borderId="6" xfId="0" applyNumberFormat="1" applyFont="1" applyFill="1" applyBorder="1">
      <alignment vertical="center"/>
    </xf>
    <xf numFmtId="178" fontId="3" fillId="2" borderId="1" xfId="0" applyNumberFormat="1" applyFont="1" applyFill="1" applyBorder="1">
      <alignment vertical="center"/>
    </xf>
    <xf numFmtId="178" fontId="3" fillId="2" borderId="2" xfId="0" applyNumberFormat="1" applyFont="1" applyFill="1" applyBorder="1">
      <alignment vertical="center"/>
    </xf>
    <xf numFmtId="178" fontId="3" fillId="2" borderId="10" xfId="0" applyNumberFormat="1" applyFont="1" applyFill="1" applyBorder="1">
      <alignment vertical="center"/>
    </xf>
    <xf numFmtId="178" fontId="3" fillId="2" borderId="11" xfId="0" applyNumberFormat="1" applyFont="1" applyFill="1" applyBorder="1">
      <alignment vertical="center"/>
    </xf>
    <xf numFmtId="178" fontId="3" fillId="2" borderId="12" xfId="0" applyNumberFormat="1" applyFont="1" applyFill="1" applyBorder="1">
      <alignment vertical="center"/>
    </xf>
    <xf numFmtId="179" fontId="3" fillId="2" borderId="6" xfId="0" applyNumberFormat="1" applyFont="1" applyFill="1" applyBorder="1">
      <alignment vertical="center"/>
    </xf>
    <xf numFmtId="179" fontId="3" fillId="2" borderId="1" xfId="0" applyNumberFormat="1" applyFont="1" applyFill="1" applyBorder="1">
      <alignment vertical="center"/>
    </xf>
    <xf numFmtId="179" fontId="3" fillId="2" borderId="2" xfId="0" applyNumberFormat="1" applyFont="1" applyFill="1" applyBorder="1">
      <alignment vertical="center"/>
    </xf>
    <xf numFmtId="179" fontId="3" fillId="2" borderId="10" xfId="0" applyNumberFormat="1" applyFont="1" applyFill="1" applyBorder="1">
      <alignment vertical="center"/>
    </xf>
    <xf numFmtId="179" fontId="3" fillId="2" borderId="11" xfId="0" applyNumberFormat="1" applyFont="1" applyFill="1" applyBorder="1">
      <alignment vertical="center"/>
    </xf>
    <xf numFmtId="179" fontId="3" fillId="2" borderId="12" xfId="0" applyNumberFormat="1" applyFont="1" applyFill="1" applyBorder="1">
      <alignment vertical="center"/>
    </xf>
    <xf numFmtId="0" fontId="7" fillId="10" borderId="86" xfId="0" applyFont="1" applyFill="1" applyBorder="1" applyAlignment="1">
      <alignment horizontal="center" vertical="center" textRotation="255" shrinkToFit="1"/>
    </xf>
    <xf numFmtId="0" fontId="7" fillId="10" borderId="89" xfId="0" applyFont="1" applyFill="1" applyBorder="1" applyAlignment="1">
      <alignment horizontal="center" vertical="center" textRotation="255" shrinkToFit="1"/>
    </xf>
    <xf numFmtId="0" fontId="7" fillId="10" borderId="87" xfId="0" applyFont="1" applyFill="1" applyBorder="1" applyAlignment="1">
      <alignment horizontal="center" vertical="center" textRotation="255"/>
    </xf>
    <xf numFmtId="0" fontId="7" fillId="10" borderId="90" xfId="0" applyFont="1" applyFill="1" applyBorder="1" applyAlignment="1">
      <alignment horizontal="center" vertical="center" textRotation="255"/>
    </xf>
    <xf numFmtId="0" fontId="7" fillId="10" borderId="87" xfId="0" applyFont="1" applyFill="1" applyBorder="1">
      <alignment vertical="center"/>
    </xf>
    <xf numFmtId="0" fontId="7" fillId="10" borderId="88" xfId="0" applyFont="1" applyFill="1" applyBorder="1">
      <alignment vertical="center"/>
    </xf>
    <xf numFmtId="179" fontId="3" fillId="2" borderId="55" xfId="0" applyNumberFormat="1" applyFont="1" applyFill="1" applyBorder="1">
      <alignment vertical="center"/>
    </xf>
    <xf numFmtId="179" fontId="3" fillId="2" borderId="22" xfId="0" applyNumberFormat="1" applyFont="1" applyFill="1" applyBorder="1">
      <alignment vertical="center"/>
    </xf>
    <xf numFmtId="179" fontId="3" fillId="2" borderId="56" xfId="0" applyNumberFormat="1" applyFont="1" applyFill="1" applyBorder="1">
      <alignment vertical="center"/>
    </xf>
    <xf numFmtId="0" fontId="3" fillId="0" borderId="0" xfId="0" applyFont="1" applyAlignment="1">
      <alignment horizontal="center" vertical="center" wrapText="1"/>
    </xf>
    <xf numFmtId="0" fontId="3" fillId="0" borderId="137" xfId="0" applyFont="1" applyBorder="1" applyAlignment="1">
      <alignment horizontal="center" vertical="center" wrapText="1"/>
    </xf>
    <xf numFmtId="0" fontId="3" fillId="2" borderId="0" xfId="0" applyFont="1" applyFill="1" applyAlignment="1">
      <alignment horizontal="center" vertical="center"/>
    </xf>
    <xf numFmtId="0" fontId="3" fillId="2" borderId="134" xfId="0" applyFont="1" applyFill="1" applyBorder="1" applyAlignment="1">
      <alignment horizontal="center" vertical="center" wrapText="1"/>
    </xf>
    <xf numFmtId="0" fontId="3" fillId="2" borderId="0" xfId="0" applyFont="1" applyFill="1" applyAlignment="1">
      <alignment horizontal="center" vertical="center" wrapText="1"/>
    </xf>
    <xf numFmtId="0" fontId="7" fillId="2" borderId="92" xfId="0" applyFont="1" applyFill="1" applyBorder="1" applyAlignment="1">
      <alignment horizontal="center"/>
    </xf>
    <xf numFmtId="0" fontId="7" fillId="2" borderId="93" xfId="0" applyFont="1" applyFill="1" applyBorder="1" applyAlignment="1">
      <alignment horizontal="center"/>
    </xf>
    <xf numFmtId="0" fontId="7" fillId="2" borderId="94" xfId="0" applyFont="1" applyFill="1" applyBorder="1" applyAlignment="1">
      <alignment horizontal="center"/>
    </xf>
    <xf numFmtId="0" fontId="7" fillId="2" borderId="150" xfId="0" applyFont="1" applyFill="1" applyBorder="1" applyAlignment="1">
      <alignment horizontal="center"/>
    </xf>
    <xf numFmtId="0" fontId="7" fillId="2" borderId="96" xfId="0" applyFont="1" applyFill="1" applyBorder="1" applyAlignment="1">
      <alignment horizontal="center"/>
    </xf>
    <xf numFmtId="0" fontId="7" fillId="2" borderId="151" xfId="0" applyFont="1" applyFill="1" applyBorder="1" applyAlignment="1">
      <alignment horizontal="center"/>
    </xf>
    <xf numFmtId="0" fontId="7" fillId="2" borderId="20" xfId="0" applyFont="1" applyFill="1" applyBorder="1" applyAlignment="1">
      <alignment vertical="center" wrapText="1"/>
    </xf>
    <xf numFmtId="0" fontId="7" fillId="2" borderId="0" xfId="0" applyFont="1" applyFill="1" applyAlignment="1">
      <alignment vertical="center" wrapText="1"/>
    </xf>
    <xf numFmtId="0" fontId="7" fillId="2" borderId="8" xfId="0" applyFont="1" applyFill="1" applyBorder="1" applyAlignment="1">
      <alignment vertical="center" wrapText="1"/>
    </xf>
    <xf numFmtId="0" fontId="7" fillId="2" borderId="47" xfId="0" applyFont="1" applyFill="1" applyBorder="1" applyAlignment="1">
      <alignment vertical="center" wrapText="1"/>
    </xf>
    <xf numFmtId="0" fontId="7" fillId="2" borderId="11" xfId="0" applyFont="1" applyFill="1" applyBorder="1" applyAlignment="1">
      <alignment vertical="center" wrapText="1"/>
    </xf>
    <xf numFmtId="0" fontId="7" fillId="2" borderId="12" xfId="0" applyFont="1" applyFill="1" applyBorder="1" applyAlignment="1">
      <alignment vertical="center" wrapText="1"/>
    </xf>
    <xf numFmtId="0" fontId="7" fillId="8" borderId="86" xfId="0" applyFont="1" applyFill="1" applyBorder="1" applyAlignment="1">
      <alignment horizontal="center" vertical="center" textRotation="255"/>
    </xf>
    <xf numFmtId="0" fontId="7" fillId="8" borderId="87" xfId="0" applyFont="1" applyFill="1" applyBorder="1" applyAlignment="1">
      <alignment horizontal="center" vertical="center" textRotation="255"/>
    </xf>
    <xf numFmtId="0" fontId="7" fillId="8" borderId="87" xfId="0" applyFont="1" applyFill="1" applyBorder="1">
      <alignment vertical="center"/>
    </xf>
    <xf numFmtId="0" fontId="7" fillId="8" borderId="88" xfId="0" applyFont="1" applyFill="1" applyBorder="1">
      <alignment vertical="center"/>
    </xf>
    <xf numFmtId="0" fontId="26" fillId="6" borderId="139" xfId="1" applyFont="1" applyFill="1" applyBorder="1" applyAlignment="1">
      <alignment horizontal="center" vertical="center" wrapText="1"/>
    </xf>
    <xf numFmtId="0" fontId="26" fillId="6" borderId="140" xfId="1" applyFont="1" applyFill="1" applyBorder="1" applyAlignment="1">
      <alignment horizontal="center" vertical="center" wrapText="1"/>
    </xf>
    <xf numFmtId="0" fontId="26" fillId="6" borderId="138" xfId="1" applyFont="1" applyFill="1" applyBorder="1" applyAlignment="1">
      <alignment horizontal="center" vertical="center" wrapText="1"/>
    </xf>
    <xf numFmtId="0" fontId="26" fillId="2" borderId="139" xfId="1" applyFont="1" applyFill="1" applyBorder="1" applyAlignment="1">
      <alignment horizontal="center" vertical="center" wrapText="1"/>
    </xf>
    <xf numFmtId="0" fontId="26" fillId="2" borderId="140" xfId="1" applyFont="1" applyFill="1" applyBorder="1" applyAlignment="1">
      <alignment horizontal="center" vertical="center" wrapText="1"/>
    </xf>
    <xf numFmtId="0" fontId="26" fillId="2" borderId="138" xfId="1" applyFont="1" applyFill="1" applyBorder="1" applyAlignment="1">
      <alignment horizontal="center" vertical="center" wrapText="1"/>
    </xf>
    <xf numFmtId="0" fontId="13" fillId="2" borderId="139" xfId="1" applyFont="1" applyFill="1" applyBorder="1" applyAlignment="1">
      <alignment horizontal="center" vertical="center" wrapText="1"/>
    </xf>
    <xf numFmtId="0" fontId="13" fillId="2" borderId="140" xfId="1" applyFont="1" applyFill="1" applyBorder="1" applyAlignment="1">
      <alignment horizontal="center" vertical="center" wrapText="1"/>
    </xf>
    <xf numFmtId="0" fontId="13" fillId="2" borderId="138" xfId="1" applyFont="1" applyFill="1" applyBorder="1" applyAlignment="1">
      <alignment horizontal="center" vertical="center" wrapText="1"/>
    </xf>
    <xf numFmtId="0" fontId="23" fillId="0" borderId="87" xfId="1" applyFont="1" applyBorder="1" applyAlignment="1">
      <alignment horizontal="left" vertical="center" wrapText="1"/>
    </xf>
    <xf numFmtId="0" fontId="23" fillId="0" borderId="88" xfId="1" applyFont="1" applyBorder="1" applyAlignment="1">
      <alignment horizontal="left" vertical="center" wrapText="1"/>
    </xf>
    <xf numFmtId="0" fontId="6" fillId="2" borderId="87" xfId="0" applyFont="1" applyFill="1" applyBorder="1" applyAlignment="1">
      <alignment horizontal="left" vertical="center" wrapText="1"/>
    </xf>
    <xf numFmtId="0" fontId="6" fillId="2" borderId="88" xfId="0" applyFont="1" applyFill="1" applyBorder="1" applyAlignment="1">
      <alignment horizontal="left" vertical="center" wrapText="1"/>
    </xf>
    <xf numFmtId="0" fontId="6" fillId="2" borderId="90" xfId="0" applyFont="1" applyFill="1" applyBorder="1" applyAlignment="1">
      <alignment horizontal="left" vertical="center" wrapText="1"/>
    </xf>
    <xf numFmtId="0" fontId="6" fillId="2" borderId="91" xfId="0" applyFont="1" applyFill="1" applyBorder="1" applyAlignment="1">
      <alignment horizontal="left" vertical="center" wrapText="1"/>
    </xf>
    <xf numFmtId="0" fontId="26" fillId="6" borderId="134" xfId="1" applyFont="1" applyFill="1" applyBorder="1" applyAlignment="1">
      <alignment horizontal="center" vertical="center" wrapText="1"/>
    </xf>
    <xf numFmtId="177" fontId="26" fillId="2" borderId="134" xfId="1" applyNumberFormat="1" applyFont="1" applyFill="1" applyBorder="1" applyAlignment="1">
      <alignment horizontal="center" vertical="center" wrapText="1"/>
    </xf>
    <xf numFmtId="0" fontId="13" fillId="2" borderId="0" xfId="1" applyFont="1" applyFill="1" applyAlignment="1">
      <alignment horizontal="center" vertical="top" wrapText="1"/>
    </xf>
    <xf numFmtId="0" fontId="6" fillId="0" borderId="28" xfId="0" applyFont="1" applyBorder="1" applyAlignment="1">
      <alignment horizontal="center" vertical="center"/>
    </xf>
    <xf numFmtId="0" fontId="6" fillId="0" borderId="57" xfId="0" applyFont="1" applyBorder="1" applyAlignment="1">
      <alignment horizontal="center" vertical="center"/>
    </xf>
    <xf numFmtId="0" fontId="6" fillId="0" borderId="0" xfId="0" applyFont="1" applyAlignment="1">
      <alignment horizontal="center" vertical="center"/>
    </xf>
    <xf numFmtId="0" fontId="6" fillId="0" borderId="23" xfId="0" applyFont="1" applyBorder="1" applyAlignment="1">
      <alignment horizontal="center" vertical="center"/>
    </xf>
    <xf numFmtId="0" fontId="6" fillId="0" borderId="32" xfId="0" applyFont="1" applyBorder="1" applyAlignment="1">
      <alignment horizontal="left" vertical="center"/>
    </xf>
    <xf numFmtId="0" fontId="6" fillId="0" borderId="28" xfId="0" applyFont="1" applyBorder="1" applyAlignment="1">
      <alignment horizontal="left" vertical="center"/>
    </xf>
    <xf numFmtId="0" fontId="6" fillId="0" borderId="57" xfId="0" applyFont="1" applyBorder="1" applyAlignment="1">
      <alignment horizontal="left" vertical="center"/>
    </xf>
    <xf numFmtId="0" fontId="6" fillId="0" borderId="7" xfId="0" applyFont="1" applyBorder="1" applyAlignment="1">
      <alignment horizontal="left" vertical="center"/>
    </xf>
    <xf numFmtId="0" fontId="6" fillId="0" borderId="0" xfId="0" applyFont="1" applyAlignment="1">
      <alignment horizontal="left" vertical="center"/>
    </xf>
    <xf numFmtId="0" fontId="6" fillId="0" borderId="23" xfId="0" applyFont="1" applyBorder="1" applyAlignment="1">
      <alignment horizontal="left" vertical="center"/>
    </xf>
    <xf numFmtId="38" fontId="6" fillId="0" borderId="32" xfId="5" applyFont="1" applyBorder="1" applyAlignment="1">
      <alignment horizontal="right" vertical="center"/>
    </xf>
    <xf numFmtId="38" fontId="6" fillId="0" borderId="28" xfId="5" applyFont="1" applyBorder="1" applyAlignment="1">
      <alignment horizontal="right" vertical="center"/>
    </xf>
    <xf numFmtId="38" fontId="6" fillId="0" borderId="34" xfId="5" applyFont="1" applyBorder="1" applyAlignment="1">
      <alignment horizontal="right" vertical="center"/>
    </xf>
    <xf numFmtId="38" fontId="6" fillId="0" borderId="7" xfId="5" applyFont="1" applyBorder="1" applyAlignment="1">
      <alignment horizontal="right" vertical="center"/>
    </xf>
    <xf numFmtId="38" fontId="6" fillId="0" borderId="0" xfId="5" applyFont="1" applyBorder="1" applyAlignment="1">
      <alignment horizontal="right" vertical="center"/>
    </xf>
    <xf numFmtId="38" fontId="6" fillId="0" borderId="8" xfId="5" applyFont="1" applyBorder="1" applyAlignment="1">
      <alignment horizontal="right" vertical="center"/>
    </xf>
    <xf numFmtId="0" fontId="6" fillId="0" borderId="25" xfId="0" applyFont="1" applyBorder="1" applyAlignment="1">
      <alignment horizontal="center" vertical="center"/>
    </xf>
    <xf numFmtId="0" fontId="6" fillId="0" borderId="104" xfId="0" applyFont="1" applyBorder="1" applyAlignment="1">
      <alignment horizontal="center" vertical="center"/>
    </xf>
    <xf numFmtId="0" fontId="6" fillId="0" borderId="33" xfId="0" applyFont="1" applyBorder="1" applyAlignment="1">
      <alignment horizontal="left" vertical="center"/>
    </xf>
    <xf numFmtId="0" fontId="6" fillId="0" borderId="25" xfId="0" applyFont="1" applyBorder="1" applyAlignment="1">
      <alignment horizontal="left" vertical="center"/>
    </xf>
    <xf numFmtId="0" fontId="6" fillId="0" borderId="104" xfId="0" applyFont="1" applyBorder="1" applyAlignment="1">
      <alignment horizontal="left" vertical="center"/>
    </xf>
    <xf numFmtId="38" fontId="6" fillId="0" borderId="33" xfId="5" applyFont="1" applyBorder="1" applyAlignment="1">
      <alignment horizontal="right" vertical="center"/>
    </xf>
    <xf numFmtId="38" fontId="6" fillId="0" borderId="25" xfId="5" applyFont="1" applyBorder="1" applyAlignment="1">
      <alignment horizontal="right" vertical="center"/>
    </xf>
    <xf numFmtId="38" fontId="6" fillId="0" borderId="26" xfId="5" applyFont="1" applyBorder="1" applyAlignment="1">
      <alignment horizontal="right" vertical="center"/>
    </xf>
    <xf numFmtId="49" fontId="6" fillId="0" borderId="18" xfId="0" applyNumberFormat="1" applyFont="1" applyBorder="1" applyAlignment="1">
      <alignment horizontal="center" vertical="center"/>
    </xf>
    <xf numFmtId="49" fontId="6" fillId="0" borderId="19" xfId="0" applyNumberFormat="1" applyFont="1" applyBorder="1" applyAlignment="1">
      <alignment horizontal="center" vertical="center"/>
    </xf>
    <xf numFmtId="49" fontId="6" fillId="0" borderId="59" xfId="0" applyNumberFormat="1" applyFont="1" applyBorder="1" applyAlignment="1">
      <alignment horizontal="center" vertical="center"/>
    </xf>
    <xf numFmtId="0" fontId="19" fillId="2" borderId="20" xfId="0" applyFont="1" applyFill="1" applyBorder="1" applyAlignment="1">
      <alignment horizontal="center" vertical="center"/>
    </xf>
    <xf numFmtId="0" fontId="19" fillId="2" borderId="0" xfId="0" applyFont="1" applyFill="1" applyAlignment="1">
      <alignment horizontal="center" vertical="center"/>
    </xf>
    <xf numFmtId="49" fontId="3" fillId="2" borderId="0" xfId="0" applyNumberFormat="1" applyFont="1" applyFill="1" applyAlignment="1">
      <alignment horizontal="center" vertical="center"/>
    </xf>
    <xf numFmtId="49" fontId="3" fillId="2" borderId="23" xfId="0" applyNumberFormat="1" applyFont="1" applyFill="1" applyBorder="1" applyAlignment="1">
      <alignment horizontal="center" vertical="center"/>
    </xf>
    <xf numFmtId="0" fontId="6" fillId="0" borderId="32"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0" xfId="0" applyFont="1" applyAlignment="1">
      <alignment horizontal="center" vertical="center" shrinkToFit="1"/>
    </xf>
    <xf numFmtId="0" fontId="6" fillId="0" borderId="33"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31" xfId="0" applyFont="1" applyBorder="1" applyAlignment="1">
      <alignment horizontal="center" vertical="center" shrinkToFit="1"/>
    </xf>
    <xf numFmtId="0" fontId="7" fillId="2" borderId="46" xfId="0" applyFont="1" applyFill="1" applyBorder="1" applyAlignment="1">
      <alignment vertical="center" wrapText="1"/>
    </xf>
    <xf numFmtId="0" fontId="7" fillId="2" borderId="1" xfId="0" applyFont="1" applyFill="1" applyBorder="1" applyAlignment="1">
      <alignment vertical="center" wrapText="1"/>
    </xf>
    <xf numFmtId="0" fontId="7" fillId="2" borderId="35" xfId="0" applyFont="1" applyFill="1" applyBorder="1" applyAlignment="1">
      <alignment vertical="center" wrapText="1"/>
    </xf>
    <xf numFmtId="0" fontId="7" fillId="2" borderId="23" xfId="0" applyFont="1" applyFill="1" applyBorder="1" applyAlignment="1">
      <alignment vertical="center" wrapText="1"/>
    </xf>
    <xf numFmtId="49" fontId="6" fillId="0" borderId="6"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35"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23"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36" xfId="0" applyNumberFormat="1" applyFont="1" applyBorder="1" applyAlignment="1">
      <alignment horizontal="center" vertical="center"/>
    </xf>
    <xf numFmtId="0" fontId="6" fillId="0" borderId="5" xfId="0" applyFont="1" applyBorder="1" applyAlignment="1">
      <alignment horizontal="center" vertical="center" shrinkToFit="1"/>
    </xf>
    <xf numFmtId="49" fontId="6" fillId="0" borderId="27" xfId="0" applyNumberFormat="1" applyFont="1" applyBorder="1" applyAlignment="1">
      <alignment horizontal="center" vertical="center"/>
    </xf>
    <xf numFmtId="49" fontId="6" fillId="0" borderId="28" xfId="0" applyNumberFormat="1" applyFont="1" applyBorder="1" applyAlignment="1">
      <alignment horizontal="center" vertical="center"/>
    </xf>
    <xf numFmtId="49" fontId="6" fillId="0" borderId="57"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12" xfId="0" applyNumberFormat="1" applyFont="1" applyBorder="1" applyAlignment="1">
      <alignment horizontal="center" vertical="center"/>
    </xf>
    <xf numFmtId="0" fontId="6" fillId="0" borderId="6"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 xfId="0" applyFont="1" applyBorder="1" applyAlignment="1">
      <alignment horizontal="center" vertical="center" shrinkToFit="1"/>
    </xf>
    <xf numFmtId="49" fontId="6" fillId="0" borderId="16"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6" fillId="0" borderId="58" xfId="0" applyNumberFormat="1" applyFont="1" applyBorder="1" applyAlignment="1">
      <alignment horizontal="center" vertical="center"/>
    </xf>
    <xf numFmtId="0" fontId="6" fillId="0" borderId="1" xfId="0" applyFont="1" applyBorder="1" applyAlignment="1">
      <alignment horizontal="center" vertical="center"/>
    </xf>
    <xf numFmtId="0" fontId="6" fillId="0" borderId="35" xfId="0" applyFont="1" applyBorder="1" applyAlignment="1">
      <alignment horizontal="center" vertical="center"/>
    </xf>
    <xf numFmtId="0" fontId="6" fillId="0" borderId="6" xfId="0" applyFont="1" applyBorder="1" applyAlignment="1">
      <alignment horizontal="left" vertical="center"/>
    </xf>
    <xf numFmtId="0" fontId="6" fillId="0" borderId="1" xfId="0" applyFont="1" applyBorder="1" applyAlignment="1">
      <alignment horizontal="left" vertical="center"/>
    </xf>
    <xf numFmtId="0" fontId="6" fillId="0" borderId="35" xfId="0" applyFont="1" applyBorder="1" applyAlignment="1">
      <alignment horizontal="left" vertical="center"/>
    </xf>
    <xf numFmtId="38" fontId="6" fillId="0" borderId="6" xfId="5" applyFont="1" applyBorder="1" applyAlignment="1">
      <alignment horizontal="right" vertical="center"/>
    </xf>
    <xf numFmtId="38" fontId="6" fillId="0" borderId="1" xfId="5" applyFont="1" applyBorder="1" applyAlignment="1">
      <alignment horizontal="right" vertical="center"/>
    </xf>
    <xf numFmtId="38" fontId="6" fillId="0" borderId="2" xfId="5" applyFont="1" applyBorder="1" applyAlignment="1">
      <alignment horizontal="right" vertical="center"/>
    </xf>
    <xf numFmtId="49" fontId="6" fillId="2" borderId="27" xfId="0" applyNumberFormat="1" applyFont="1" applyFill="1" applyBorder="1" applyAlignment="1">
      <alignment horizontal="center" vertical="center"/>
    </xf>
    <xf numFmtId="49" fontId="6" fillId="2" borderId="28" xfId="0" applyNumberFormat="1" applyFont="1" applyFill="1" applyBorder="1" applyAlignment="1">
      <alignment horizontal="center" vertical="center"/>
    </xf>
    <xf numFmtId="49" fontId="6" fillId="2" borderId="29" xfId="0" applyNumberFormat="1" applyFont="1" applyFill="1" applyBorder="1" applyAlignment="1">
      <alignment horizontal="center" vertical="center"/>
    </xf>
    <xf numFmtId="49" fontId="6" fillId="2" borderId="30" xfId="0" applyNumberFormat="1" applyFont="1" applyFill="1" applyBorder="1" applyAlignment="1">
      <alignment horizontal="center" vertical="center"/>
    </xf>
    <xf numFmtId="49" fontId="6" fillId="2" borderId="25" xfId="0" applyNumberFormat="1" applyFont="1" applyFill="1" applyBorder="1" applyAlignment="1">
      <alignment horizontal="center" vertical="center"/>
    </xf>
    <xf numFmtId="49" fontId="6" fillId="2" borderId="31" xfId="0" applyNumberFormat="1" applyFont="1" applyFill="1" applyBorder="1" applyAlignment="1">
      <alignment horizontal="center" vertical="center"/>
    </xf>
    <xf numFmtId="0" fontId="6" fillId="2" borderId="28" xfId="0" applyFont="1" applyFill="1" applyBorder="1" applyAlignment="1">
      <alignment horizontal="left" vertical="center"/>
    </xf>
    <xf numFmtId="0" fontId="6" fillId="2" borderId="34" xfId="0" applyFont="1" applyFill="1" applyBorder="1" applyAlignment="1">
      <alignment horizontal="left" vertical="center"/>
    </xf>
    <xf numFmtId="0" fontId="6" fillId="2" borderId="25" xfId="0" applyFont="1" applyFill="1" applyBorder="1" applyAlignment="1">
      <alignment horizontal="left" vertical="center"/>
    </xf>
    <xf numFmtId="0" fontId="6" fillId="2" borderId="26" xfId="0" applyFont="1" applyFill="1" applyBorder="1" applyAlignment="1">
      <alignment horizontal="left" vertical="center"/>
    </xf>
    <xf numFmtId="49" fontId="6" fillId="2" borderId="13"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49" fontId="6" fillId="2" borderId="5" xfId="0" applyNumberFormat="1" applyFont="1" applyFill="1" applyBorder="1" applyAlignment="1">
      <alignment horizontal="center" vertical="center"/>
    </xf>
    <xf numFmtId="49" fontId="6" fillId="2" borderId="14" xfId="0" applyNumberFormat="1" applyFont="1" applyFill="1" applyBorder="1" applyAlignment="1">
      <alignment horizontal="center" vertical="center"/>
    </xf>
    <xf numFmtId="49" fontId="6" fillId="2" borderId="11" xfId="0" applyNumberFormat="1" applyFont="1" applyFill="1" applyBorder="1" applyAlignment="1">
      <alignment horizontal="center" vertical="center"/>
    </xf>
    <xf numFmtId="49" fontId="6" fillId="2" borderId="15" xfId="0" applyNumberFormat="1"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1" xfId="0" applyFont="1" applyFill="1" applyBorder="1" applyAlignment="1">
      <alignment horizontal="center" vertical="center"/>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3" fillId="2" borderId="6" xfId="0" applyFont="1" applyFill="1" applyBorder="1" applyAlignment="1">
      <alignment vertical="center" wrapText="1"/>
    </xf>
    <xf numFmtId="0" fontId="3" fillId="2" borderId="1" xfId="0" applyFont="1" applyFill="1" applyBorder="1" applyAlignment="1">
      <alignment vertical="center" wrapText="1"/>
    </xf>
    <xf numFmtId="0" fontId="3" fillId="2" borderId="35" xfId="0" applyFont="1" applyFill="1" applyBorder="1" applyAlignment="1">
      <alignment vertical="center" wrapText="1"/>
    </xf>
    <xf numFmtId="0" fontId="3" fillId="2" borderId="7" xfId="0" applyFont="1" applyFill="1" applyBorder="1" applyAlignment="1">
      <alignment vertical="center" wrapText="1"/>
    </xf>
    <xf numFmtId="0" fontId="3" fillId="2" borderId="0" xfId="0" applyFont="1" applyFill="1" applyAlignment="1">
      <alignment vertical="center" wrapText="1"/>
    </xf>
    <xf numFmtId="0" fontId="3" fillId="2" borderId="23"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2" borderId="36" xfId="0" applyFont="1" applyFill="1" applyBorder="1" applyAlignment="1">
      <alignment vertical="center" wrapText="1"/>
    </xf>
    <xf numFmtId="0" fontId="19" fillId="2" borderId="6"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1" xfId="0" applyFont="1" applyFill="1" applyBorder="1" applyAlignment="1">
      <alignment horizontal="center" vertical="center"/>
    </xf>
    <xf numFmtId="49" fontId="6" fillId="2" borderId="1"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xf>
    <xf numFmtId="49" fontId="6"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30" xfId="0" applyNumberFormat="1" applyFont="1" applyBorder="1" applyAlignment="1">
      <alignment horizontal="center" vertical="center"/>
    </xf>
    <xf numFmtId="49" fontId="6" fillId="0" borderId="25" xfId="0" applyNumberFormat="1" applyFont="1" applyBorder="1" applyAlignment="1">
      <alignment horizontal="center" vertical="center"/>
    </xf>
    <xf numFmtId="49" fontId="6" fillId="0" borderId="31" xfId="0" applyNumberFormat="1" applyFont="1" applyBorder="1" applyAlignment="1">
      <alignment horizontal="center"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3" fillId="2" borderId="43" xfId="0" applyFont="1" applyFill="1" applyBorder="1" applyAlignment="1">
      <alignment vertical="center" shrinkToFit="1"/>
    </xf>
    <xf numFmtId="0" fontId="3" fillId="2" borderId="44" xfId="0" applyFont="1" applyFill="1" applyBorder="1" applyAlignment="1">
      <alignment vertical="center" shrinkToFit="1"/>
    </xf>
    <xf numFmtId="0" fontId="3" fillId="2" borderId="45" xfId="0" applyFont="1" applyFill="1" applyBorder="1" applyAlignment="1">
      <alignment vertical="center" shrinkToFit="1"/>
    </xf>
    <xf numFmtId="49" fontId="6" fillId="2" borderId="1" xfId="0" applyNumberFormat="1" applyFont="1" applyFill="1" applyBorder="1">
      <alignment vertical="center"/>
    </xf>
    <xf numFmtId="49" fontId="6" fillId="2" borderId="2" xfId="0" applyNumberFormat="1" applyFont="1" applyFill="1" applyBorder="1">
      <alignment vertical="center"/>
    </xf>
    <xf numFmtId="49" fontId="6" fillId="2" borderId="11" xfId="0" applyNumberFormat="1" applyFont="1" applyFill="1" applyBorder="1">
      <alignment vertical="center"/>
    </xf>
    <xf numFmtId="49" fontId="6" fillId="2" borderId="12" xfId="0" applyNumberFormat="1" applyFont="1" applyFill="1" applyBorder="1">
      <alignment vertical="center"/>
    </xf>
    <xf numFmtId="0" fontId="3" fillId="2" borderId="43" xfId="0" applyFont="1" applyFill="1" applyBorder="1">
      <alignment vertical="center"/>
    </xf>
    <xf numFmtId="0" fontId="3" fillId="2" borderId="44" xfId="0" applyFont="1" applyFill="1" applyBorder="1">
      <alignment vertical="center"/>
    </xf>
    <xf numFmtId="0" fontId="3" fillId="2" borderId="45" xfId="0" applyFont="1" applyFill="1" applyBorder="1">
      <alignment vertical="center"/>
    </xf>
    <xf numFmtId="0" fontId="6" fillId="2" borderId="6" xfId="0" applyFont="1" applyFill="1" applyBorder="1" applyAlignment="1">
      <alignment horizontal="lef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3" fillId="2" borderId="43" xfId="0" applyFont="1" applyFill="1" applyBorder="1" applyAlignment="1">
      <alignment vertical="center" wrapText="1"/>
    </xf>
    <xf numFmtId="0" fontId="5" fillId="2" borderId="27" xfId="0" applyFont="1" applyFill="1" applyBorder="1" applyAlignment="1">
      <alignment vertical="center" wrapText="1"/>
    </xf>
    <xf numFmtId="0" fontId="5" fillId="2" borderId="28" xfId="0" applyFont="1" applyFill="1" applyBorder="1" applyAlignment="1">
      <alignment vertical="center" wrapText="1"/>
    </xf>
    <xf numFmtId="0" fontId="5" fillId="2" borderId="29" xfId="0" applyFont="1" applyFill="1" applyBorder="1" applyAlignment="1">
      <alignment vertical="center" wrapText="1"/>
    </xf>
    <xf numFmtId="0" fontId="5" fillId="2" borderId="30" xfId="0" applyFont="1" applyFill="1" applyBorder="1" applyAlignment="1">
      <alignment vertical="center" wrapText="1"/>
    </xf>
    <xf numFmtId="0" fontId="5" fillId="2" borderId="25" xfId="0" applyFont="1" applyFill="1" applyBorder="1" applyAlignment="1">
      <alignment vertical="center" wrapText="1"/>
    </xf>
    <xf numFmtId="0" fontId="5" fillId="2" borderId="31" xfId="0" applyFont="1" applyFill="1" applyBorder="1" applyAlignment="1">
      <alignment vertical="center" wrapText="1"/>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38" fontId="6" fillId="2" borderId="6" xfId="5" applyFont="1" applyFill="1" applyBorder="1" applyAlignment="1">
      <alignment horizontal="center" vertical="center"/>
    </xf>
    <xf numFmtId="38" fontId="6" fillId="2" borderId="1" xfId="5" applyFont="1" applyFill="1" applyBorder="1" applyAlignment="1">
      <alignment horizontal="center" vertical="center"/>
    </xf>
    <xf numFmtId="38" fontId="6" fillId="2" borderId="10" xfId="5" applyFont="1" applyFill="1" applyBorder="1" applyAlignment="1">
      <alignment horizontal="center" vertical="center"/>
    </xf>
    <xf numFmtId="38" fontId="6" fillId="2" borderId="11" xfId="5" applyFont="1" applyFill="1" applyBorder="1" applyAlignment="1">
      <alignment horizontal="center" vertical="center"/>
    </xf>
    <xf numFmtId="0" fontId="8" fillId="2" borderId="1" xfId="0" applyFont="1" applyFill="1" applyBorder="1" applyAlignment="1"/>
    <xf numFmtId="0" fontId="8" fillId="2" borderId="0" xfId="0" applyFont="1" applyFill="1" applyAlignment="1"/>
    <xf numFmtId="0" fontId="7" fillId="2" borderId="1" xfId="0" applyFont="1" applyFill="1" applyBorder="1" applyAlignment="1">
      <alignment horizontal="center"/>
    </xf>
    <xf numFmtId="0" fontId="7" fillId="2" borderId="0" xfId="0" applyFont="1" applyFill="1" applyAlignment="1">
      <alignment horizont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5"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49" fontId="6" fillId="2" borderId="1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1" xfId="0" applyFont="1" applyFill="1" applyBorder="1" applyAlignment="1">
      <alignment horizontal="center" vertical="center" wrapText="1"/>
    </xf>
    <xf numFmtId="49" fontId="6" fillId="2" borderId="1" xfId="0" applyNumberFormat="1" applyFont="1" applyFill="1" applyBorder="1" applyAlignment="1">
      <alignment vertical="center" wrapText="1"/>
    </xf>
    <xf numFmtId="49" fontId="6" fillId="2" borderId="2" xfId="0" applyNumberFormat="1" applyFont="1" applyFill="1" applyBorder="1" applyAlignment="1">
      <alignment vertical="center" wrapText="1"/>
    </xf>
    <xf numFmtId="49" fontId="6" fillId="2" borderId="11" xfId="0" applyNumberFormat="1" applyFont="1" applyFill="1" applyBorder="1" applyAlignment="1">
      <alignment vertical="center" wrapText="1"/>
    </xf>
    <xf numFmtId="49" fontId="6" fillId="2" borderId="12" xfId="0" applyNumberFormat="1" applyFont="1" applyFill="1" applyBorder="1" applyAlignment="1">
      <alignment vertical="center" wrapText="1"/>
    </xf>
    <xf numFmtId="0" fontId="6" fillId="2" borderId="6"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0" xfId="0" applyFont="1" applyFill="1" applyAlignment="1">
      <alignment horizontal="left" vertical="top" wrapText="1"/>
    </xf>
    <xf numFmtId="0" fontId="6" fillId="2" borderId="8" xfId="0" applyFont="1" applyFill="1" applyBorder="1" applyAlignment="1">
      <alignment horizontal="left" vertical="top" wrapText="1"/>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3" fillId="0" borderId="86" xfId="1" applyFont="1" applyBorder="1" applyAlignment="1">
      <alignment horizontal="center" vertical="center" textRotation="255" wrapText="1"/>
    </xf>
    <xf numFmtId="0" fontId="13" fillId="0" borderId="87" xfId="1" applyFont="1" applyBorder="1" applyAlignment="1">
      <alignment horizontal="center" vertical="center" textRotation="255" wrapText="1"/>
    </xf>
    <xf numFmtId="0" fontId="13" fillId="0" borderId="89" xfId="1" applyFont="1" applyBorder="1" applyAlignment="1">
      <alignment horizontal="center" vertical="center" textRotation="255" wrapText="1"/>
    </xf>
    <xf numFmtId="0" fontId="13" fillId="0" borderId="90" xfId="1" applyFont="1" applyBorder="1" applyAlignment="1">
      <alignment horizontal="center" vertical="center" textRotation="255" wrapText="1"/>
    </xf>
    <xf numFmtId="0" fontId="45" fillId="0" borderId="6" xfId="1" applyFont="1" applyBorder="1" applyAlignment="1">
      <alignment vertical="center" wrapText="1"/>
    </xf>
    <xf numFmtId="0" fontId="45" fillId="0" borderId="1" xfId="1" applyFont="1" applyBorder="1" applyAlignment="1">
      <alignment vertical="center" wrapText="1"/>
    </xf>
    <xf numFmtId="0" fontId="45" fillId="0" borderId="35" xfId="1" applyFont="1" applyBorder="1" applyAlignment="1">
      <alignment vertical="center" wrapText="1"/>
    </xf>
    <xf numFmtId="0" fontId="45" fillId="0" borderId="7" xfId="1" applyFont="1" applyBorder="1" applyAlignment="1">
      <alignment vertical="center" wrapText="1"/>
    </xf>
    <xf numFmtId="0" fontId="45" fillId="0" borderId="0" xfId="1" applyFont="1" applyAlignment="1">
      <alignment vertical="center" wrapText="1"/>
    </xf>
    <xf numFmtId="0" fontId="45" fillId="0" borderId="23" xfId="1" applyFont="1" applyBorder="1" applyAlignment="1">
      <alignment vertical="center" wrapText="1"/>
    </xf>
    <xf numFmtId="0" fontId="45" fillId="0" borderId="10" xfId="1" applyFont="1" applyBorder="1" applyAlignment="1">
      <alignment vertical="center" wrapText="1"/>
    </xf>
    <xf numFmtId="0" fontId="45" fillId="0" borderId="11" xfId="1" applyFont="1" applyBorder="1" applyAlignment="1">
      <alignment vertical="center" wrapText="1"/>
    </xf>
    <xf numFmtId="0" fontId="45" fillId="0" borderId="36" xfId="1" applyFont="1" applyBorder="1" applyAlignment="1">
      <alignment vertical="center" wrapText="1"/>
    </xf>
    <xf numFmtId="0" fontId="45" fillId="0" borderId="55" xfId="1" applyFont="1" applyBorder="1" applyAlignment="1">
      <alignment vertical="center" wrapText="1"/>
    </xf>
    <xf numFmtId="0" fontId="45" fillId="0" borderId="22" xfId="1" applyFont="1" applyBorder="1" applyAlignment="1">
      <alignment vertical="center" wrapText="1"/>
    </xf>
    <xf numFmtId="0" fontId="45" fillId="0" borderId="24" xfId="1" applyFont="1" applyBorder="1" applyAlignment="1">
      <alignment vertical="center" wrapText="1"/>
    </xf>
    <xf numFmtId="0" fontId="4" fillId="2" borderId="8" xfId="0" applyFont="1" applyFill="1" applyBorder="1" applyAlignment="1">
      <alignment horizontal="center" vertical="center"/>
    </xf>
    <xf numFmtId="0" fontId="4" fillId="2" borderId="12" xfId="0" applyFont="1" applyFill="1" applyBorder="1" applyAlignment="1">
      <alignment horizontal="center" vertical="center"/>
    </xf>
    <xf numFmtId="0" fontId="35" fillId="2" borderId="5" xfId="0" applyFont="1" applyFill="1" applyBorder="1" applyAlignment="1">
      <alignment horizontal="center"/>
    </xf>
    <xf numFmtId="0" fontId="35" fillId="2" borderId="15" xfId="0" applyFont="1" applyFill="1" applyBorder="1" applyAlignment="1">
      <alignment horizontal="center"/>
    </xf>
    <xf numFmtId="0" fontId="3" fillId="2" borderId="20" xfId="0" applyFont="1" applyFill="1" applyBorder="1" applyAlignment="1">
      <alignment horizontal="center" vertical="center" textRotation="255"/>
    </xf>
    <xf numFmtId="0" fontId="3" fillId="2" borderId="0" xfId="0" applyFont="1" applyFill="1" applyAlignment="1">
      <alignment horizontal="center" vertical="center" textRotation="255"/>
    </xf>
    <xf numFmtId="0" fontId="3" fillId="2" borderId="47" xfId="0" applyFont="1" applyFill="1" applyBorder="1" applyAlignment="1">
      <alignment horizontal="center" vertical="center" textRotation="255"/>
    </xf>
    <xf numFmtId="0" fontId="3" fillId="2" borderId="11" xfId="0" applyFont="1" applyFill="1" applyBorder="1" applyAlignment="1">
      <alignment horizontal="center" vertical="center" textRotation="255"/>
    </xf>
    <xf numFmtId="0" fontId="9" fillId="0" borderId="48" xfId="0" applyFont="1" applyBorder="1" applyAlignment="1">
      <alignment horizontal="center" vertical="center"/>
    </xf>
    <xf numFmtId="0" fontId="9" fillId="0" borderId="38"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40"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41" xfId="0" applyFont="1" applyBorder="1" applyAlignment="1">
      <alignment horizontal="center" vertical="center"/>
    </xf>
    <xf numFmtId="0" fontId="9" fillId="0" borderId="53" xfId="0" applyFont="1" applyBorder="1" applyAlignment="1">
      <alignment horizontal="center"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0" fontId="3" fillId="2" borderId="5" xfId="0" applyFont="1" applyFill="1" applyBorder="1" applyAlignment="1">
      <alignment horizontal="left" vertical="center"/>
    </xf>
    <xf numFmtId="0" fontId="3" fillId="2" borderId="40" xfId="0" applyFont="1" applyFill="1" applyBorder="1" applyAlignment="1">
      <alignment horizontal="left"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41" xfId="0" applyFont="1" applyFill="1" applyBorder="1" applyAlignment="1">
      <alignment horizontal="left" vertical="center"/>
    </xf>
    <xf numFmtId="0" fontId="3" fillId="2" borderId="42" xfId="0" applyFont="1" applyFill="1" applyBorder="1" applyAlignment="1">
      <alignment horizontal="left" vertical="center"/>
    </xf>
    <xf numFmtId="0" fontId="9" fillId="2" borderId="4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3"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4" fillId="2" borderId="6" xfId="0" applyFont="1" applyFill="1" applyBorder="1" applyAlignment="1">
      <alignment horizontal="right" vertical="center"/>
    </xf>
    <xf numFmtId="0" fontId="4" fillId="2" borderId="1" xfId="0" applyFont="1" applyFill="1" applyBorder="1" applyAlignment="1">
      <alignment horizontal="right" vertical="center"/>
    </xf>
    <xf numFmtId="0" fontId="4" fillId="2" borderId="4" xfId="0" applyFont="1" applyFill="1" applyBorder="1" applyAlignment="1">
      <alignment horizontal="right" vertical="center"/>
    </xf>
    <xf numFmtId="0" fontId="4" fillId="2" borderId="7" xfId="0" applyFont="1" applyFill="1" applyBorder="1" applyAlignment="1">
      <alignment horizontal="right" vertical="center"/>
    </xf>
    <xf numFmtId="0" fontId="4" fillId="2" borderId="0" xfId="0" applyFont="1" applyFill="1" applyAlignment="1">
      <alignment horizontal="right" vertical="center"/>
    </xf>
    <xf numFmtId="0" fontId="4" fillId="2" borderId="5" xfId="0" applyFont="1" applyFill="1" applyBorder="1" applyAlignment="1">
      <alignment horizontal="right" vertical="center"/>
    </xf>
    <xf numFmtId="0" fontId="4" fillId="2" borderId="10" xfId="0" applyFont="1" applyFill="1" applyBorder="1" applyAlignment="1">
      <alignment horizontal="right" vertical="center"/>
    </xf>
    <xf numFmtId="0" fontId="4" fillId="2" borderId="11" xfId="0" applyFont="1" applyFill="1" applyBorder="1" applyAlignment="1">
      <alignment horizontal="right" vertical="center"/>
    </xf>
    <xf numFmtId="0" fontId="4" fillId="2" borderId="15" xfId="0" applyFont="1" applyFill="1" applyBorder="1" applyAlignment="1">
      <alignment horizontal="right" vertical="center"/>
    </xf>
    <xf numFmtId="0" fontId="3" fillId="2" borderId="1"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3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8" fillId="2" borderId="8" xfId="0" applyFont="1" applyFill="1" applyBorder="1" applyAlignment="1"/>
    <xf numFmtId="0" fontId="8" fillId="2" borderId="2" xfId="0" applyFont="1" applyFill="1" applyBorder="1" applyAlignment="1"/>
    <xf numFmtId="0" fontId="13" fillId="0" borderId="20" xfId="1" applyFont="1" applyBorder="1" applyAlignment="1">
      <alignment horizontal="left" vertical="center"/>
    </xf>
    <xf numFmtId="0" fontId="13" fillId="0" borderId="23" xfId="1" applyFont="1" applyBorder="1" applyAlignment="1">
      <alignment horizontal="left" vertical="center"/>
    </xf>
    <xf numFmtId="0" fontId="13" fillId="7" borderId="142" xfId="1" applyFont="1" applyFill="1" applyBorder="1" applyAlignment="1">
      <alignment horizontal="center" vertical="center"/>
    </xf>
    <xf numFmtId="0" fontId="13" fillId="7" borderId="142" xfId="1" applyFont="1" applyFill="1" applyBorder="1" applyAlignment="1">
      <alignment horizontal="center" vertical="center" wrapText="1"/>
    </xf>
    <xf numFmtId="0" fontId="13" fillId="2" borderId="142" xfId="1" applyFont="1" applyFill="1" applyBorder="1" applyAlignment="1">
      <alignment horizontal="center" vertical="center" wrapText="1"/>
    </xf>
    <xf numFmtId="0" fontId="26" fillId="2" borderId="142" xfId="1" applyFont="1" applyFill="1" applyBorder="1" applyAlignment="1">
      <alignment horizontal="center" vertical="center" wrapText="1"/>
    </xf>
    <xf numFmtId="0" fontId="13" fillId="0" borderId="20" xfId="1" applyFont="1" applyBorder="1" applyAlignment="1">
      <alignment vertical="center" wrapText="1"/>
    </xf>
    <xf numFmtId="0" fontId="13" fillId="0" borderId="23" xfId="1" applyFont="1" applyBorder="1" applyAlignment="1">
      <alignment vertical="center" wrapText="1"/>
    </xf>
    <xf numFmtId="0" fontId="13" fillId="0" borderId="7" xfId="1" applyFont="1" applyBorder="1" applyAlignment="1">
      <alignment horizontal="left" vertical="center"/>
    </xf>
    <xf numFmtId="0" fontId="13" fillId="0" borderId="0" xfId="1" applyFont="1" applyAlignment="1">
      <alignment horizontal="left" vertical="center"/>
    </xf>
    <xf numFmtId="0" fontId="13" fillId="0" borderId="68" xfId="1" applyFont="1" applyBorder="1" applyAlignment="1">
      <alignment horizontal="left" vertical="center"/>
    </xf>
    <xf numFmtId="0" fontId="13" fillId="0" borderId="72" xfId="1" applyFont="1" applyBorder="1" applyAlignment="1">
      <alignment horizontal="left" vertical="center"/>
    </xf>
    <xf numFmtId="0" fontId="13" fillId="0" borderId="73" xfId="1" applyFont="1" applyBorder="1" applyAlignment="1">
      <alignment horizontal="left" vertical="center"/>
    </xf>
    <xf numFmtId="0" fontId="13" fillId="0" borderId="8" xfId="1" applyFont="1" applyBorder="1" applyAlignment="1">
      <alignment horizontal="left" vertical="center"/>
    </xf>
    <xf numFmtId="0" fontId="13" fillId="0" borderId="69" xfId="1" applyFont="1" applyBorder="1" applyAlignment="1">
      <alignment horizontal="left" vertical="center"/>
    </xf>
    <xf numFmtId="0" fontId="13" fillId="0" borderId="71" xfId="1" applyFont="1" applyBorder="1" applyAlignment="1">
      <alignment horizontal="left" vertical="center"/>
    </xf>
    <xf numFmtId="0" fontId="23" fillId="0" borderId="93" xfId="1" applyFont="1" applyBorder="1" applyAlignment="1">
      <alignment vertical="center" wrapText="1"/>
    </xf>
    <xf numFmtId="0" fontId="23" fillId="0" borderId="94" xfId="1" applyFont="1" applyBorder="1" applyAlignment="1">
      <alignment vertical="center" wrapText="1"/>
    </xf>
    <xf numFmtId="0" fontId="23" fillId="0" borderId="87" xfId="1" applyFont="1" applyBorder="1" applyAlignment="1">
      <alignment vertical="center" wrapText="1"/>
    </xf>
    <xf numFmtId="0" fontId="23" fillId="0" borderId="88" xfId="1" applyFont="1" applyBorder="1" applyAlignment="1">
      <alignment vertical="center" wrapText="1"/>
    </xf>
    <xf numFmtId="0" fontId="23" fillId="0" borderId="6" xfId="1" applyFont="1" applyBorder="1" applyAlignment="1">
      <alignment vertical="center" wrapText="1"/>
    </xf>
    <xf numFmtId="0" fontId="23" fillId="0" borderId="1" xfId="1" applyFont="1" applyBorder="1" applyAlignment="1">
      <alignment vertical="center" wrapText="1"/>
    </xf>
    <xf numFmtId="0" fontId="23" fillId="0" borderId="2" xfId="1" applyFont="1" applyBorder="1" applyAlignment="1">
      <alignment vertical="center" wrapText="1"/>
    </xf>
    <xf numFmtId="0" fontId="23" fillId="0" borderId="7" xfId="1" applyFont="1" applyBorder="1" applyAlignment="1">
      <alignment vertical="center" wrapText="1"/>
    </xf>
    <xf numFmtId="0" fontId="23" fillId="0" borderId="0" xfId="1" applyFont="1" applyAlignment="1">
      <alignment vertical="center" wrapText="1"/>
    </xf>
    <xf numFmtId="0" fontId="23" fillId="0" borderId="8" xfId="1" applyFont="1" applyBorder="1" applyAlignment="1">
      <alignment vertical="center" wrapText="1"/>
    </xf>
    <xf numFmtId="0" fontId="23" fillId="0" borderId="55" xfId="1" applyFont="1" applyBorder="1" applyAlignment="1">
      <alignment vertical="center" wrapText="1"/>
    </xf>
    <xf numFmtId="0" fontId="23" fillId="0" borderId="22" xfId="1" applyFont="1" applyBorder="1" applyAlignment="1">
      <alignment vertical="center" wrapText="1"/>
    </xf>
    <xf numFmtId="0" fontId="23" fillId="0" borderId="56" xfId="1" applyFont="1" applyBorder="1" applyAlignment="1">
      <alignment vertical="center" wrapText="1"/>
    </xf>
    <xf numFmtId="0" fontId="13" fillId="2" borderId="0" xfId="1" applyFont="1" applyFill="1" applyAlignment="1">
      <alignment horizontal="center" vertical="center" wrapText="1"/>
    </xf>
    <xf numFmtId="38" fontId="13" fillId="0" borderId="71" xfId="5" applyFont="1" applyBorder="1" applyAlignment="1">
      <alignment vertical="center"/>
    </xf>
    <xf numFmtId="38" fontId="13" fillId="0" borderId="73" xfId="5" applyFont="1" applyBorder="1" applyAlignment="1">
      <alignment vertical="center"/>
    </xf>
    <xf numFmtId="38" fontId="13" fillId="0" borderId="7" xfId="5" applyFont="1" applyBorder="1" applyAlignment="1">
      <alignment vertical="center"/>
    </xf>
    <xf numFmtId="38" fontId="13" fillId="0" borderId="8" xfId="5" applyFont="1" applyBorder="1" applyAlignment="1">
      <alignment vertical="center"/>
    </xf>
    <xf numFmtId="0" fontId="12" fillId="0" borderId="22" xfId="1" applyFont="1" applyBorder="1" applyAlignment="1">
      <alignment horizontal="center" vertical="center"/>
    </xf>
    <xf numFmtId="49" fontId="16" fillId="0" borderId="22" xfId="1" applyNumberFormat="1" applyFont="1" applyBorder="1" applyAlignment="1">
      <alignment horizontal="left" vertical="center" wrapText="1"/>
    </xf>
    <xf numFmtId="49" fontId="16" fillId="0" borderId="22" xfId="1" applyNumberFormat="1" applyFont="1" applyBorder="1" applyAlignment="1">
      <alignment horizontal="left" vertical="center"/>
    </xf>
    <xf numFmtId="0" fontId="13" fillId="0" borderId="61" xfId="1" applyFont="1" applyBorder="1" applyAlignment="1">
      <alignment horizontal="center" vertical="center"/>
    </xf>
    <xf numFmtId="0" fontId="13" fillId="0" borderId="65" xfId="1" applyFont="1" applyBorder="1" applyAlignment="1">
      <alignment horizontal="center" vertical="center"/>
    </xf>
    <xf numFmtId="0" fontId="13" fillId="0" borderId="66" xfId="1" applyFont="1" applyBorder="1" applyAlignment="1">
      <alignment horizontal="center" vertical="center"/>
    </xf>
    <xf numFmtId="0" fontId="13" fillId="0" borderId="62" xfId="1" applyFont="1" applyBorder="1" applyAlignment="1">
      <alignment horizontal="center" vertical="center"/>
    </xf>
    <xf numFmtId="0" fontId="13" fillId="0" borderId="20" xfId="1" applyFont="1" applyBorder="1" applyAlignment="1">
      <alignment vertical="top" wrapText="1"/>
    </xf>
    <xf numFmtId="0" fontId="13" fillId="0" borderId="23" xfId="1" applyFont="1" applyBorder="1" applyAlignment="1">
      <alignment vertical="top" wrapText="1"/>
    </xf>
    <xf numFmtId="0" fontId="13" fillId="0" borderId="47" xfId="1" applyFont="1" applyBorder="1" applyAlignment="1">
      <alignment vertical="top" wrapText="1"/>
    </xf>
    <xf numFmtId="0" fontId="13" fillId="0" borderId="36" xfId="1" applyFont="1" applyBorder="1" applyAlignment="1">
      <alignment vertical="top" wrapText="1"/>
    </xf>
    <xf numFmtId="0" fontId="13" fillId="0" borderId="68" xfId="1" applyFont="1" applyBorder="1" applyAlignment="1">
      <alignment vertical="center" wrapText="1"/>
    </xf>
    <xf numFmtId="0" fontId="13" fillId="0" borderId="69" xfId="1" applyFont="1" applyBorder="1" applyAlignment="1">
      <alignment vertical="center" wrapText="1"/>
    </xf>
    <xf numFmtId="49" fontId="16" fillId="0" borderId="0" xfId="1" applyNumberFormat="1" applyFont="1" applyAlignment="1">
      <alignment horizontal="left" wrapText="1"/>
    </xf>
    <xf numFmtId="49" fontId="16" fillId="0" borderId="0" xfId="1" applyNumberFormat="1" applyFont="1" applyAlignment="1">
      <alignment horizontal="left"/>
    </xf>
    <xf numFmtId="0" fontId="13" fillId="0" borderId="46" xfId="1" applyFont="1" applyBorder="1" applyAlignment="1">
      <alignment vertical="center" wrapText="1"/>
    </xf>
    <xf numFmtId="0" fontId="13" fillId="0" borderId="35" xfId="1" applyFont="1" applyBorder="1" applyAlignment="1">
      <alignment vertical="center" wrapText="1"/>
    </xf>
    <xf numFmtId="0" fontId="13" fillId="0" borderId="21" xfId="1" applyFont="1" applyBorder="1" applyAlignment="1">
      <alignment vertical="center" wrapText="1"/>
    </xf>
    <xf numFmtId="0" fontId="13" fillId="0" borderId="24" xfId="1" applyFont="1" applyBorder="1" applyAlignment="1">
      <alignment vertical="center" wrapText="1"/>
    </xf>
    <xf numFmtId="0" fontId="13" fillId="0" borderId="66" xfId="1" applyFont="1" applyBorder="1" applyAlignment="1">
      <alignment vertical="center"/>
    </xf>
    <xf numFmtId="0" fontId="13" fillId="0" borderId="62" xfId="1" applyFont="1" applyBorder="1" applyAlignment="1">
      <alignment vertical="center"/>
    </xf>
    <xf numFmtId="0" fontId="13" fillId="0" borderId="63" xfId="1" applyFont="1" applyBorder="1" applyAlignment="1">
      <alignment vertical="center"/>
    </xf>
    <xf numFmtId="0" fontId="15" fillId="0" borderId="61" xfId="1" applyFont="1" applyBorder="1" applyAlignment="1">
      <alignment horizontal="center" vertical="center"/>
    </xf>
    <xf numFmtId="0" fontId="15" fillId="0" borderId="62" xfId="1" applyFont="1" applyBorder="1" applyAlignment="1">
      <alignment horizontal="center" vertical="center"/>
    </xf>
    <xf numFmtId="0" fontId="13" fillId="0" borderId="21" xfId="1" applyFont="1" applyBorder="1" applyAlignment="1">
      <alignment horizontal="left" vertical="center"/>
    </xf>
    <xf numFmtId="0" fontId="13" fillId="0" borderId="24" xfId="1" applyFont="1" applyBorder="1" applyAlignment="1">
      <alignment horizontal="left" vertical="center"/>
    </xf>
    <xf numFmtId="0" fontId="13" fillId="0" borderId="55" xfId="1" applyFont="1" applyBorder="1" applyAlignment="1">
      <alignment horizontal="left" vertical="center"/>
    </xf>
    <xf numFmtId="0" fontId="13" fillId="0" borderId="22" xfId="1" applyFont="1" applyBorder="1" applyAlignment="1">
      <alignment horizontal="left" vertical="center"/>
    </xf>
    <xf numFmtId="0" fontId="13" fillId="0" borderId="56" xfId="1" applyFont="1" applyBorder="1" applyAlignment="1">
      <alignment horizontal="left" vertical="center"/>
    </xf>
    <xf numFmtId="49" fontId="13" fillId="0" borderId="22" xfId="1" applyNumberFormat="1" applyFont="1" applyBorder="1" applyAlignment="1">
      <alignment horizontal="left" vertical="center"/>
    </xf>
    <xf numFmtId="0" fontId="13" fillId="0" borderId="68" xfId="1" applyFont="1" applyBorder="1" applyAlignment="1">
      <alignment horizontal="center" vertical="center"/>
    </xf>
    <xf numFmtId="0" fontId="13" fillId="0" borderId="69" xfId="1" applyFont="1" applyBorder="1" applyAlignment="1">
      <alignment horizontal="center" vertical="center"/>
    </xf>
    <xf numFmtId="0" fontId="13" fillId="0" borderId="71" xfId="1" applyFont="1" applyBorder="1" applyAlignment="1">
      <alignment horizontal="center" vertical="center"/>
    </xf>
    <xf numFmtId="0" fontId="13" fillId="0" borderId="72" xfId="1" applyFont="1" applyBorder="1" applyAlignment="1">
      <alignment horizontal="center" vertical="center"/>
    </xf>
    <xf numFmtId="0" fontId="13" fillId="0" borderId="73" xfId="1" applyFont="1" applyBorder="1" applyAlignment="1">
      <alignment horizontal="center" vertical="center"/>
    </xf>
    <xf numFmtId="0" fontId="13" fillId="0" borderId="63" xfId="1" applyFont="1" applyBorder="1" applyAlignment="1">
      <alignment horizontal="center" vertical="center"/>
    </xf>
    <xf numFmtId="38" fontId="13" fillId="0" borderId="55" xfId="5" applyFont="1" applyBorder="1" applyAlignment="1">
      <alignment vertical="center"/>
    </xf>
    <xf numFmtId="38" fontId="13" fillId="0" borderId="56" xfId="5" applyFont="1" applyBorder="1" applyAlignment="1">
      <alignment vertical="center"/>
    </xf>
    <xf numFmtId="0" fontId="13" fillId="2" borderId="143" xfId="0" applyFont="1" applyFill="1" applyBorder="1" applyAlignment="1">
      <alignment horizontal="left" vertical="center" wrapText="1"/>
    </xf>
    <xf numFmtId="0" fontId="13" fillId="2" borderId="144" xfId="0" applyFont="1" applyFill="1" applyBorder="1" applyAlignment="1">
      <alignment horizontal="left" vertical="center" wrapText="1"/>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3"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4" xfId="0" applyFont="1" applyBorder="1" applyAlignment="1">
      <alignment horizontal="center" vertical="center"/>
    </xf>
    <xf numFmtId="0" fontId="6" fillId="0" borderId="11" xfId="0" applyFont="1" applyBorder="1" applyAlignment="1">
      <alignment horizontal="left" vertical="center"/>
    </xf>
    <xf numFmtId="0" fontId="6" fillId="0" borderId="36" xfId="0" applyFont="1" applyBorder="1" applyAlignment="1">
      <alignment horizontal="left" vertical="center"/>
    </xf>
    <xf numFmtId="0" fontId="3" fillId="0" borderId="11" xfId="0" applyFont="1" applyBorder="1">
      <alignment vertical="center"/>
    </xf>
    <xf numFmtId="0" fontId="13" fillId="2" borderId="0" xfId="0" applyFont="1" applyFill="1" applyAlignment="1">
      <alignment horizontal="center" vertical="center" wrapText="1"/>
    </xf>
    <xf numFmtId="0" fontId="39" fillId="0" borderId="0" xfId="0" applyFont="1" applyAlignment="1">
      <alignment horizontal="center" vertical="center"/>
    </xf>
    <xf numFmtId="0" fontId="9" fillId="0" borderId="68" xfId="0" applyFont="1" applyBorder="1" applyAlignment="1">
      <alignment horizontal="center" vertical="center"/>
    </xf>
    <xf numFmtId="0" fontId="9" fillId="0" borderId="72" xfId="0" applyFont="1" applyBorder="1" applyAlignment="1">
      <alignment horizontal="center" vertical="center"/>
    </xf>
    <xf numFmtId="0" fontId="9" fillId="0" borderId="69" xfId="0" applyFont="1" applyBorder="1" applyAlignment="1">
      <alignment horizontal="center" vertical="center"/>
    </xf>
    <xf numFmtId="0" fontId="9" fillId="0" borderId="47" xfId="0" applyFont="1" applyBorder="1" applyAlignment="1">
      <alignment horizontal="center" vertical="center"/>
    </xf>
    <xf numFmtId="0" fontId="9" fillId="0" borderId="11" xfId="0" applyFont="1" applyBorder="1" applyAlignment="1">
      <alignment horizontal="center" vertical="center"/>
    </xf>
    <xf numFmtId="0" fontId="9" fillId="0" borderId="36" xfId="0" applyFont="1" applyBorder="1" applyAlignment="1">
      <alignment horizontal="center" vertical="center"/>
    </xf>
    <xf numFmtId="0" fontId="40" fillId="0" borderId="0" xfId="0" applyFont="1" applyAlignment="1">
      <alignment horizontal="left" vertical="center"/>
    </xf>
    <xf numFmtId="0" fontId="3" fillId="0" borderId="0" xfId="0" applyFont="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lignment vertical="center"/>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0" fontId="6" fillId="0" borderId="35" xfId="0" applyFont="1" applyBorder="1" applyAlignment="1">
      <alignment horizontal="left" vertical="center" wrapText="1"/>
    </xf>
    <xf numFmtId="0" fontId="6" fillId="0" borderId="7" xfId="0" applyFont="1" applyBorder="1" applyAlignment="1">
      <alignment horizontal="left" vertical="center" wrapText="1"/>
    </xf>
    <xf numFmtId="0" fontId="6" fillId="0" borderId="0" xfId="0" applyFont="1" applyAlignment="1">
      <alignment horizontal="left" vertical="center" wrapText="1"/>
    </xf>
    <xf numFmtId="0" fontId="6" fillId="0" borderId="23"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36" xfId="0" applyFont="1" applyBorder="1" applyAlignment="1">
      <alignment horizontal="left" vertical="center" wrapText="1"/>
    </xf>
    <xf numFmtId="0" fontId="40" fillId="0" borderId="0" xfId="0" applyFont="1" applyAlignment="1">
      <alignment horizontal="left" vertical="center" wrapText="1"/>
    </xf>
    <xf numFmtId="0" fontId="45" fillId="0" borderId="8" xfId="1" applyFont="1" applyBorder="1" applyAlignment="1">
      <alignment vertical="center" wrapText="1"/>
    </xf>
    <xf numFmtId="0" fontId="23" fillId="0" borderId="11" xfId="1" applyFont="1" applyBorder="1" applyAlignment="1">
      <alignment horizontal="left" vertical="center" wrapText="1"/>
    </xf>
    <xf numFmtId="0" fontId="23" fillId="0" borderId="12" xfId="1" applyFont="1" applyBorder="1" applyAlignment="1">
      <alignment horizontal="left" vertical="center" wrapText="1"/>
    </xf>
    <xf numFmtId="49" fontId="13" fillId="0" borderId="46" xfId="1" applyNumberFormat="1" applyFont="1" applyBorder="1" applyAlignment="1">
      <alignment horizontal="center" vertical="center" wrapText="1"/>
    </xf>
    <xf numFmtId="49" fontId="13" fillId="0" borderId="20" xfId="1" applyNumberFormat="1" applyFont="1" applyBorder="1" applyAlignment="1">
      <alignment horizontal="center" vertical="center" wrapText="1"/>
    </xf>
    <xf numFmtId="49" fontId="13" fillId="0" borderId="47" xfId="1" applyNumberFormat="1" applyFont="1" applyBorder="1" applyAlignment="1">
      <alignment horizontal="center" vertical="center" wrapText="1"/>
    </xf>
    <xf numFmtId="0" fontId="23" fillId="0" borderId="1" xfId="1" applyFont="1" applyBorder="1" applyAlignment="1">
      <alignment horizontal="left" vertical="center" wrapText="1"/>
    </xf>
    <xf numFmtId="0" fontId="23" fillId="0" borderId="2" xfId="1" applyFont="1" applyBorder="1" applyAlignment="1">
      <alignment horizontal="left" vertical="center" wrapText="1"/>
    </xf>
    <xf numFmtId="0" fontId="23" fillId="0" borderId="0" xfId="1" applyFont="1" applyAlignment="1">
      <alignment horizontal="left" vertical="center" wrapText="1"/>
    </xf>
    <xf numFmtId="0" fontId="23" fillId="0" borderId="8" xfId="1" applyFont="1" applyBorder="1" applyAlignment="1">
      <alignment horizontal="left" vertical="center" wrapText="1"/>
    </xf>
    <xf numFmtId="0" fontId="23" fillId="0" borderId="22" xfId="1" applyFont="1" applyBorder="1" applyAlignment="1">
      <alignment horizontal="left" vertical="center" wrapText="1"/>
    </xf>
    <xf numFmtId="0" fontId="23" fillId="0" borderId="56" xfId="1" applyFont="1" applyBorder="1" applyAlignment="1">
      <alignment horizontal="left" vertical="center" wrapText="1"/>
    </xf>
    <xf numFmtId="0" fontId="23" fillId="0" borderId="33" xfId="1" applyFont="1" applyBorder="1" applyAlignment="1">
      <alignment horizontal="left" vertical="center" wrapText="1"/>
    </xf>
    <xf numFmtId="0" fontId="23" fillId="0" borderId="25" xfId="1" applyFont="1" applyBorder="1" applyAlignment="1">
      <alignment horizontal="left" vertical="center" wrapText="1"/>
    </xf>
    <xf numFmtId="0" fontId="23" fillId="0" borderId="26" xfId="1" applyFont="1" applyBorder="1" applyAlignment="1">
      <alignment horizontal="left" vertical="center" wrapText="1"/>
    </xf>
    <xf numFmtId="0" fontId="23" fillId="0" borderId="147" xfId="1" applyFont="1" applyBorder="1" applyAlignment="1">
      <alignment horizontal="left" vertical="center" wrapText="1"/>
    </xf>
    <xf numFmtId="0" fontId="23" fillId="0" borderId="145" xfId="1" applyFont="1" applyBorder="1" applyAlignment="1">
      <alignment horizontal="left" vertical="center" wrapText="1"/>
    </xf>
    <xf numFmtId="0" fontId="23" fillId="0" borderId="146" xfId="1" applyFont="1" applyBorder="1" applyAlignment="1">
      <alignment horizontal="left" vertical="center" wrapText="1"/>
    </xf>
    <xf numFmtId="0" fontId="13" fillId="0" borderId="1" xfId="1" applyFont="1" applyBorder="1" applyAlignment="1">
      <alignment vertical="center" wrapText="1"/>
    </xf>
    <xf numFmtId="0" fontId="13" fillId="0" borderId="0" xfId="1" applyFont="1" applyAlignment="1">
      <alignment vertical="center" wrapText="1"/>
    </xf>
    <xf numFmtId="0" fontId="13" fillId="0" borderId="11" xfId="1" applyFont="1" applyBorder="1" applyAlignment="1">
      <alignment vertical="center" wrapText="1"/>
    </xf>
    <xf numFmtId="0" fontId="13" fillId="0" borderId="36" xfId="1" applyFont="1" applyBorder="1" applyAlignment="1">
      <alignment vertical="center" wrapText="1"/>
    </xf>
    <xf numFmtId="0" fontId="45" fillId="0" borderId="1" xfId="1" applyFont="1" applyBorder="1" applyAlignment="1">
      <alignment horizontal="center" vertical="center" wrapText="1"/>
    </xf>
    <xf numFmtId="0" fontId="45" fillId="0" borderId="35" xfId="1" applyFont="1" applyBorder="1" applyAlignment="1">
      <alignment horizontal="center" vertical="center" wrapText="1"/>
    </xf>
    <xf numFmtId="0" fontId="45" fillId="0" borderId="11" xfId="1" applyFont="1" applyBorder="1" applyAlignment="1">
      <alignment horizontal="center" vertical="center" wrapText="1"/>
    </xf>
    <xf numFmtId="0" fontId="45" fillId="0" borderId="36" xfId="1" applyFont="1" applyBorder="1" applyAlignment="1">
      <alignment horizontal="center" vertical="center" wrapText="1"/>
    </xf>
    <xf numFmtId="0" fontId="45" fillId="0" borderId="148" xfId="1" applyFont="1" applyBorder="1" applyAlignment="1">
      <alignment horizontal="center" vertical="center" wrapText="1"/>
    </xf>
    <xf numFmtId="0" fontId="45" fillId="0" borderId="17" xfId="1" applyFont="1" applyBorder="1" applyAlignment="1">
      <alignment horizontal="center" vertical="center" wrapText="1"/>
    </xf>
    <xf numFmtId="0" fontId="45" fillId="0" borderId="149" xfId="1" applyFont="1" applyBorder="1" applyAlignment="1">
      <alignment horizontal="center" vertical="center" wrapText="1"/>
    </xf>
    <xf numFmtId="0" fontId="23" fillId="0" borderId="11" xfId="1" applyFont="1" applyBorder="1" applyAlignment="1">
      <alignment horizontal="center" vertical="center" wrapText="1"/>
    </xf>
    <xf numFmtId="0" fontId="23" fillId="0" borderId="36" xfId="1" applyFont="1" applyBorder="1" applyAlignment="1">
      <alignment horizontal="center" vertical="center" wrapText="1"/>
    </xf>
    <xf numFmtId="0" fontId="12" fillId="0" borderId="0" xfId="1" applyFont="1" applyAlignment="1">
      <alignment horizontal="center" vertical="center"/>
    </xf>
    <xf numFmtId="6" fontId="13" fillId="0" borderId="0" xfId="3" applyFont="1" applyBorder="1" applyAlignment="1">
      <alignment vertical="center" wrapText="1"/>
    </xf>
    <xf numFmtId="0" fontId="23" fillId="0" borderId="93" xfId="1" applyFont="1" applyBorder="1" applyAlignment="1">
      <alignment horizontal="left" vertical="center" wrapText="1"/>
    </xf>
    <xf numFmtId="0" fontId="23" fillId="0" borderId="94" xfId="1" applyFont="1" applyBorder="1" applyAlignment="1">
      <alignment horizontal="left" vertical="center" wrapText="1"/>
    </xf>
    <xf numFmtId="0" fontId="13" fillId="0" borderId="86" xfId="1" applyFont="1" applyBorder="1" applyAlignment="1">
      <alignment horizontal="center" vertical="center"/>
    </xf>
    <xf numFmtId="0" fontId="13" fillId="0" borderId="87" xfId="1" applyFont="1" applyBorder="1" applyAlignment="1">
      <alignment horizontal="center" vertical="center"/>
    </xf>
    <xf numFmtId="0" fontId="13" fillId="0" borderId="92" xfId="1" applyFont="1" applyBorder="1" applyAlignment="1">
      <alignment horizontal="center" vertical="center"/>
    </xf>
    <xf numFmtId="0" fontId="13" fillId="0" borderId="93" xfId="1" applyFont="1" applyBorder="1" applyAlignment="1">
      <alignment horizontal="center" vertical="center"/>
    </xf>
    <xf numFmtId="0" fontId="13" fillId="2" borderId="0" xfId="1" applyFont="1" applyFill="1" applyAlignment="1">
      <alignment horizontal="center" vertical="center"/>
    </xf>
    <xf numFmtId="0" fontId="13" fillId="0" borderId="72" xfId="1" applyFont="1" applyBorder="1" applyAlignment="1">
      <alignment vertical="center" wrapText="1"/>
    </xf>
    <xf numFmtId="49" fontId="13" fillId="0" borderId="68" xfId="1" applyNumberFormat="1" applyFont="1" applyBorder="1" applyAlignment="1">
      <alignment horizontal="center" vertical="center" wrapText="1"/>
    </xf>
    <xf numFmtId="0" fontId="13" fillId="0" borderId="66" xfId="1" applyFont="1" applyBorder="1" applyAlignment="1">
      <alignment horizontal="left" vertical="center"/>
    </xf>
    <xf numFmtId="0" fontId="13" fillId="0" borderId="62" xfId="1" applyFont="1" applyBorder="1" applyAlignment="1">
      <alignment horizontal="left" vertical="center"/>
    </xf>
    <xf numFmtId="0" fontId="13" fillId="0" borderId="63" xfId="1" applyFont="1" applyBorder="1" applyAlignment="1">
      <alignment horizontal="left" vertical="center"/>
    </xf>
    <xf numFmtId="0" fontId="13" fillId="0" borderId="72" xfId="1" applyFont="1" applyBorder="1" applyAlignment="1">
      <alignment vertical="center"/>
    </xf>
    <xf numFmtId="0" fontId="23" fillId="0" borderId="71" xfId="1" applyFont="1" applyBorder="1" applyAlignment="1">
      <alignment horizontal="left" vertical="center" wrapText="1"/>
    </xf>
    <xf numFmtId="0" fontId="23" fillId="0" borderId="72" xfId="1" applyFont="1" applyBorder="1" applyAlignment="1">
      <alignment horizontal="left" vertical="center" wrapText="1"/>
    </xf>
    <xf numFmtId="0" fontId="23" fillId="0" borderId="73" xfId="1" applyFont="1" applyBorder="1" applyAlignment="1">
      <alignment horizontal="left" vertical="center" wrapText="1"/>
    </xf>
    <xf numFmtId="0" fontId="23" fillId="0" borderId="7" xfId="1" applyFont="1" applyBorder="1" applyAlignment="1">
      <alignment horizontal="left" vertical="center" wrapText="1"/>
    </xf>
    <xf numFmtId="0" fontId="23" fillId="0" borderId="10" xfId="1" applyFont="1" applyBorder="1" applyAlignment="1">
      <alignment horizontal="left" vertical="center" wrapText="1"/>
    </xf>
    <xf numFmtId="0" fontId="23" fillId="0" borderId="6" xfId="1" applyFont="1" applyBorder="1" applyAlignment="1">
      <alignment horizontal="left" vertical="center" wrapText="1"/>
    </xf>
    <xf numFmtId="0" fontId="13" fillId="0" borderId="46" xfId="1" applyFont="1" applyBorder="1" applyAlignment="1">
      <alignment horizontal="center" wrapText="1"/>
    </xf>
    <xf numFmtId="0" fontId="13" fillId="0" borderId="1" xfId="1" applyFont="1" applyBorder="1" applyAlignment="1">
      <alignment horizontal="center" wrapText="1"/>
    </xf>
    <xf numFmtId="0" fontId="13" fillId="0" borderId="35" xfId="1" applyFont="1" applyBorder="1" applyAlignment="1">
      <alignment horizontal="center" wrapText="1"/>
    </xf>
    <xf numFmtId="49" fontId="13" fillId="0" borderId="21" xfId="1" applyNumberFormat="1" applyFont="1" applyBorder="1" applyAlignment="1">
      <alignment horizontal="center" vertical="center" wrapText="1"/>
    </xf>
    <xf numFmtId="0" fontId="13" fillId="0" borderId="22" xfId="1" applyFont="1" applyBorder="1" applyAlignment="1">
      <alignment vertical="center" wrapText="1"/>
    </xf>
    <xf numFmtId="0" fontId="23" fillId="0" borderId="90" xfId="1" applyFont="1" applyBorder="1" applyAlignment="1">
      <alignment horizontal="left" vertical="center" wrapText="1"/>
    </xf>
    <xf numFmtId="0" fontId="23" fillId="0" borderId="91" xfId="1" applyFont="1" applyBorder="1" applyAlignment="1">
      <alignment horizontal="left" vertical="center" wrapText="1"/>
    </xf>
    <xf numFmtId="49" fontId="13" fillId="0" borderId="92" xfId="1" applyNumberFormat="1" applyFont="1" applyBorder="1" applyAlignment="1">
      <alignment horizontal="center" vertical="center"/>
    </xf>
    <xf numFmtId="49" fontId="13" fillId="0" borderId="99" xfId="1" applyNumberFormat="1" applyFont="1" applyBorder="1" applyAlignment="1">
      <alignment horizontal="center" vertical="center"/>
    </xf>
    <xf numFmtId="49" fontId="13" fillId="0" borderId="93" xfId="1" applyNumberFormat="1" applyFont="1" applyBorder="1" applyAlignment="1">
      <alignment horizontal="center" vertical="center"/>
    </xf>
    <xf numFmtId="0" fontId="13" fillId="0" borderId="47" xfId="1" applyFont="1" applyBorder="1" applyAlignment="1">
      <alignment horizontal="center" vertical="top" wrapText="1"/>
    </xf>
    <xf numFmtId="0" fontId="13" fillId="0" borderId="11" xfId="1" applyFont="1" applyBorder="1" applyAlignment="1">
      <alignment horizontal="center" vertical="top" wrapText="1"/>
    </xf>
    <xf numFmtId="0" fontId="13" fillId="0" borderId="36" xfId="1" applyFont="1" applyBorder="1" applyAlignment="1">
      <alignment horizontal="center" vertical="top" wrapText="1"/>
    </xf>
    <xf numFmtId="0" fontId="13" fillId="0" borderId="21" xfId="1" applyFont="1" applyBorder="1" applyAlignment="1">
      <alignment horizontal="center" vertical="top" wrapText="1"/>
    </xf>
    <xf numFmtId="0" fontId="13" fillId="0" borderId="22" xfId="1" applyFont="1" applyBorder="1" applyAlignment="1">
      <alignment horizontal="center" vertical="top" wrapText="1"/>
    </xf>
    <xf numFmtId="0" fontId="13" fillId="0" borderId="24" xfId="1" applyFont="1" applyBorder="1" applyAlignment="1">
      <alignment horizontal="center" vertical="top" wrapText="1"/>
    </xf>
    <xf numFmtId="49" fontId="13" fillId="0" borderId="62" xfId="1" applyNumberFormat="1" applyFont="1" applyBorder="1" applyAlignment="1">
      <alignment vertical="center"/>
    </xf>
    <xf numFmtId="38" fontId="23" fillId="0" borderId="88" xfId="5" applyFont="1" applyBorder="1" applyAlignment="1">
      <alignment horizontal="right" vertical="center"/>
    </xf>
    <xf numFmtId="38" fontId="23" fillId="0" borderId="91" xfId="5" applyFont="1" applyBorder="1" applyAlignment="1">
      <alignment horizontal="right" vertical="center"/>
    </xf>
    <xf numFmtId="0" fontId="13" fillId="0" borderId="93" xfId="1" applyFont="1" applyBorder="1" applyAlignment="1">
      <alignment horizontal="center" vertical="center" wrapText="1"/>
    </xf>
    <xf numFmtId="0" fontId="23" fillId="0" borderId="81" xfId="1" applyFont="1" applyBorder="1" applyAlignment="1">
      <alignment horizontal="left" vertical="center" wrapText="1"/>
    </xf>
    <xf numFmtId="38" fontId="23" fillId="0" borderId="82" xfId="5" applyFont="1" applyBorder="1" applyAlignment="1">
      <alignment horizontal="right" vertical="center"/>
    </xf>
    <xf numFmtId="0" fontId="13" fillId="0" borderId="89" xfId="1" applyFont="1" applyBorder="1" applyAlignment="1">
      <alignment horizontal="center" vertical="center"/>
    </xf>
    <xf numFmtId="0" fontId="13" fillId="0" borderId="90" xfId="1" applyFont="1" applyBorder="1" applyAlignment="1">
      <alignment horizontal="center" vertical="center"/>
    </xf>
    <xf numFmtId="0" fontId="23" fillId="2" borderId="0" xfId="1" applyFont="1" applyFill="1" applyAlignment="1">
      <alignment horizontal="left" vertical="center" wrapText="1"/>
    </xf>
    <xf numFmtId="0" fontId="23" fillId="2" borderId="0" xfId="1" applyFont="1" applyFill="1" applyAlignment="1">
      <alignment horizontal="center" vertical="center" wrapText="1"/>
    </xf>
    <xf numFmtId="0" fontId="13" fillId="0" borderId="61" xfId="1" applyFont="1" applyBorder="1" applyAlignment="1">
      <alignment horizontal="center" vertical="center" wrapText="1"/>
    </xf>
    <xf numFmtId="0" fontId="13" fillId="0" borderId="65" xfId="1" applyFont="1" applyBorder="1" applyAlignment="1">
      <alignment horizontal="center" vertical="center" wrapText="1"/>
    </xf>
    <xf numFmtId="38" fontId="12" fillId="0" borderId="0" xfId="2" applyFont="1" applyBorder="1" applyAlignment="1">
      <alignment horizontal="center" vertical="center"/>
    </xf>
    <xf numFmtId="0" fontId="15" fillId="0" borderId="92" xfId="1" applyFont="1" applyBorder="1" applyAlignment="1">
      <alignment horizontal="center" vertical="center" wrapText="1"/>
    </xf>
    <xf numFmtId="0" fontId="15" fillId="0" borderId="93" xfId="1" applyFont="1" applyBorder="1" applyAlignment="1">
      <alignment horizontal="center" vertical="center" wrapText="1"/>
    </xf>
    <xf numFmtId="0" fontId="13" fillId="0" borderId="93" xfId="1" applyFont="1" applyBorder="1" applyAlignment="1">
      <alignment horizontal="left" vertical="center" wrapText="1"/>
    </xf>
    <xf numFmtId="0" fontId="13" fillId="0" borderId="100" xfId="1" applyFont="1" applyBorder="1" applyAlignment="1">
      <alignment horizontal="left" vertical="center" wrapText="1"/>
    </xf>
    <xf numFmtId="0" fontId="13" fillId="0" borderId="94" xfId="1" applyFont="1" applyBorder="1" applyAlignment="1">
      <alignment horizontal="left" vertical="center" wrapText="1"/>
    </xf>
    <xf numFmtId="0" fontId="15" fillId="0" borderId="89" xfId="1" applyFont="1" applyBorder="1" applyAlignment="1">
      <alignment horizontal="center" vertical="center" wrapText="1"/>
    </xf>
    <xf numFmtId="0" fontId="15" fillId="0" borderId="90" xfId="1" applyFont="1" applyBorder="1" applyAlignment="1">
      <alignment horizontal="center" vertical="center" wrapText="1"/>
    </xf>
    <xf numFmtId="0" fontId="13" fillId="0" borderId="90" xfId="1" applyFont="1" applyBorder="1" applyAlignment="1">
      <alignment horizontal="left" vertical="center" wrapText="1"/>
    </xf>
    <xf numFmtId="0" fontId="13" fillId="0" borderId="101" xfId="1" applyFont="1" applyBorder="1" applyAlignment="1">
      <alignment horizontal="left" vertical="center" wrapText="1"/>
    </xf>
    <xf numFmtId="0" fontId="13" fillId="0" borderId="91" xfId="1" applyFont="1" applyBorder="1" applyAlignment="1">
      <alignment horizontal="left" vertical="center" wrapText="1"/>
    </xf>
    <xf numFmtId="0" fontId="13" fillId="0" borderId="66" xfId="1" applyFont="1" applyBorder="1" applyAlignment="1">
      <alignment horizontal="center" vertical="center" wrapText="1"/>
    </xf>
    <xf numFmtId="0" fontId="14" fillId="3" borderId="0" xfId="1" applyFont="1" applyFill="1" applyAlignment="1">
      <alignment horizontal="left" vertical="center" wrapText="1"/>
    </xf>
    <xf numFmtId="0" fontId="13" fillId="0" borderId="76" xfId="1" applyFont="1" applyBorder="1" applyAlignment="1">
      <alignment horizontal="center" vertical="center" textRotation="255"/>
    </xf>
    <xf numFmtId="0" fontId="13" fillId="0" borderId="77" xfId="1" applyFont="1" applyBorder="1" applyAlignment="1">
      <alignment horizontal="center" vertical="center" textRotation="255"/>
    </xf>
    <xf numFmtId="0" fontId="13" fillId="0" borderId="78" xfId="1" applyFont="1" applyBorder="1" applyAlignment="1">
      <alignment horizontal="center" vertical="center" textRotation="255"/>
    </xf>
    <xf numFmtId="0" fontId="13" fillId="0" borderId="21" xfId="1" applyFont="1" applyBorder="1" applyAlignment="1">
      <alignment horizontal="center" vertical="center" wrapText="1"/>
    </xf>
    <xf numFmtId="0" fontId="13" fillId="0" borderId="24" xfId="1" applyFont="1" applyBorder="1" applyAlignment="1">
      <alignment horizontal="center" vertical="center" wrapText="1"/>
    </xf>
    <xf numFmtId="0" fontId="23" fillId="0" borderId="132" xfId="1" applyFont="1" applyBorder="1" applyAlignment="1">
      <alignment horizontal="center" vertical="center" wrapText="1"/>
    </xf>
    <xf numFmtId="0" fontId="23" fillId="0" borderId="133" xfId="1" applyFont="1" applyBorder="1" applyAlignment="1">
      <alignment horizontal="center" vertical="center" wrapText="1"/>
    </xf>
    <xf numFmtId="0" fontId="13" fillId="0" borderId="113" xfId="1" applyFont="1" applyBorder="1" applyAlignment="1">
      <alignment horizontal="center" vertical="center" textRotation="255"/>
    </xf>
    <xf numFmtId="0" fontId="23" fillId="0" borderId="118" xfId="1" applyFont="1" applyBorder="1" applyAlignment="1">
      <alignment horizontal="center" vertical="center" wrapText="1"/>
    </xf>
    <xf numFmtId="0" fontId="23" fillId="0" borderId="119" xfId="1" applyFont="1" applyBorder="1" applyAlignment="1">
      <alignment horizontal="center" vertical="center" wrapText="1"/>
    </xf>
    <xf numFmtId="0" fontId="23" fillId="0" borderId="120" xfId="1" applyFont="1" applyBorder="1" applyAlignment="1">
      <alignment horizontal="center" vertical="center" wrapText="1"/>
    </xf>
    <xf numFmtId="0" fontId="23" fillId="0" borderId="121" xfId="1" applyFont="1" applyBorder="1" applyAlignment="1">
      <alignment horizontal="center" vertical="center" wrapText="1"/>
    </xf>
    <xf numFmtId="38" fontId="44" fillId="2" borderId="0" xfId="5" applyFont="1" applyFill="1" applyBorder="1" applyAlignment="1">
      <alignment horizontal="center" vertical="center"/>
    </xf>
    <xf numFmtId="38" fontId="23" fillId="2" borderId="20" xfId="5" applyFont="1" applyFill="1" applyBorder="1" applyAlignment="1">
      <alignment wrapText="1"/>
    </xf>
    <xf numFmtId="38" fontId="23" fillId="2" borderId="0" xfId="5" applyFont="1" applyFill="1" applyBorder="1" applyAlignment="1">
      <alignment wrapText="1"/>
    </xf>
    <xf numFmtId="0" fontId="16" fillId="0" borderId="72" xfId="1" applyFont="1" applyBorder="1" applyAlignment="1">
      <alignment horizontal="left" vertical="center"/>
    </xf>
    <xf numFmtId="0" fontId="13" fillId="0" borderId="20" xfId="1" applyFont="1" applyBorder="1" applyAlignment="1">
      <alignment horizontal="center" vertical="center" textRotation="255"/>
    </xf>
    <xf numFmtId="0" fontId="13" fillId="0" borderId="62" xfId="1" applyFont="1" applyBorder="1" applyAlignment="1">
      <alignment horizontal="center" vertical="center" wrapText="1"/>
    </xf>
    <xf numFmtId="0" fontId="23" fillId="0" borderId="79" xfId="1" applyFont="1" applyBorder="1" applyAlignment="1">
      <alignment horizontal="left" vertical="center" wrapText="1"/>
    </xf>
    <xf numFmtId="0" fontId="23" fillId="0" borderId="117" xfId="1" applyFont="1" applyBorder="1" applyAlignment="1">
      <alignment horizontal="left" vertical="center" wrapText="1"/>
    </xf>
    <xf numFmtId="0" fontId="23" fillId="0" borderId="105" xfId="1" applyFont="1" applyBorder="1" applyAlignment="1">
      <alignment horizontal="left" vertical="center" wrapText="1"/>
    </xf>
    <xf numFmtId="0" fontId="23" fillId="0" borderId="59" xfId="1" applyFont="1" applyBorder="1" applyAlignment="1">
      <alignment horizontal="left" vertical="center" wrapText="1"/>
    </xf>
    <xf numFmtId="0" fontId="23" fillId="0" borderId="116" xfId="1" applyFont="1" applyBorder="1" applyAlignment="1">
      <alignment horizontal="left" vertical="center" wrapText="1"/>
    </xf>
    <xf numFmtId="0" fontId="23" fillId="0" borderId="60" xfId="1" applyFont="1" applyBorder="1" applyAlignment="1">
      <alignment horizontal="left" vertical="center" wrapText="1"/>
    </xf>
    <xf numFmtId="0" fontId="13" fillId="0" borderId="122" xfId="1" applyFont="1" applyBorder="1" applyAlignment="1">
      <alignment horizontal="center" vertical="center" wrapText="1"/>
    </xf>
    <xf numFmtId="0" fontId="13" fillId="0" borderId="123" xfId="1" applyFont="1" applyBorder="1" applyAlignment="1">
      <alignment horizontal="center" vertical="center" wrapText="1"/>
    </xf>
    <xf numFmtId="0" fontId="23" fillId="0" borderId="124" xfId="1" applyFont="1" applyBorder="1" applyAlignment="1">
      <alignment horizontal="center" vertical="center" wrapText="1"/>
    </xf>
    <xf numFmtId="0" fontId="23" fillId="0" borderId="125" xfId="1" applyFont="1" applyBorder="1" applyAlignment="1">
      <alignment horizontal="center" vertical="center" wrapText="1"/>
    </xf>
  </cellXfs>
  <cellStyles count="6">
    <cellStyle name="ハイパーリンク" xfId="4" builtinId="8"/>
    <cellStyle name="桁区切り" xfId="5" builtinId="6"/>
    <cellStyle name="桁区切り 2" xfId="2" xr:uid="{2FFCBD1B-269B-4B23-B532-CDED9324C388}"/>
    <cellStyle name="通貨 2" xfId="3" xr:uid="{BEDB95C5-A4CD-4C19-88C2-FCEE12ECCFD9}"/>
    <cellStyle name="標準" xfId="0" builtinId="0"/>
    <cellStyle name="標準 2" xfId="1" xr:uid="{C470D152-52ED-4F89-9320-C2A77069E0E2}"/>
  </cellStyles>
  <dxfs count="99">
    <dxf>
      <font>
        <color rgb="FF00B050"/>
      </font>
    </dxf>
    <dxf>
      <font>
        <color rgb="FFFF0000"/>
      </font>
    </dxf>
    <dxf>
      <font>
        <color rgb="FF00B050"/>
      </font>
    </dxf>
    <dxf>
      <font>
        <color rgb="FFFF0000"/>
      </font>
    </dxf>
    <dxf>
      <font>
        <b/>
        <i val="0"/>
        <color rgb="FFC00000"/>
      </font>
      <fill>
        <patternFill>
          <bgColor rgb="FFFFCCCC"/>
        </patternFill>
      </fill>
    </dxf>
    <dxf>
      <font>
        <b/>
        <i val="0"/>
        <color rgb="FFC00000"/>
      </font>
      <fill>
        <patternFill>
          <bgColor rgb="FFFFCCCC"/>
        </patternFill>
      </fill>
    </dxf>
    <dxf>
      <font>
        <b/>
        <i val="0"/>
        <color rgb="FF9C0006"/>
      </font>
      <fill>
        <patternFill>
          <bgColor rgb="FFFFC7CE"/>
        </patternFill>
      </fill>
    </dxf>
    <dxf>
      <font>
        <color rgb="FF006100"/>
      </font>
      <fill>
        <patternFill>
          <bgColor rgb="FFC6EFCE"/>
        </patternFill>
      </fill>
    </dxf>
    <dxf>
      <font>
        <color rgb="FF00B050"/>
      </font>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color rgb="FFFF0000"/>
      </font>
    </dxf>
    <dxf>
      <font>
        <color rgb="FF00B050"/>
      </font>
    </dxf>
    <dxf>
      <font>
        <color rgb="FFFF0000"/>
      </font>
    </dxf>
    <dxf>
      <font>
        <color rgb="FFFF0000"/>
      </font>
      <fill>
        <patternFill patternType="none">
          <bgColor auto="1"/>
        </patternFill>
      </fill>
    </dxf>
    <dxf>
      <font>
        <color rgb="FF00B050"/>
      </font>
    </dxf>
    <dxf>
      <font>
        <color rgb="FFFF0000"/>
      </font>
    </dxf>
    <dxf>
      <font>
        <color rgb="FF00B050"/>
      </font>
    </dxf>
    <dxf>
      <font>
        <color rgb="FFFF0000"/>
      </font>
    </dxf>
    <dxf>
      <font>
        <color rgb="FFFF0000"/>
      </font>
    </dxf>
    <dxf>
      <font>
        <color rgb="FF00B050"/>
      </font>
    </dxf>
    <dxf>
      <font>
        <color rgb="FFFF0000"/>
      </font>
    </dxf>
    <dxf>
      <font>
        <b/>
        <i val="0"/>
        <color rgb="FF9C0006"/>
      </font>
      <fill>
        <patternFill>
          <bgColor rgb="FFFFC7CE"/>
        </patternFill>
      </fill>
    </dxf>
    <dxf>
      <font>
        <color rgb="FF006100"/>
      </font>
      <fill>
        <patternFill>
          <bgColor rgb="FFC6EFCE"/>
        </patternFill>
      </fill>
    </dxf>
    <dxf>
      <fill>
        <patternFill>
          <bgColor rgb="FFFFFF00"/>
        </patternFill>
      </fill>
    </dxf>
    <dxf>
      <font>
        <color rgb="FFFF0000"/>
      </font>
    </dxf>
    <dxf>
      <font>
        <color rgb="FF00B050"/>
      </font>
    </dxf>
    <dxf>
      <font>
        <color rgb="FFFF0000"/>
      </font>
    </dxf>
    <dxf>
      <fill>
        <patternFill>
          <bgColor theme="0" tint="-0.24994659260841701"/>
        </patternFill>
      </fill>
    </dxf>
    <dxf>
      <font>
        <color rgb="FFFF0000"/>
      </font>
    </dxf>
    <dxf>
      <font>
        <color rgb="FF00B050"/>
      </font>
    </dxf>
    <dxf>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9C0006"/>
      </font>
      <fill>
        <patternFill>
          <bgColor rgb="FFFFC7CE"/>
        </patternFill>
      </fill>
    </dxf>
    <dxf>
      <font>
        <color rgb="FF006100"/>
      </font>
      <fill>
        <patternFill>
          <bgColor rgb="FFC6EFCE"/>
        </patternFill>
      </fill>
    </dxf>
    <dxf>
      <fill>
        <patternFill>
          <bgColor theme="0" tint="-0.24994659260841701"/>
        </patternFill>
      </fill>
    </dxf>
    <dxf>
      <fill>
        <patternFill>
          <bgColor rgb="FFFFFF00"/>
        </patternFill>
      </fill>
    </dxf>
    <dxf>
      <fill>
        <patternFill>
          <bgColor theme="8" tint="0.79998168889431442"/>
        </patternFill>
      </fill>
    </dxf>
    <dxf>
      <font>
        <color auto="1"/>
      </font>
      <fill>
        <patternFill>
          <bgColor theme="0" tint="-0.499984740745262"/>
        </patternFill>
      </fill>
    </dxf>
    <dxf>
      <font>
        <color auto="1"/>
      </font>
      <fill>
        <patternFill>
          <bgColor theme="0" tint="-0.499984740745262"/>
        </patternFill>
      </fill>
    </dxf>
    <dxf>
      <fill>
        <patternFill>
          <bgColor rgb="FFFFFF00"/>
        </patternFill>
      </fill>
    </dxf>
    <dxf>
      <font>
        <color rgb="FFFF0000"/>
      </font>
    </dxf>
    <dxf>
      <font>
        <color rgb="FF00B050"/>
      </font>
    </dxf>
    <dxf>
      <font>
        <color rgb="FFFF0000"/>
      </font>
    </dxf>
    <dxf>
      <fill>
        <patternFill>
          <bgColor theme="0" tint="-0.14996795556505021"/>
        </patternFill>
      </fill>
    </dxf>
    <dxf>
      <font>
        <color rgb="FF00B050"/>
      </font>
    </dxf>
    <dxf>
      <font>
        <color rgb="FFFF0000"/>
      </font>
    </dxf>
    <dxf>
      <font>
        <b/>
        <i val="0"/>
        <color rgb="FF9C0006"/>
      </font>
      <fill>
        <patternFill>
          <bgColor rgb="FFFFC7CE"/>
        </patternFill>
      </fill>
    </dxf>
    <dxf>
      <font>
        <color rgb="FF006100"/>
      </font>
      <fill>
        <patternFill>
          <bgColor rgb="FFC6EFCE"/>
        </patternFill>
      </fill>
    </dxf>
    <dxf>
      <fill>
        <patternFill>
          <bgColor rgb="FFFFFF00"/>
        </patternFill>
      </fill>
    </dxf>
    <dxf>
      <font>
        <color auto="1"/>
      </font>
      <fill>
        <patternFill>
          <bgColor theme="0" tint="-0.499984740745262"/>
        </patternFill>
      </fill>
    </dxf>
    <dxf>
      <fill>
        <patternFill>
          <bgColor theme="0" tint="-0.499984740745262"/>
        </patternFill>
      </fill>
    </dxf>
    <dxf>
      <fill>
        <patternFill>
          <bgColor theme="8" tint="0.79998168889431442"/>
        </patternFill>
      </fill>
    </dxf>
    <dxf>
      <fill>
        <patternFill>
          <bgColor theme="8" tint="0.79998168889431442"/>
        </patternFill>
      </fill>
    </dxf>
    <dxf>
      <font>
        <color rgb="FFFF0000"/>
      </font>
    </dxf>
    <dxf>
      <font>
        <color rgb="FF00B050"/>
      </font>
    </dxf>
    <dxf>
      <font>
        <color rgb="FFFF0000"/>
      </font>
    </dxf>
    <dxf>
      <font>
        <color rgb="FFFF0000"/>
      </font>
    </dxf>
    <dxf>
      <font>
        <color rgb="FF00B050"/>
      </font>
    </dxf>
    <dxf>
      <font>
        <b/>
        <i val="0"/>
        <color rgb="FF9C0006"/>
      </font>
      <fill>
        <patternFill>
          <bgColor rgb="FFFFC7CE"/>
        </patternFill>
      </fill>
    </dxf>
    <dxf>
      <font>
        <color rgb="FF006100"/>
      </font>
      <fill>
        <patternFill>
          <bgColor rgb="FFC6EFCE"/>
        </patternFill>
      </fill>
    </dxf>
    <dxf>
      <font>
        <color rgb="FFFF0000"/>
      </font>
    </dxf>
    <dxf>
      <font>
        <color rgb="FF00B050"/>
      </font>
    </dxf>
    <dxf>
      <font>
        <color rgb="FFFF0000"/>
      </font>
    </dxf>
    <dxf>
      <fill>
        <patternFill>
          <bgColor rgb="FFFFFF00"/>
        </patternFill>
      </fill>
    </dxf>
    <dxf>
      <fill>
        <patternFill>
          <bgColor theme="8" tint="0.79998168889431442"/>
        </patternFill>
      </fill>
    </dxf>
    <dxf>
      <fill>
        <patternFill>
          <bgColor rgb="FFFFFF00"/>
        </patternFill>
      </fill>
    </dxf>
    <dxf>
      <fill>
        <patternFill>
          <bgColor rgb="FFFFFF00"/>
        </patternFill>
      </fill>
    </dxf>
    <dxf>
      <font>
        <b/>
        <i val="0"/>
        <color rgb="FFFF0000"/>
      </font>
      <fill>
        <patternFill>
          <bgColor theme="9" tint="0.59996337778862885"/>
        </patternFill>
      </fill>
    </dxf>
    <dxf>
      <font>
        <color rgb="FF006100"/>
      </font>
      <fill>
        <patternFill>
          <bgColor rgb="FFC6EFCE"/>
        </patternFill>
      </fill>
    </dxf>
    <dxf>
      <fill>
        <patternFill>
          <bgColor theme="0" tint="-0.34998626667073579"/>
        </patternFill>
      </fill>
    </dxf>
    <dxf>
      <font>
        <b/>
        <i val="0"/>
        <color theme="3"/>
      </font>
      <fill>
        <patternFill>
          <bgColor theme="3" tint="0.79998168889431442"/>
        </patternFill>
      </fill>
    </dxf>
    <dxf>
      <fill>
        <patternFill>
          <bgColor rgb="FFFFFF00"/>
        </patternFill>
      </fill>
    </dxf>
    <dxf>
      <font>
        <color theme="1"/>
      </font>
      <fill>
        <patternFill patternType="none">
          <bgColor auto="1"/>
        </patternFill>
      </fill>
    </dxf>
    <dxf>
      <fill>
        <patternFill>
          <bgColor theme="8" tint="0.79998168889431442"/>
        </patternFill>
      </fill>
    </dxf>
    <dxf>
      <fill>
        <patternFill>
          <bgColor rgb="FFFFFF00"/>
        </patternFill>
      </fill>
    </dxf>
    <dxf>
      <font>
        <b/>
        <i val="0"/>
        <color theme="5"/>
      </font>
      <fill>
        <patternFill>
          <fgColor auto="1"/>
          <bgColor rgb="FFFFC7CE"/>
        </patternFill>
      </fill>
    </dxf>
    <dxf>
      <font>
        <color theme="6" tint="-0.499984740745262"/>
      </font>
      <fill>
        <patternFill>
          <bgColor rgb="FFC6EFCE"/>
        </patternFill>
      </fill>
    </dxf>
    <dxf>
      <font>
        <b/>
        <i val="0"/>
        <color rgb="FFC00000"/>
      </font>
      <fill>
        <patternFill>
          <bgColor rgb="FFFFC7CE"/>
        </patternFill>
      </fill>
    </dxf>
    <dxf>
      <fill>
        <patternFill>
          <bgColor rgb="FFFFFF00"/>
        </patternFill>
      </fill>
    </dxf>
    <dxf>
      <font>
        <color theme="1"/>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CCCC"/>
      <color rgb="FFFFC7CE"/>
      <color rgb="FFC6EFC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257175</xdr:colOff>
      <xdr:row>0</xdr:row>
      <xdr:rowOff>95250</xdr:rowOff>
    </xdr:from>
    <xdr:to>
      <xdr:col>21</xdr:col>
      <xdr:colOff>259292</xdr:colOff>
      <xdr:row>1</xdr:row>
      <xdr:rowOff>209550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924425" y="95250"/>
          <a:ext cx="1668992" cy="38100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ja-JP" sz="1100" b="1">
              <a:solidFill>
                <a:schemeClr val="dk1"/>
              </a:solidFill>
              <a:effectLst/>
              <a:latin typeface="ＭＳ Ｐ明朝" panose="02020600040205080304" pitchFamily="18" charset="-128"/>
              <a:ea typeface="ＭＳ Ｐ明朝" panose="02020600040205080304" pitchFamily="18" charset="-128"/>
              <a:cs typeface="+mn-cs"/>
            </a:rPr>
            <a:t>Ｃ事業連携部門のみ</a:t>
          </a:r>
          <a:endParaRPr lang="ja-JP" sz="1200" kern="100">
            <a:effectLst/>
            <a:latin typeface="ＭＳ Ｐ明朝" panose="02020600040205080304" pitchFamily="18" charset="-128"/>
            <a:ea typeface="ＭＳ Ｐ明朝" panose="02020600040205080304" pitchFamily="18" charset="-128"/>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E055B-ADF6-4B0B-81B6-8A3A55E9C19C}">
  <sheetPr>
    <tabColor theme="9"/>
  </sheetPr>
  <dimension ref="A1:O77"/>
  <sheetViews>
    <sheetView tabSelected="1" zoomScaleNormal="100" workbookViewId="0">
      <selection sqref="A1:C1"/>
    </sheetView>
  </sheetViews>
  <sheetFormatPr defaultColWidth="9" defaultRowHeight="13.5" x14ac:dyDescent="0.15"/>
  <cols>
    <col min="1" max="1" width="15.5" style="35" customWidth="1"/>
    <col min="2" max="2" width="8.875" style="35" customWidth="1"/>
    <col min="3" max="3" width="12.375" style="35" customWidth="1"/>
    <col min="4" max="4" width="9" style="35"/>
    <col min="5" max="6" width="10.25" style="35" customWidth="1"/>
    <col min="7" max="8" width="12.5" style="35" customWidth="1"/>
    <col min="9" max="9" width="10" style="35" customWidth="1"/>
    <col min="10" max="12" width="9" style="35"/>
    <col min="13" max="13" width="12.875" style="35" customWidth="1"/>
    <col min="14" max="14" width="13" style="35" customWidth="1"/>
    <col min="15" max="15" width="14" style="35" customWidth="1"/>
    <col min="16" max="16384" width="9" style="35"/>
  </cols>
  <sheetData>
    <row r="1" spans="1:14" ht="26.25" customHeight="1" x14ac:dyDescent="0.15">
      <c r="A1" s="238" t="s">
        <v>156</v>
      </c>
      <c r="B1" s="238"/>
      <c r="C1" s="238"/>
    </row>
    <row r="2" spans="1:14" ht="79.5" customHeight="1" x14ac:dyDescent="0.15">
      <c r="A2" s="226" t="s">
        <v>206</v>
      </c>
      <c r="B2" s="226"/>
      <c r="C2" s="226"/>
      <c r="D2" s="226"/>
      <c r="E2" s="226"/>
      <c r="F2" s="226"/>
      <c r="G2" s="226"/>
      <c r="H2" s="226"/>
      <c r="I2" s="226"/>
      <c r="J2" s="226"/>
      <c r="K2" s="226"/>
      <c r="L2" s="226"/>
      <c r="M2" s="226"/>
      <c r="N2" s="226"/>
    </row>
    <row r="3" spans="1:14" ht="14.25" customHeight="1" x14ac:dyDescent="0.15">
      <c r="A3" s="58"/>
      <c r="B3" s="58"/>
      <c r="C3" s="58"/>
      <c r="D3" s="58"/>
      <c r="E3" s="58"/>
      <c r="F3" s="58"/>
      <c r="G3" s="58"/>
      <c r="H3" s="58"/>
      <c r="I3" s="58"/>
      <c r="J3" s="58"/>
      <c r="K3" s="58"/>
      <c r="L3" s="58"/>
      <c r="M3" s="58"/>
      <c r="N3" s="58"/>
    </row>
    <row r="4" spans="1:14" ht="14.25" customHeight="1" x14ac:dyDescent="0.15">
      <c r="A4" s="59" t="s">
        <v>210</v>
      </c>
      <c r="B4" s="58"/>
      <c r="C4" s="58"/>
      <c r="D4" s="58"/>
      <c r="E4" s="58"/>
      <c r="F4" s="58"/>
      <c r="G4" s="58"/>
      <c r="H4" s="58"/>
      <c r="I4" s="58"/>
      <c r="J4" s="58"/>
      <c r="K4" s="58"/>
      <c r="L4" s="58"/>
      <c r="M4" s="58"/>
      <c r="N4" s="58"/>
    </row>
    <row r="5" spans="1:14" ht="14.25" customHeight="1" thickBot="1" x14ac:dyDescent="0.2">
      <c r="C5" s="254" t="s">
        <v>94</v>
      </c>
      <c r="D5" s="254"/>
      <c r="E5" s="254"/>
      <c r="F5" s="254"/>
      <c r="G5" s="132" t="s">
        <v>95</v>
      </c>
      <c r="H5" s="58"/>
      <c r="I5" s="58"/>
      <c r="J5" s="58"/>
      <c r="K5" s="58"/>
      <c r="L5" s="58"/>
      <c r="M5" s="58"/>
      <c r="N5" s="58"/>
    </row>
    <row r="6" spans="1:14" ht="55.5" customHeight="1" thickBot="1" x14ac:dyDescent="0.2">
      <c r="A6" s="61" t="s">
        <v>89</v>
      </c>
      <c r="B6" s="60" t="s">
        <v>90</v>
      </c>
      <c r="C6" s="62"/>
      <c r="D6" s="255" t="s">
        <v>211</v>
      </c>
      <c r="E6" s="226"/>
      <c r="F6" s="226"/>
      <c r="G6" s="63"/>
      <c r="H6" s="58"/>
      <c r="I6" s="58"/>
      <c r="J6" s="58"/>
      <c r="K6" s="58"/>
      <c r="L6" s="58"/>
      <c r="M6" s="58"/>
      <c r="N6" s="58"/>
    </row>
    <row r="7" spans="1:14" ht="14.25" customHeight="1" x14ac:dyDescent="0.15">
      <c r="A7" s="58"/>
      <c r="B7" s="58"/>
      <c r="C7" s="58"/>
      <c r="D7" s="58"/>
      <c r="E7" s="58"/>
      <c r="F7" s="58"/>
      <c r="G7" s="58"/>
      <c r="H7" s="58"/>
      <c r="I7" s="58"/>
      <c r="J7" s="58"/>
      <c r="K7" s="58"/>
      <c r="L7" s="58"/>
      <c r="M7" s="58"/>
      <c r="N7" s="58"/>
    </row>
    <row r="8" spans="1:14" ht="14.25" customHeight="1" x14ac:dyDescent="0.15">
      <c r="A8" s="59" t="s">
        <v>207</v>
      </c>
      <c r="B8" s="58"/>
      <c r="C8" s="58"/>
      <c r="D8" s="58"/>
      <c r="E8" s="58"/>
      <c r="F8" s="58"/>
      <c r="G8" s="58"/>
      <c r="H8" s="58"/>
      <c r="I8" s="58"/>
      <c r="J8" s="58"/>
      <c r="K8" s="58"/>
      <c r="L8" s="58"/>
      <c r="M8" s="58"/>
      <c r="N8" s="58"/>
    </row>
    <row r="9" spans="1:14" ht="18.75" customHeight="1" x14ac:dyDescent="0.15">
      <c r="A9" s="226" t="s">
        <v>197</v>
      </c>
      <c r="B9" s="226"/>
      <c r="C9" s="226"/>
      <c r="D9" s="226"/>
      <c r="E9" s="226"/>
      <c r="F9" s="226"/>
      <c r="G9" s="226"/>
      <c r="H9" s="226"/>
      <c r="I9" s="226"/>
      <c r="J9" s="226"/>
      <c r="K9" s="226"/>
      <c r="L9" s="226"/>
      <c r="M9" s="226"/>
      <c r="N9" s="226"/>
    </row>
    <row r="10" spans="1:14" ht="14.25" customHeight="1" x14ac:dyDescent="0.15">
      <c r="A10" s="58"/>
      <c r="B10" s="58"/>
      <c r="C10" s="58"/>
      <c r="D10" s="58"/>
      <c r="E10" s="58"/>
      <c r="F10" s="58"/>
      <c r="G10" s="58"/>
      <c r="H10" s="58"/>
      <c r="I10" s="58"/>
      <c r="J10" s="58"/>
      <c r="K10" s="58"/>
      <c r="L10" s="58"/>
      <c r="M10" s="58"/>
      <c r="N10" s="58"/>
    </row>
    <row r="11" spans="1:14" ht="14.25" customHeight="1" x14ac:dyDescent="0.15">
      <c r="A11" s="259" t="s">
        <v>144</v>
      </c>
      <c r="B11" s="260"/>
      <c r="C11" s="259" t="s">
        <v>145</v>
      </c>
      <c r="D11" s="261"/>
      <c r="E11" s="260"/>
      <c r="F11" s="58"/>
      <c r="G11" s="237" t="s">
        <v>155</v>
      </c>
      <c r="H11" s="237"/>
      <c r="I11" s="237"/>
      <c r="J11" s="237"/>
      <c r="K11" s="262" t="s">
        <v>179</v>
      </c>
      <c r="L11" s="262"/>
      <c r="M11" s="262"/>
      <c r="N11" s="58"/>
    </row>
    <row r="12" spans="1:14" ht="14.25" customHeight="1" x14ac:dyDescent="0.15">
      <c r="A12" s="201" t="s">
        <v>139</v>
      </c>
      <c r="B12" s="202"/>
      <c r="C12" s="201" t="s">
        <v>146</v>
      </c>
      <c r="D12" s="203"/>
      <c r="E12" s="202"/>
      <c r="F12" s="130" t="s">
        <v>205</v>
      </c>
      <c r="G12" s="236" t="str">
        <f>IF(C6="","",IF(C6="A","提出が必要です",IF(C6="B","提出が必要です","提出が必要です")))</f>
        <v/>
      </c>
      <c r="H12" s="236"/>
      <c r="I12" s="236"/>
      <c r="J12" s="236"/>
      <c r="K12" s="236" t="str">
        <f>IF(G12="","",IF(様式1!BH1="提出が可能です","提出が可能です。","見直しが必要な箇所があります。"))</f>
        <v/>
      </c>
      <c r="L12" s="236"/>
      <c r="M12" s="236"/>
      <c r="N12" s="58"/>
    </row>
    <row r="13" spans="1:14" ht="14.25" customHeight="1" x14ac:dyDescent="0.15">
      <c r="A13" s="201" t="s">
        <v>140</v>
      </c>
      <c r="B13" s="202"/>
      <c r="C13" s="201" t="s">
        <v>185</v>
      </c>
      <c r="D13" s="203"/>
      <c r="E13" s="202"/>
      <c r="F13" s="130" t="s">
        <v>205</v>
      </c>
      <c r="G13" s="236" t="str">
        <f>IF(C6="","",IF($G$6="新規","提出が必要です",IF($G$6="継続","提出が必要です","")))</f>
        <v/>
      </c>
      <c r="H13" s="236"/>
      <c r="I13" s="236"/>
      <c r="J13" s="236"/>
      <c r="K13" s="236" t="str">
        <f>IF(G13="","",IF('様式1-1（付属資料）'!L1="提出が可能です","提出が可能です。","見直しが必要な箇所があります。"))</f>
        <v/>
      </c>
      <c r="L13" s="236"/>
      <c r="M13" s="236"/>
      <c r="N13" s="58"/>
    </row>
    <row r="14" spans="1:14" ht="14.25" customHeight="1" x14ac:dyDescent="0.15">
      <c r="A14" s="201" t="s">
        <v>141</v>
      </c>
      <c r="B14" s="202"/>
      <c r="C14" s="201" t="s">
        <v>147</v>
      </c>
      <c r="D14" s="203"/>
      <c r="E14" s="202"/>
      <c r="F14" s="130" t="s">
        <v>205</v>
      </c>
      <c r="G14" s="236" t="str">
        <f>IF(C6="","",IF(C6="C","提出が必要です","提出は不要です"))</f>
        <v/>
      </c>
      <c r="H14" s="236"/>
      <c r="I14" s="236"/>
      <c r="J14" s="236"/>
      <c r="K14" s="236" t="str">
        <f>IF(G14="","",IF(G14="提出は不要です","―",IF('様式1-2（付属資料）'!X1="提出が可能です","提出が可能です。","見直しが必要な箇所があります。")))</f>
        <v/>
      </c>
      <c r="L14" s="236"/>
      <c r="M14" s="236"/>
      <c r="N14" s="58"/>
    </row>
    <row r="15" spans="1:14" ht="14.25" customHeight="1" x14ac:dyDescent="0.15">
      <c r="A15" s="201" t="s">
        <v>142</v>
      </c>
      <c r="B15" s="202"/>
      <c r="C15" s="201" t="s">
        <v>148</v>
      </c>
      <c r="D15" s="203"/>
      <c r="E15" s="202"/>
      <c r="F15" s="130" t="s">
        <v>205</v>
      </c>
      <c r="G15" s="236" t="str">
        <f>IF($C$6="","",IF($C$6="A","提出が必要です",IF($C$6="B","提出が必要です","提出が必要です")))</f>
        <v/>
      </c>
      <c r="H15" s="236"/>
      <c r="I15" s="236"/>
      <c r="J15" s="236"/>
      <c r="K15" s="236" t="str">
        <f>IF(G15="","",IF(様式２!J1="提出が可能です","提出が可能です。","見直しが必要な箇所があります。"))</f>
        <v/>
      </c>
      <c r="L15" s="236"/>
      <c r="M15" s="236"/>
      <c r="N15" s="58"/>
    </row>
    <row r="16" spans="1:14" ht="14.25" customHeight="1" x14ac:dyDescent="0.15">
      <c r="A16" s="201" t="s">
        <v>143</v>
      </c>
      <c r="B16" s="202"/>
      <c r="C16" s="201" t="s">
        <v>149</v>
      </c>
      <c r="D16" s="203"/>
      <c r="E16" s="202"/>
      <c r="F16" s="130" t="s">
        <v>205</v>
      </c>
      <c r="G16" s="236" t="str">
        <f>IF($C$6="","",IF($C$6="A","提出が必要です",IF($C$6="B","提出が必要です","提出が必要です")))</f>
        <v/>
      </c>
      <c r="H16" s="236"/>
      <c r="I16" s="236"/>
      <c r="J16" s="236"/>
      <c r="K16" s="236" t="str">
        <f>IF(G16="","",IF(様式3!G1="提出が可能です","提出が可能です。","見直しが必要な箇所があります。"))</f>
        <v/>
      </c>
      <c r="L16" s="236"/>
      <c r="M16" s="236"/>
      <c r="N16" s="58"/>
    </row>
    <row r="17" spans="1:14" ht="14.25" customHeight="1" x14ac:dyDescent="0.15">
      <c r="A17" s="201" t="s">
        <v>154</v>
      </c>
      <c r="B17" s="202"/>
      <c r="C17" s="201" t="s">
        <v>150</v>
      </c>
      <c r="D17" s="203"/>
      <c r="E17" s="202"/>
      <c r="F17" s="130" t="s">
        <v>205</v>
      </c>
      <c r="G17" s="236" t="str">
        <f>IF($C$6="","",IF($C$6="A","提出が必要です",IF($C$6="B","提出が必要です","連携するすべての団体分の提出が必要です")))</f>
        <v/>
      </c>
      <c r="H17" s="236"/>
      <c r="I17" s="236"/>
      <c r="J17" s="236"/>
      <c r="K17" s="236" t="str">
        <f>IF(G17="","","別添資料としてご提出ください。")</f>
        <v/>
      </c>
      <c r="L17" s="236"/>
      <c r="M17" s="236"/>
      <c r="N17" s="58"/>
    </row>
    <row r="18" spans="1:14" ht="14.25" customHeight="1" x14ac:dyDescent="0.15">
      <c r="A18" s="201" t="s">
        <v>154</v>
      </c>
      <c r="B18" s="202"/>
      <c r="C18" s="201" t="s">
        <v>151</v>
      </c>
      <c r="D18" s="203"/>
      <c r="E18" s="202"/>
      <c r="F18" s="130" t="s">
        <v>205</v>
      </c>
      <c r="G18" s="236" t="str">
        <f>IF($C$6="","",IF($C$6="A","提出が必要です",IF($C$6="B","提出が必要です","連携するすべての団体分の提出が必要です")))</f>
        <v/>
      </c>
      <c r="H18" s="236"/>
      <c r="I18" s="236"/>
      <c r="J18" s="236"/>
      <c r="K18" s="236" t="str">
        <f>IF(G18="","","別添資料としてご提出ください。")</f>
        <v/>
      </c>
      <c r="L18" s="236"/>
      <c r="M18" s="236"/>
      <c r="N18" s="58"/>
    </row>
    <row r="19" spans="1:14" ht="14.25" customHeight="1" x14ac:dyDescent="0.15">
      <c r="A19" s="201" t="s">
        <v>154</v>
      </c>
      <c r="B19" s="202"/>
      <c r="C19" s="201" t="s">
        <v>152</v>
      </c>
      <c r="D19" s="203"/>
      <c r="E19" s="202"/>
      <c r="F19" s="130" t="s">
        <v>205</v>
      </c>
      <c r="G19" s="236" t="str">
        <f>IF($C$6="","",IF($C$6="A","提出が必要です",IF($C$6="B","提出が必要です","連携するすべての団体分の提出が必要です")))</f>
        <v/>
      </c>
      <c r="H19" s="236"/>
      <c r="I19" s="236"/>
      <c r="J19" s="236"/>
      <c r="K19" s="236" t="str">
        <f>IF(G19="","","別添資料としてご提出ください。")</f>
        <v/>
      </c>
      <c r="L19" s="236"/>
      <c r="M19" s="236"/>
      <c r="N19" s="58"/>
    </row>
    <row r="20" spans="1:14" ht="14.25" customHeight="1" x14ac:dyDescent="0.15">
      <c r="A20" s="201" t="s">
        <v>154</v>
      </c>
      <c r="B20" s="202"/>
      <c r="C20" s="201" t="s">
        <v>153</v>
      </c>
      <c r="D20" s="203"/>
      <c r="E20" s="202"/>
      <c r="F20" s="130" t="s">
        <v>205</v>
      </c>
      <c r="G20" s="256" t="s">
        <v>178</v>
      </c>
      <c r="H20" s="257"/>
      <c r="I20" s="257"/>
      <c r="J20" s="257"/>
      <c r="K20" s="257"/>
      <c r="L20" s="257"/>
      <c r="M20" s="258"/>
      <c r="N20" s="58"/>
    </row>
    <row r="21" spans="1:14" ht="14.25" customHeight="1" x14ac:dyDescent="0.15">
      <c r="A21" s="204" t="s">
        <v>175</v>
      </c>
      <c r="B21" s="204"/>
      <c r="C21" s="204"/>
      <c r="D21" s="204"/>
      <c r="E21" s="204"/>
      <c r="F21" s="58"/>
      <c r="G21" s="58"/>
      <c r="H21" s="58"/>
      <c r="I21" s="58"/>
      <c r="J21" s="58"/>
      <c r="K21" s="58"/>
      <c r="L21" s="58"/>
      <c r="M21" s="58"/>
      <c r="N21" s="58"/>
    </row>
    <row r="22" spans="1:14" ht="15" customHeight="1" x14ac:dyDescent="0.15"/>
    <row r="23" spans="1:14" ht="15" customHeight="1" x14ac:dyDescent="0.15">
      <c r="A23" s="59" t="s">
        <v>212</v>
      </c>
    </row>
    <row r="24" spans="1:14" ht="30" customHeight="1" x14ac:dyDescent="0.15">
      <c r="A24" s="226" t="s">
        <v>202</v>
      </c>
      <c r="B24" s="226"/>
      <c r="C24" s="226"/>
      <c r="D24" s="226"/>
      <c r="E24" s="226"/>
      <c r="F24" s="226"/>
      <c r="G24" s="226"/>
      <c r="H24" s="226"/>
      <c r="I24" s="226"/>
      <c r="J24" s="226"/>
      <c r="K24" s="226"/>
      <c r="L24" s="226"/>
      <c r="M24" s="226"/>
      <c r="N24" s="226"/>
    </row>
    <row r="25" spans="1:14" ht="15" customHeight="1" thickBot="1" x14ac:dyDescent="0.2"/>
    <row r="26" spans="1:14" ht="30" customHeight="1" thickBot="1" x14ac:dyDescent="0.2">
      <c r="A26" s="61" t="s">
        <v>91</v>
      </c>
      <c r="B26" s="60" t="s">
        <v>90</v>
      </c>
      <c r="C26" s="60" t="s">
        <v>92</v>
      </c>
      <c r="D26" s="64">
        <v>7</v>
      </c>
      <c r="E26" s="35" t="s">
        <v>93</v>
      </c>
    </row>
    <row r="27" spans="1:14" ht="30" customHeight="1" thickBot="1" x14ac:dyDescent="0.2">
      <c r="A27" s="65" t="s">
        <v>180</v>
      </c>
      <c r="B27" s="198"/>
      <c r="C27" s="199"/>
      <c r="D27" s="199"/>
      <c r="E27" s="199"/>
      <c r="F27" s="199"/>
      <c r="G27" s="199"/>
      <c r="H27" s="199"/>
      <c r="I27" s="199"/>
      <c r="J27" s="199"/>
      <c r="K27" s="200"/>
    </row>
    <row r="28" spans="1:14" ht="15" customHeight="1" thickBot="1" x14ac:dyDescent="0.2">
      <c r="A28" s="250" t="s">
        <v>98</v>
      </c>
      <c r="B28" s="216" t="s">
        <v>99</v>
      </c>
      <c r="C28" s="217"/>
      <c r="D28" s="198"/>
      <c r="E28" s="199"/>
      <c r="F28" s="199"/>
      <c r="G28" s="199"/>
      <c r="H28" s="199"/>
      <c r="I28" s="199"/>
      <c r="J28" s="199"/>
      <c r="K28" s="199"/>
      <c r="L28" s="199"/>
      <c r="M28" s="199"/>
      <c r="N28" s="200"/>
    </row>
    <row r="29" spans="1:14" ht="15" customHeight="1" thickBot="1" x14ac:dyDescent="0.2">
      <c r="A29" s="251"/>
      <c r="B29" s="216" t="s">
        <v>104</v>
      </c>
      <c r="C29" s="217"/>
      <c r="D29" s="66"/>
      <c r="E29" s="67"/>
      <c r="F29" s="60" t="s">
        <v>105</v>
      </c>
      <c r="G29" s="67"/>
      <c r="H29" s="60" t="s">
        <v>106</v>
      </c>
      <c r="I29" s="67"/>
      <c r="J29" s="60" t="s">
        <v>107</v>
      </c>
    </row>
    <row r="30" spans="1:14" ht="30" customHeight="1" thickBot="1" x14ac:dyDescent="0.2">
      <c r="A30" s="251"/>
      <c r="B30" s="216" t="s">
        <v>108</v>
      </c>
      <c r="C30" s="217"/>
      <c r="D30" s="198"/>
      <c r="E30" s="199"/>
      <c r="F30" s="199"/>
      <c r="G30" s="199"/>
      <c r="H30" s="199"/>
      <c r="I30" s="199"/>
      <c r="J30" s="199"/>
      <c r="K30" s="199"/>
      <c r="L30" s="199"/>
      <c r="M30" s="199"/>
      <c r="N30" s="200"/>
    </row>
    <row r="31" spans="1:14" ht="15" customHeight="1" thickBot="1" x14ac:dyDescent="0.2">
      <c r="A31" s="251"/>
      <c r="B31" s="216" t="s">
        <v>223</v>
      </c>
      <c r="C31" s="217"/>
      <c r="D31" s="124"/>
      <c r="E31" s="68" t="s">
        <v>109</v>
      </c>
      <c r="F31" s="240"/>
      <c r="G31" s="240"/>
      <c r="H31" s="243" t="s">
        <v>92</v>
      </c>
      <c r="I31" s="248"/>
      <c r="J31" s="243" t="s">
        <v>105</v>
      </c>
      <c r="K31" s="248"/>
      <c r="L31" s="243" t="s">
        <v>106</v>
      </c>
      <c r="M31" s="248"/>
      <c r="N31" s="243" t="s">
        <v>173</v>
      </c>
    </row>
    <row r="32" spans="1:14" ht="15" customHeight="1" thickBot="1" x14ac:dyDescent="0.2">
      <c r="A32" s="251"/>
      <c r="B32" s="216" t="s">
        <v>174</v>
      </c>
      <c r="C32" s="217"/>
      <c r="D32" s="125"/>
      <c r="E32" s="68" t="s">
        <v>109</v>
      </c>
      <c r="F32" s="228"/>
      <c r="G32" s="228"/>
      <c r="H32" s="244"/>
      <c r="I32" s="249"/>
      <c r="J32" s="244"/>
      <c r="K32" s="249"/>
      <c r="L32" s="244"/>
      <c r="M32" s="249"/>
      <c r="N32" s="244"/>
    </row>
    <row r="33" spans="1:15" ht="15" customHeight="1" thickBot="1" x14ac:dyDescent="0.2">
      <c r="A33" s="251"/>
      <c r="B33" s="216" t="s">
        <v>110</v>
      </c>
      <c r="C33" s="217"/>
      <c r="D33" s="198"/>
      <c r="E33" s="199"/>
      <c r="F33" s="199"/>
      <c r="G33" s="199"/>
      <c r="H33" s="199"/>
      <c r="I33" s="199"/>
      <c r="J33" s="199"/>
      <c r="K33" s="199"/>
      <c r="L33" s="199"/>
      <c r="M33" s="199"/>
      <c r="N33" s="200"/>
    </row>
    <row r="34" spans="1:15" ht="15" customHeight="1" thickBot="1" x14ac:dyDescent="0.2">
      <c r="A34" s="251"/>
      <c r="B34" s="205" t="s">
        <v>203</v>
      </c>
      <c r="C34" s="206"/>
      <c r="D34" s="69"/>
      <c r="E34" s="68" t="s">
        <v>111</v>
      </c>
      <c r="F34" s="68"/>
      <c r="G34" s="69"/>
      <c r="H34" s="68" t="s">
        <v>112</v>
      </c>
      <c r="J34" s="69"/>
      <c r="K34" s="35" t="s">
        <v>113</v>
      </c>
      <c r="M34" s="69"/>
      <c r="N34" s="35" t="s">
        <v>114</v>
      </c>
    </row>
    <row r="35" spans="1:15" ht="15" customHeight="1" thickBot="1" x14ac:dyDescent="0.2">
      <c r="A35" s="251"/>
      <c r="B35" s="207"/>
      <c r="C35" s="208"/>
      <c r="D35" s="70"/>
      <c r="E35" s="71" t="s">
        <v>115</v>
      </c>
      <c r="F35" s="68"/>
      <c r="G35" s="70"/>
      <c r="H35" s="68" t="s">
        <v>116</v>
      </c>
      <c r="J35" s="70"/>
      <c r="K35" s="35" t="s">
        <v>117</v>
      </c>
      <c r="M35" s="70"/>
      <c r="N35" s="35" t="s">
        <v>118</v>
      </c>
    </row>
    <row r="36" spans="1:15" ht="15" customHeight="1" thickBot="1" x14ac:dyDescent="0.2">
      <c r="A36" s="251"/>
      <c r="B36" s="207"/>
      <c r="C36" s="208"/>
      <c r="D36" s="70"/>
      <c r="E36" s="68" t="s">
        <v>119</v>
      </c>
      <c r="F36" s="68"/>
      <c r="G36" s="72"/>
      <c r="H36" s="68" t="s">
        <v>120</v>
      </c>
      <c r="J36" s="72"/>
      <c r="K36" s="35" t="s">
        <v>121</v>
      </c>
      <c r="M36" s="70"/>
      <c r="N36" s="35" t="s">
        <v>122</v>
      </c>
    </row>
    <row r="37" spans="1:15" ht="15" customHeight="1" thickBot="1" x14ac:dyDescent="0.2">
      <c r="A37" s="251"/>
      <c r="B37" s="207"/>
      <c r="C37" s="208"/>
      <c r="D37" s="70"/>
      <c r="E37" s="68" t="s">
        <v>123</v>
      </c>
      <c r="F37" s="68"/>
      <c r="G37" s="70"/>
      <c r="H37" s="68" t="s">
        <v>124</v>
      </c>
      <c r="J37" s="70"/>
      <c r="K37" s="73" t="s">
        <v>125</v>
      </c>
      <c r="M37" s="70"/>
      <c r="N37" s="35" t="s">
        <v>126</v>
      </c>
    </row>
    <row r="38" spans="1:15" ht="15" customHeight="1" thickBot="1" x14ac:dyDescent="0.2">
      <c r="A38" s="251"/>
      <c r="B38" s="207"/>
      <c r="C38" s="208"/>
      <c r="D38" s="69"/>
      <c r="E38" s="68" t="s">
        <v>127</v>
      </c>
      <c r="F38" s="68"/>
      <c r="G38" s="74"/>
      <c r="H38" s="68" t="s">
        <v>128</v>
      </c>
      <c r="J38" s="74"/>
      <c r="K38" s="35" t="s">
        <v>129</v>
      </c>
    </row>
    <row r="39" spans="1:15" ht="15" customHeight="1" thickBot="1" x14ac:dyDescent="0.2">
      <c r="A39" s="251"/>
      <c r="B39" s="209"/>
      <c r="C39" s="210"/>
      <c r="D39" s="211" t="s">
        <v>130</v>
      </c>
      <c r="E39" s="212"/>
      <c r="F39" s="239"/>
      <c r="G39" s="240"/>
      <c r="H39" s="240"/>
      <c r="I39" s="240"/>
      <c r="J39" s="240"/>
      <c r="K39" s="240"/>
      <c r="L39" s="240"/>
      <c r="M39" s="240"/>
      <c r="N39" s="241"/>
    </row>
    <row r="40" spans="1:15" ht="15" customHeight="1" thickBot="1" x14ac:dyDescent="0.2">
      <c r="A40" s="251"/>
      <c r="B40" s="213" t="s">
        <v>131</v>
      </c>
      <c r="C40" s="214"/>
      <c r="D40" s="198"/>
      <c r="E40" s="199"/>
      <c r="F40" s="199"/>
      <c r="G40" s="199"/>
      <c r="H40" s="199"/>
      <c r="I40" s="199"/>
      <c r="J40" s="199"/>
      <c r="K40" s="199"/>
      <c r="L40" s="199"/>
      <c r="M40" s="199"/>
      <c r="N40" s="200"/>
    </row>
    <row r="41" spans="1:15" ht="15" customHeight="1" thickBot="1" x14ac:dyDescent="0.2">
      <c r="A41" s="251"/>
      <c r="B41" s="214" t="s">
        <v>133</v>
      </c>
      <c r="C41" s="215"/>
      <c r="D41" s="69"/>
      <c r="E41" s="60" t="s">
        <v>90</v>
      </c>
      <c r="F41" s="242" t="s">
        <v>132</v>
      </c>
      <c r="G41" s="242"/>
      <c r="H41" s="227"/>
      <c r="I41" s="228"/>
      <c r="J41" s="228"/>
      <c r="K41" s="228"/>
      <c r="L41" s="228"/>
      <c r="M41" s="228"/>
      <c r="N41" s="229"/>
    </row>
    <row r="42" spans="1:15" ht="15" customHeight="1" thickBot="1" x14ac:dyDescent="0.2">
      <c r="A42" s="251"/>
      <c r="B42" s="205" t="s">
        <v>134</v>
      </c>
      <c r="C42" s="206"/>
      <c r="D42" s="224"/>
      <c r="E42" s="60" t="s">
        <v>90</v>
      </c>
      <c r="F42" s="226" t="s">
        <v>135</v>
      </c>
      <c r="G42" s="253"/>
      <c r="H42" s="198"/>
      <c r="I42" s="199"/>
      <c r="J42" s="199"/>
      <c r="K42" s="199"/>
      <c r="L42" s="199"/>
      <c r="M42" s="199"/>
      <c r="N42" s="200"/>
    </row>
    <row r="43" spans="1:15" ht="15" customHeight="1" thickBot="1" x14ac:dyDescent="0.2">
      <c r="A43" s="251"/>
      <c r="B43" s="207"/>
      <c r="C43" s="208"/>
      <c r="D43" s="225"/>
      <c r="E43" s="60" t="s">
        <v>90</v>
      </c>
      <c r="F43" s="242" t="s">
        <v>136</v>
      </c>
      <c r="G43" s="212"/>
      <c r="H43" s="198"/>
      <c r="I43" s="199"/>
      <c r="J43" s="199"/>
      <c r="K43" s="199"/>
      <c r="L43" s="199"/>
      <c r="M43" s="199"/>
      <c r="N43" s="200"/>
    </row>
    <row r="44" spans="1:15" ht="15" customHeight="1" thickBot="1" x14ac:dyDescent="0.2">
      <c r="A44" s="251"/>
      <c r="B44" s="207"/>
      <c r="C44" s="208"/>
      <c r="D44" s="225"/>
      <c r="E44" s="60" t="s">
        <v>90</v>
      </c>
      <c r="F44" s="242" t="s">
        <v>137</v>
      </c>
      <c r="G44" s="212"/>
      <c r="H44" s="198"/>
      <c r="I44" s="199"/>
      <c r="J44" s="199"/>
      <c r="K44" s="199"/>
      <c r="L44" s="199"/>
      <c r="M44" s="199"/>
      <c r="N44" s="200"/>
    </row>
    <row r="45" spans="1:15" ht="15" customHeight="1" thickBot="1" x14ac:dyDescent="0.2">
      <c r="A45" s="251"/>
      <c r="B45" s="209"/>
      <c r="C45" s="210"/>
      <c r="D45" s="225"/>
      <c r="E45" s="60" t="s">
        <v>90</v>
      </c>
      <c r="F45" s="245" t="s">
        <v>138</v>
      </c>
      <c r="G45" s="246"/>
      <c r="H45" s="239"/>
      <c r="I45" s="240"/>
      <c r="J45" s="240"/>
      <c r="K45" s="240"/>
      <c r="L45" s="240"/>
      <c r="M45" s="240"/>
      <c r="N45" s="241"/>
    </row>
    <row r="46" spans="1:15" ht="30" customHeight="1" thickBot="1" x14ac:dyDescent="0.2">
      <c r="A46" s="251"/>
      <c r="B46" s="218" t="s">
        <v>204</v>
      </c>
      <c r="C46" s="219"/>
      <c r="D46" s="63"/>
      <c r="E46" s="60" t="s">
        <v>90</v>
      </c>
      <c r="F46" s="226" t="s">
        <v>164</v>
      </c>
      <c r="G46" s="226"/>
      <c r="H46" s="247" t="s">
        <v>93</v>
      </c>
      <c r="I46" s="231"/>
      <c r="J46" s="232"/>
      <c r="K46" s="131" t="s">
        <v>165</v>
      </c>
      <c r="L46" s="230" t="s">
        <v>166</v>
      </c>
      <c r="M46" s="231"/>
      <c r="N46" s="232"/>
      <c r="O46" s="139" t="s">
        <v>167</v>
      </c>
    </row>
    <row r="47" spans="1:15" ht="15" customHeight="1" x14ac:dyDescent="0.15">
      <c r="A47" s="251"/>
      <c r="B47" s="220"/>
      <c r="C47" s="221"/>
      <c r="D47" s="138"/>
      <c r="E47" s="60"/>
      <c r="F47" s="58"/>
      <c r="G47" s="58"/>
      <c r="H47" s="75"/>
      <c r="I47" s="76"/>
      <c r="J47" s="76" t="s">
        <v>93</v>
      </c>
      <c r="K47" s="76"/>
      <c r="L47" s="201"/>
      <c r="M47" s="203"/>
      <c r="N47" s="202"/>
      <c r="O47" s="140"/>
    </row>
    <row r="48" spans="1:15" ht="15" customHeight="1" x14ac:dyDescent="0.15">
      <c r="A48" s="251"/>
      <c r="B48" s="220"/>
      <c r="C48" s="221"/>
      <c r="D48" s="77"/>
      <c r="E48" s="60"/>
      <c r="F48" s="58"/>
      <c r="G48" s="58"/>
      <c r="H48" s="75"/>
      <c r="I48" s="76"/>
      <c r="J48" s="76" t="s">
        <v>93</v>
      </c>
      <c r="K48" s="76"/>
      <c r="L48" s="201"/>
      <c r="M48" s="203"/>
      <c r="N48" s="202"/>
      <c r="O48" s="140"/>
    </row>
    <row r="49" spans="1:15" ht="15" customHeight="1" x14ac:dyDescent="0.15">
      <c r="A49" s="251"/>
      <c r="B49" s="220"/>
      <c r="C49" s="221"/>
      <c r="D49" s="77"/>
      <c r="E49" s="60"/>
      <c r="F49" s="58"/>
      <c r="G49" s="58"/>
      <c r="H49" s="75"/>
      <c r="I49" s="76"/>
      <c r="J49" s="76" t="s">
        <v>93</v>
      </c>
      <c r="K49" s="76"/>
      <c r="L49" s="201"/>
      <c r="M49" s="203"/>
      <c r="N49" s="202"/>
      <c r="O49" s="140"/>
    </row>
    <row r="50" spans="1:15" ht="15" customHeight="1" thickBot="1" x14ac:dyDescent="0.2">
      <c r="A50" s="252"/>
      <c r="B50" s="222"/>
      <c r="C50" s="223"/>
      <c r="D50" s="77"/>
      <c r="E50" s="68"/>
      <c r="G50" s="68"/>
      <c r="H50" s="78"/>
      <c r="I50" s="79"/>
      <c r="J50" s="79" t="s">
        <v>93</v>
      </c>
      <c r="K50" s="79"/>
      <c r="L50" s="233"/>
      <c r="M50" s="234"/>
      <c r="N50" s="235"/>
      <c r="O50" s="141"/>
    </row>
    <row r="51" spans="1:15" ht="15" customHeight="1" thickBot="1" x14ac:dyDescent="0.2">
      <c r="A51" s="213" t="s">
        <v>225</v>
      </c>
      <c r="B51" s="216" t="s">
        <v>100</v>
      </c>
      <c r="C51" s="217"/>
      <c r="D51" s="198"/>
      <c r="E51" s="199"/>
      <c r="F51" s="199"/>
      <c r="G51" s="199"/>
      <c r="H51" s="229"/>
    </row>
    <row r="52" spans="1:15" ht="15" customHeight="1" thickBot="1" x14ac:dyDescent="0.2">
      <c r="A52" s="213"/>
      <c r="B52" s="216" t="s">
        <v>101</v>
      </c>
      <c r="C52" s="217"/>
      <c r="D52" s="198"/>
      <c r="E52" s="199"/>
      <c r="F52" s="199"/>
      <c r="G52" s="199"/>
      <c r="H52" s="200"/>
    </row>
    <row r="53" spans="1:15" ht="15" customHeight="1" thickBot="1" x14ac:dyDescent="0.2">
      <c r="A53" s="213"/>
      <c r="B53" s="216" t="s">
        <v>102</v>
      </c>
      <c r="C53" s="217"/>
      <c r="D53" s="198"/>
      <c r="E53" s="199"/>
      <c r="F53" s="199"/>
      <c r="G53" s="199"/>
      <c r="H53" s="200"/>
    </row>
    <row r="54" spans="1:15" ht="15" customHeight="1" thickBot="1" x14ac:dyDescent="0.2">
      <c r="A54" s="213"/>
      <c r="B54" s="216" t="s">
        <v>103</v>
      </c>
      <c r="C54" s="217"/>
      <c r="D54" s="198"/>
      <c r="E54" s="199"/>
      <c r="F54" s="199"/>
      <c r="G54" s="199"/>
      <c r="H54" s="200"/>
    </row>
    <row r="55" spans="1:15" ht="15" customHeight="1" thickBot="1" x14ac:dyDescent="0.2">
      <c r="A55" s="213"/>
      <c r="B55" s="216" t="s">
        <v>97</v>
      </c>
      <c r="C55" s="217"/>
      <c r="D55" s="198"/>
      <c r="E55" s="199"/>
      <c r="F55" s="199"/>
      <c r="G55" s="199"/>
      <c r="H55" s="200"/>
    </row>
    <row r="56" spans="1:15" ht="15" customHeight="1" x14ac:dyDescent="0.15"/>
    <row r="57" spans="1:15" ht="15" customHeight="1" x14ac:dyDescent="0.15"/>
    <row r="58" spans="1:15" ht="15" customHeight="1" x14ac:dyDescent="0.15"/>
    <row r="59" spans="1:15" ht="15" customHeight="1" x14ac:dyDescent="0.15"/>
    <row r="60" spans="1:15" ht="15" customHeight="1" x14ac:dyDescent="0.15"/>
    <row r="61" spans="1:15" ht="15" customHeight="1" x14ac:dyDescent="0.15"/>
    <row r="62" spans="1:15" ht="15" customHeight="1" x14ac:dyDescent="0.15"/>
    <row r="63" spans="1:15" ht="15" customHeight="1" x14ac:dyDescent="0.15"/>
    <row r="64" spans="1:15"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sheetData>
  <mergeCells count="102">
    <mergeCell ref="C5:F5"/>
    <mergeCell ref="D6:F6"/>
    <mergeCell ref="B27:K27"/>
    <mergeCell ref="K18:M18"/>
    <mergeCell ref="K19:M19"/>
    <mergeCell ref="G20:M20"/>
    <mergeCell ref="J31:J32"/>
    <mergeCell ref="K31:K32"/>
    <mergeCell ref="L31:L32"/>
    <mergeCell ref="M31:M32"/>
    <mergeCell ref="A9:N9"/>
    <mergeCell ref="A11:B11"/>
    <mergeCell ref="C11:E11"/>
    <mergeCell ref="A12:B12"/>
    <mergeCell ref="C12:E12"/>
    <mergeCell ref="A13:B13"/>
    <mergeCell ref="C13:E13"/>
    <mergeCell ref="A17:B17"/>
    <mergeCell ref="C17:E17"/>
    <mergeCell ref="K11:M11"/>
    <mergeCell ref="K12:M12"/>
    <mergeCell ref="K13:M13"/>
    <mergeCell ref="K14:M14"/>
    <mergeCell ref="K15:M15"/>
    <mergeCell ref="N31:N32"/>
    <mergeCell ref="F44:G44"/>
    <mergeCell ref="F45:G45"/>
    <mergeCell ref="H46:J46"/>
    <mergeCell ref="G18:J18"/>
    <mergeCell ref="G19:J19"/>
    <mergeCell ref="L47:N47"/>
    <mergeCell ref="L48:N48"/>
    <mergeCell ref="L49:N49"/>
    <mergeCell ref="F31:G32"/>
    <mergeCell ref="H31:H32"/>
    <mergeCell ref="I31:I32"/>
    <mergeCell ref="D28:N28"/>
    <mergeCell ref="A24:N24"/>
    <mergeCell ref="A28:A50"/>
    <mergeCell ref="D30:N30"/>
    <mergeCell ref="D40:N40"/>
    <mergeCell ref="F42:G42"/>
    <mergeCell ref="F43:G43"/>
    <mergeCell ref="D33:N33"/>
    <mergeCell ref="F39:N39"/>
    <mergeCell ref="A1:C1"/>
    <mergeCell ref="A51:A55"/>
    <mergeCell ref="B28:C28"/>
    <mergeCell ref="A2:N2"/>
    <mergeCell ref="B53:C53"/>
    <mergeCell ref="B54:C54"/>
    <mergeCell ref="B55:C55"/>
    <mergeCell ref="B29:C29"/>
    <mergeCell ref="B30:C30"/>
    <mergeCell ref="B31:C31"/>
    <mergeCell ref="B32:C32"/>
    <mergeCell ref="B33:C33"/>
    <mergeCell ref="B51:C51"/>
    <mergeCell ref="B42:C45"/>
    <mergeCell ref="A14:B14"/>
    <mergeCell ref="C14:E14"/>
    <mergeCell ref="A15:B15"/>
    <mergeCell ref="C15:E15"/>
    <mergeCell ref="A16:B16"/>
    <mergeCell ref="C16:E16"/>
    <mergeCell ref="H43:N43"/>
    <mergeCell ref="H44:N44"/>
    <mergeCell ref="H45:N45"/>
    <mergeCell ref="F41:G41"/>
    <mergeCell ref="K16:M16"/>
    <mergeCell ref="K17:M17"/>
    <mergeCell ref="G11:J11"/>
    <mergeCell ref="G12:J12"/>
    <mergeCell ref="G13:J13"/>
    <mergeCell ref="G14:J14"/>
    <mergeCell ref="G15:J15"/>
    <mergeCell ref="G16:J16"/>
    <mergeCell ref="G17:J17"/>
    <mergeCell ref="D55:H55"/>
    <mergeCell ref="A18:B18"/>
    <mergeCell ref="C18:E18"/>
    <mergeCell ref="A19:B19"/>
    <mergeCell ref="C19:E19"/>
    <mergeCell ref="A20:B20"/>
    <mergeCell ref="C20:E20"/>
    <mergeCell ref="A21:E21"/>
    <mergeCell ref="D54:H54"/>
    <mergeCell ref="B34:C39"/>
    <mergeCell ref="D39:E39"/>
    <mergeCell ref="B40:C40"/>
    <mergeCell ref="B41:C41"/>
    <mergeCell ref="D52:H52"/>
    <mergeCell ref="D53:H53"/>
    <mergeCell ref="B52:C52"/>
    <mergeCell ref="B46:C50"/>
    <mergeCell ref="D42:D45"/>
    <mergeCell ref="F46:G46"/>
    <mergeCell ref="H41:N41"/>
    <mergeCell ref="H42:N42"/>
    <mergeCell ref="L46:N46"/>
    <mergeCell ref="L50:N50"/>
    <mergeCell ref="D51:H51"/>
  </mergeCells>
  <phoneticPr fontId="10"/>
  <conditionalFormatting sqref="B27:K27">
    <cfRule type="containsBlanks" dxfId="98" priority="1">
      <formula>LEN(TRIM(B27))=0</formula>
    </cfRule>
  </conditionalFormatting>
  <conditionalFormatting sqref="C6 G6">
    <cfRule type="containsBlanks" dxfId="97" priority="3">
      <formula>LEN(TRIM(C6))=0</formula>
    </cfRule>
  </conditionalFormatting>
  <conditionalFormatting sqref="D26">
    <cfRule type="containsBlanks" dxfId="96" priority="2">
      <formula>LEN(TRIM(D26))=0</formula>
    </cfRule>
  </conditionalFormatting>
  <conditionalFormatting sqref="D28 D29:E29 G29 I29 D30:N30 D31:D32 D33:N33 D40:N40 D41:D46 D51:H55">
    <cfRule type="containsBlanks" dxfId="95" priority="33">
      <formula>LEN(TRIM(D28))=0</formula>
    </cfRule>
  </conditionalFormatting>
  <conditionalFormatting sqref="F39:N39">
    <cfRule type="notContainsBlanks" dxfId="94" priority="8">
      <formula>LEN(TRIM(F39))&gt;0</formula>
    </cfRule>
    <cfRule type="expression" dxfId="93" priority="32">
      <formula>$J$38="○"</formula>
    </cfRule>
  </conditionalFormatting>
  <conditionalFormatting sqref="G12:J19 G20">
    <cfRule type="cellIs" dxfId="91" priority="14" operator="equal">
      <formula>"提出は不要です"</formula>
    </cfRule>
    <cfRule type="cellIs" dxfId="90" priority="15" operator="equal">
      <formula>"提出が必要です"</formula>
    </cfRule>
  </conditionalFormatting>
  <conditionalFormatting sqref="H47:I47 K47:O47">
    <cfRule type="expression" dxfId="89" priority="39">
      <formula>$D$46="有"</formula>
    </cfRule>
  </conditionalFormatting>
  <conditionalFormatting sqref="H47:I50 K47:O50 F39:N39 M34:M37 D34:D38 G34:G38 J34:J38 H41:N45">
    <cfRule type="containsBlanks" dxfId="88" priority="40">
      <formula>LEN(TRIM(D34))=0</formula>
    </cfRule>
  </conditionalFormatting>
  <conditionalFormatting sqref="H47:O47">
    <cfRule type="notContainsBlanks" dxfId="87" priority="7">
      <formula>LEN(TRIM(H47))&gt;0</formula>
    </cfRule>
  </conditionalFormatting>
  <conditionalFormatting sqref="I31 K31 M31">
    <cfRule type="containsBlanks" dxfId="86" priority="18">
      <formula>LEN(TRIM(I31))=0</formula>
    </cfRule>
  </conditionalFormatting>
  <conditionalFormatting sqref="K12:M19">
    <cfRule type="cellIs" dxfId="85" priority="9" operator="equal">
      <formula>"別添資料としてご提出ください。"</formula>
    </cfRule>
    <cfRule type="cellIs" dxfId="84" priority="10" operator="equal">
      <formula>"ー"</formula>
    </cfRule>
    <cfRule type="containsText" dxfId="83" priority="11" operator="containsText" text="提出が可能です。">
      <formula>NOT(ISERROR(SEARCH("提出が可能です。",K12)))</formula>
    </cfRule>
    <cfRule type="cellIs" dxfId="82" priority="12" operator="equal">
      <formula>"見直しが必要な箇所があります。"</formula>
    </cfRule>
  </conditionalFormatting>
  <dataValidations count="6">
    <dataValidation type="list" allowBlank="1" showInputMessage="1" showErrorMessage="1" sqref="K47:K50 C6" xr:uid="{65DA8B20-7607-4E41-B37C-31F58610667A}">
      <formula1>"A,B,C"</formula1>
    </dataValidation>
    <dataValidation type="list" allowBlank="1" showInputMessage="1" showErrorMessage="1" sqref="G6" xr:uid="{A069447E-3FD6-4490-B639-88AD5DBC9D0C}">
      <formula1>"新規,継続"</formula1>
    </dataValidation>
    <dataValidation type="list" allowBlank="1" showInputMessage="1" showErrorMessage="1" sqref="D34:D38 G34:G38 J34:J38 M34:M37" xr:uid="{21201FA0-B543-46B7-8A5F-CBF39D14D0BB}">
      <formula1>"○"</formula1>
    </dataValidation>
    <dataValidation type="list" allowBlank="1" showInputMessage="1" showErrorMessage="1" sqref="D41:D42 D46" xr:uid="{881B78EF-9D79-4F70-BBCC-4DAA86E30FB7}">
      <formula1>"有,無"</formula1>
    </dataValidation>
    <dataValidation type="list" allowBlank="1" showInputMessage="1" showErrorMessage="1" sqref="D29" xr:uid="{EA8B0F54-390D-40B9-AB29-029CE2F0F491}">
      <formula1>"大正,昭和,平成,令和"</formula1>
    </dataValidation>
    <dataValidation type="list" allowBlank="1" showInputMessage="1" showErrorMessage="1" sqref="H47:H50" xr:uid="{88633D85-61AD-4AD9-8B0B-CFA220D208BD}">
      <formula1>"平成,令和"</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3" operator="containsText" id="{EAE4449F-623D-433B-871F-EFF9B94580E1}">
            <xm:f>NOT(ISERROR(SEARCH("必要です",G12)))</xm:f>
            <xm:f>"必要です"</xm:f>
            <x14:dxf>
              <font>
                <b/>
                <i val="0"/>
                <color rgb="FFC00000"/>
              </font>
              <fill>
                <patternFill>
                  <bgColor rgb="FFFFC7CE"/>
                </patternFill>
              </fill>
            </x14:dxf>
          </x14:cfRule>
          <xm:sqref>G12:J19 G20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FC35C-D358-4F2B-AA23-7FE4C5BA09FB}">
  <dimension ref="A1:BP85"/>
  <sheetViews>
    <sheetView view="pageBreakPreview" zoomScaleNormal="100" zoomScaleSheetLayoutView="100" workbookViewId="0"/>
  </sheetViews>
  <sheetFormatPr defaultColWidth="1.625" defaultRowHeight="8.25" customHeight="1" x14ac:dyDescent="0.15"/>
  <cols>
    <col min="1" max="3" width="1.625" style="23"/>
    <col min="4" max="4" width="1.75" style="23" customWidth="1"/>
    <col min="5" max="13" width="1.625" style="23"/>
    <col min="14" max="14" width="2.125" style="23" bestFit="1" customWidth="1"/>
    <col min="15" max="23" width="1.625" style="23"/>
    <col min="24" max="24" width="1.75" style="23" customWidth="1"/>
    <col min="25" max="52" width="1.625" style="23"/>
    <col min="53" max="53" width="1.625" style="23" customWidth="1"/>
    <col min="54" max="58" width="1.625" style="23"/>
    <col min="59" max="59" width="1.625" style="23" customWidth="1"/>
    <col min="60" max="64" width="3.375" style="23" customWidth="1"/>
    <col min="65" max="68" width="4.375" style="23" customWidth="1"/>
    <col min="69" max="16384" width="1.625" style="23"/>
  </cols>
  <sheetData>
    <row r="1" spans="1:68" ht="8.25" customHeight="1" x14ac:dyDescent="0.15">
      <c r="AM1" s="562" t="s">
        <v>221</v>
      </c>
      <c r="AN1" s="560"/>
      <c r="AO1" s="560"/>
      <c r="AP1" s="560"/>
      <c r="AQ1" s="560"/>
      <c r="AR1" s="560"/>
      <c r="AS1" s="563"/>
      <c r="AT1" s="1"/>
      <c r="AU1" s="560" t="str">
        <f>IF(入力の手引き・基本情報の入力!C6="","",入力の手引き・基本情報の入力!C6)</f>
        <v/>
      </c>
      <c r="AV1" s="560"/>
      <c r="AW1" s="560" t="s">
        <v>220</v>
      </c>
      <c r="AX1" s="560"/>
      <c r="AY1" s="560" t="str">
        <f>IF(入力の手引き・基本情報の入力!G6="","",IF(入力の手引き・基本情報の入力!$G$6="新規","新",IF(入力の手引き・基本情報の入力!$G$6="継続","②","")))</f>
        <v/>
      </c>
      <c r="AZ1" s="560"/>
      <c r="BA1" s="560"/>
      <c r="BB1" s="560" t="s">
        <v>220</v>
      </c>
      <c r="BC1" s="560"/>
      <c r="BD1" s="560"/>
      <c r="BE1" s="560"/>
      <c r="BF1" s="146"/>
      <c r="BH1" s="294" t="str">
        <f>IF(AND($BM$35="提出が可能です",$BM$81="提出が可能です",$BM$84="提出が可能です"),"提出が可能です","見直しが必要な箇所があります")</f>
        <v>見直しが必要な箇所があります</v>
      </c>
      <c r="BI1" s="294"/>
      <c r="BJ1" s="294"/>
      <c r="BK1" s="294"/>
      <c r="BL1" s="294"/>
      <c r="BM1" s="294"/>
      <c r="BN1" s="294"/>
      <c r="BO1" s="294"/>
      <c r="BP1" s="294"/>
    </row>
    <row r="2" spans="1:68" ht="8.25" customHeight="1" x14ac:dyDescent="0.15">
      <c r="AM2" s="564"/>
      <c r="AN2" s="292"/>
      <c r="AO2" s="292"/>
      <c r="AP2" s="292"/>
      <c r="AQ2" s="292"/>
      <c r="AR2" s="292"/>
      <c r="AS2" s="565"/>
      <c r="AU2" s="292"/>
      <c r="AV2" s="292"/>
      <c r="AW2" s="292"/>
      <c r="AX2" s="292"/>
      <c r="AY2" s="292"/>
      <c r="AZ2" s="292"/>
      <c r="BA2" s="292"/>
      <c r="BB2" s="292"/>
      <c r="BC2" s="292"/>
      <c r="BD2" s="292"/>
      <c r="BE2" s="292"/>
      <c r="BF2" s="148"/>
      <c r="BH2" s="294"/>
      <c r="BI2" s="294"/>
      <c r="BJ2" s="294"/>
      <c r="BK2" s="294"/>
      <c r="BL2" s="294"/>
      <c r="BM2" s="294"/>
      <c r="BN2" s="294"/>
      <c r="BO2" s="294"/>
      <c r="BP2" s="294"/>
    </row>
    <row r="3" spans="1:68" ht="8.25" customHeight="1" x14ac:dyDescent="0.15">
      <c r="AM3" s="566"/>
      <c r="AN3" s="561"/>
      <c r="AO3" s="561"/>
      <c r="AP3" s="561"/>
      <c r="AQ3" s="561"/>
      <c r="AR3" s="561"/>
      <c r="AS3" s="567"/>
      <c r="AT3" s="80"/>
      <c r="AU3" s="561"/>
      <c r="AV3" s="561"/>
      <c r="AW3" s="561"/>
      <c r="AX3" s="561"/>
      <c r="AY3" s="561"/>
      <c r="AZ3" s="561"/>
      <c r="BA3" s="561"/>
      <c r="BB3" s="561"/>
      <c r="BC3" s="561"/>
      <c r="BD3" s="561"/>
      <c r="BE3" s="561"/>
      <c r="BF3" s="147"/>
      <c r="BH3" s="294"/>
      <c r="BI3" s="294"/>
      <c r="BJ3" s="294"/>
      <c r="BK3" s="294"/>
      <c r="BL3" s="294"/>
      <c r="BM3" s="294"/>
      <c r="BN3" s="294"/>
      <c r="BO3" s="294"/>
      <c r="BP3" s="294"/>
    </row>
    <row r="4" spans="1:68" ht="8.25" customHeight="1" x14ac:dyDescent="0.15">
      <c r="BH4" s="294"/>
      <c r="BI4" s="294"/>
      <c r="BJ4" s="294"/>
      <c r="BK4" s="294"/>
      <c r="BL4" s="294"/>
      <c r="BM4" s="294"/>
      <c r="BN4" s="294"/>
      <c r="BO4" s="294"/>
      <c r="BP4" s="294"/>
    </row>
    <row r="5" spans="1:68" ht="8.25" customHeight="1" thickBot="1" x14ac:dyDescent="0.2">
      <c r="AR5" s="292" t="s">
        <v>42</v>
      </c>
      <c r="AS5" s="292"/>
      <c r="AT5" s="292"/>
      <c r="AU5" s="292"/>
      <c r="AV5" s="292"/>
      <c r="AW5" s="292" t="s">
        <v>0</v>
      </c>
      <c r="AX5" s="292"/>
      <c r="AY5" s="292"/>
      <c r="AZ5" s="292"/>
      <c r="BA5" s="292" t="s">
        <v>1</v>
      </c>
      <c r="BB5" s="292"/>
      <c r="BC5" s="292"/>
      <c r="BD5" s="292"/>
      <c r="BE5" s="292" t="s">
        <v>2</v>
      </c>
      <c r="BF5" s="292"/>
      <c r="BH5" s="143"/>
      <c r="BI5" s="143"/>
      <c r="BJ5" s="143"/>
      <c r="BK5" s="143"/>
      <c r="BL5" s="143"/>
      <c r="BM5" s="143"/>
      <c r="BN5" s="143"/>
      <c r="BO5" s="143"/>
      <c r="BP5" s="143"/>
    </row>
    <row r="6" spans="1:68" ht="8.25" customHeight="1" x14ac:dyDescent="0.15">
      <c r="AR6" s="292"/>
      <c r="AS6" s="292"/>
      <c r="AT6" s="292"/>
      <c r="AU6" s="292"/>
      <c r="AV6" s="292"/>
      <c r="AW6" s="292"/>
      <c r="AX6" s="292"/>
      <c r="AY6" s="292"/>
      <c r="AZ6" s="292"/>
      <c r="BA6" s="292"/>
      <c r="BB6" s="292"/>
      <c r="BC6" s="292"/>
      <c r="BD6" s="292"/>
      <c r="BE6" s="292"/>
      <c r="BF6" s="292"/>
      <c r="BH6" s="295" t="s">
        <v>272</v>
      </c>
      <c r="BI6" s="296"/>
      <c r="BJ6" s="296"/>
      <c r="BK6" s="296"/>
      <c r="BL6" s="296"/>
      <c r="BM6" s="296"/>
      <c r="BN6" s="296"/>
      <c r="BO6" s="296"/>
      <c r="BP6" s="297"/>
    </row>
    <row r="7" spans="1:68" ht="8.25" customHeight="1" x14ac:dyDescent="0.15">
      <c r="A7" s="245" t="s">
        <v>44</v>
      </c>
      <c r="B7" s="245"/>
      <c r="C7" s="245"/>
      <c r="D7" s="245"/>
      <c r="E7" s="245"/>
      <c r="F7" s="245"/>
      <c r="G7" s="245"/>
      <c r="H7" s="245"/>
      <c r="I7" s="245"/>
      <c r="J7" s="245"/>
      <c r="K7" s="245"/>
      <c r="L7" s="245"/>
      <c r="M7" s="245"/>
      <c r="N7" s="245"/>
      <c r="O7" s="245"/>
      <c r="P7" s="245"/>
      <c r="Q7" s="245"/>
      <c r="R7" s="245"/>
      <c r="S7" s="245"/>
      <c r="BH7" s="298"/>
      <c r="BI7" s="299"/>
      <c r="BJ7" s="299"/>
      <c r="BK7" s="299"/>
      <c r="BL7" s="299"/>
      <c r="BM7" s="299"/>
      <c r="BN7" s="299"/>
      <c r="BO7" s="299"/>
      <c r="BP7" s="300"/>
    </row>
    <row r="8" spans="1:68" ht="8.25" customHeight="1" x14ac:dyDescent="0.15">
      <c r="A8" s="245"/>
      <c r="B8" s="245"/>
      <c r="C8" s="245"/>
      <c r="D8" s="245"/>
      <c r="E8" s="245"/>
      <c r="F8" s="245"/>
      <c r="G8" s="245"/>
      <c r="H8" s="245"/>
      <c r="I8" s="245"/>
      <c r="J8" s="245"/>
      <c r="K8" s="245"/>
      <c r="L8" s="245"/>
      <c r="M8" s="245"/>
      <c r="N8" s="245"/>
      <c r="O8" s="245"/>
      <c r="P8" s="245"/>
      <c r="Q8" s="245"/>
      <c r="R8" s="245"/>
      <c r="S8" s="245"/>
      <c r="BH8" s="301" t="s">
        <v>261</v>
      </c>
      <c r="BI8" s="302"/>
      <c r="BJ8" s="302"/>
      <c r="BK8" s="302"/>
      <c r="BL8" s="302"/>
      <c r="BM8" s="302"/>
      <c r="BN8" s="302"/>
      <c r="BO8" s="302"/>
      <c r="BP8" s="303"/>
    </row>
    <row r="9" spans="1:68" ht="8.25" customHeight="1" x14ac:dyDescent="0.15">
      <c r="AA9" s="292" t="s">
        <v>217</v>
      </c>
      <c r="AB9" s="292"/>
      <c r="AC9" s="292"/>
      <c r="AD9" s="292"/>
      <c r="AE9" s="292"/>
      <c r="AF9" s="292"/>
      <c r="AG9" s="292"/>
      <c r="AH9" s="143"/>
      <c r="AI9" s="430" t="str">
        <f>IF(入力の手引き・基本情報の入力!D28="","",入力の手引き・基本情報の入力!D28)</f>
        <v/>
      </c>
      <c r="AJ9" s="430"/>
      <c r="AK9" s="430"/>
      <c r="AL9" s="430"/>
      <c r="AM9" s="430"/>
      <c r="AN9" s="430"/>
      <c r="AO9" s="430"/>
      <c r="AP9" s="430"/>
      <c r="AQ9" s="430"/>
      <c r="AR9" s="430"/>
      <c r="AS9" s="430"/>
      <c r="AT9" s="430"/>
      <c r="AU9" s="430"/>
      <c r="AV9" s="430"/>
      <c r="AW9" s="430"/>
      <c r="AX9" s="430"/>
      <c r="AY9" s="430"/>
      <c r="AZ9" s="430"/>
      <c r="BA9" s="430"/>
      <c r="BB9" s="430"/>
      <c r="BC9" s="430"/>
      <c r="BD9" s="430"/>
      <c r="BE9" s="430"/>
      <c r="BF9" s="430"/>
      <c r="BH9" s="301"/>
      <c r="BI9" s="302"/>
      <c r="BJ9" s="302"/>
      <c r="BK9" s="302"/>
      <c r="BL9" s="302"/>
      <c r="BM9" s="302"/>
      <c r="BN9" s="302"/>
      <c r="BO9" s="302"/>
      <c r="BP9" s="303"/>
    </row>
    <row r="10" spans="1:68" ht="8.25" customHeight="1" x14ac:dyDescent="0.15">
      <c r="AA10" s="292"/>
      <c r="AB10" s="292"/>
      <c r="AC10" s="292"/>
      <c r="AD10" s="292"/>
      <c r="AE10" s="292"/>
      <c r="AF10" s="292"/>
      <c r="AG10" s="292"/>
      <c r="AH10" s="143"/>
      <c r="AI10" s="430"/>
      <c r="AJ10" s="430"/>
      <c r="AK10" s="430"/>
      <c r="AL10" s="430"/>
      <c r="AM10" s="430"/>
      <c r="AN10" s="430"/>
      <c r="AO10" s="430"/>
      <c r="AP10" s="430"/>
      <c r="AQ10" s="430"/>
      <c r="AR10" s="430"/>
      <c r="AS10" s="430"/>
      <c r="AT10" s="430"/>
      <c r="AU10" s="430"/>
      <c r="AV10" s="430"/>
      <c r="AW10" s="430"/>
      <c r="AX10" s="430"/>
      <c r="AY10" s="430"/>
      <c r="AZ10" s="430"/>
      <c r="BA10" s="430"/>
      <c r="BB10" s="430"/>
      <c r="BC10" s="430"/>
      <c r="BD10" s="430"/>
      <c r="BE10" s="430"/>
      <c r="BF10" s="430"/>
      <c r="BH10" s="301"/>
      <c r="BI10" s="302"/>
      <c r="BJ10" s="302"/>
      <c r="BK10" s="302"/>
      <c r="BL10" s="302"/>
      <c r="BM10" s="302"/>
      <c r="BN10" s="302"/>
      <c r="BO10" s="302"/>
      <c r="BP10" s="303"/>
    </row>
    <row r="11" spans="1:68" ht="8.25" customHeight="1" x14ac:dyDescent="0.15">
      <c r="AA11" s="292"/>
      <c r="AB11" s="292"/>
      <c r="AC11" s="292"/>
      <c r="AD11" s="292"/>
      <c r="AE11" s="292"/>
      <c r="AF11" s="292"/>
      <c r="AG11" s="292"/>
      <c r="AH11" s="143"/>
      <c r="AI11" s="430"/>
      <c r="AJ11" s="430"/>
      <c r="AK11" s="430"/>
      <c r="AL11" s="430"/>
      <c r="AM11" s="430"/>
      <c r="AN11" s="430"/>
      <c r="AO11" s="430"/>
      <c r="AP11" s="430"/>
      <c r="AQ11" s="430"/>
      <c r="AR11" s="430"/>
      <c r="AS11" s="430"/>
      <c r="AT11" s="430"/>
      <c r="AU11" s="430"/>
      <c r="AV11" s="430"/>
      <c r="AW11" s="430"/>
      <c r="AX11" s="430"/>
      <c r="AY11" s="430"/>
      <c r="AZ11" s="430"/>
      <c r="BA11" s="430"/>
      <c r="BB11" s="430"/>
      <c r="BC11" s="430"/>
      <c r="BD11" s="430"/>
      <c r="BE11" s="430"/>
      <c r="BF11" s="430"/>
      <c r="BH11" s="304"/>
      <c r="BI11" s="305"/>
      <c r="BJ11" s="305"/>
      <c r="BK11" s="305"/>
      <c r="BL11" s="305"/>
      <c r="BM11" s="305"/>
      <c r="BN11" s="305"/>
      <c r="BO11" s="305"/>
      <c r="BP11" s="306"/>
    </row>
    <row r="12" spans="1:68" ht="8.25" customHeight="1" x14ac:dyDescent="0.15">
      <c r="AA12" s="292"/>
      <c r="AB12" s="292"/>
      <c r="AC12" s="292"/>
      <c r="AD12" s="292"/>
      <c r="AE12" s="292"/>
      <c r="AF12" s="292"/>
      <c r="AG12" s="292"/>
      <c r="AH12" s="143"/>
      <c r="AI12" s="430"/>
      <c r="AJ12" s="430"/>
      <c r="AK12" s="430"/>
      <c r="AL12" s="430"/>
      <c r="AM12" s="430"/>
      <c r="AN12" s="430"/>
      <c r="AO12" s="430"/>
      <c r="AP12" s="430"/>
      <c r="AQ12" s="430"/>
      <c r="AR12" s="430"/>
      <c r="AS12" s="430"/>
      <c r="AT12" s="430"/>
      <c r="AU12" s="430"/>
      <c r="AV12" s="430"/>
      <c r="AW12" s="430"/>
      <c r="AX12" s="430"/>
      <c r="AY12" s="430"/>
      <c r="AZ12" s="430"/>
      <c r="BA12" s="430"/>
      <c r="BB12" s="430"/>
      <c r="BC12" s="430"/>
      <c r="BD12" s="430"/>
      <c r="BE12" s="430"/>
      <c r="BF12" s="430"/>
      <c r="BH12" s="307" t="s">
        <v>262</v>
      </c>
      <c r="BI12" s="308" t="s">
        <v>263</v>
      </c>
      <c r="BJ12" s="309" t="s">
        <v>264</v>
      </c>
      <c r="BK12" s="309"/>
      <c r="BL12" s="309"/>
      <c r="BM12" s="309"/>
      <c r="BN12" s="309"/>
      <c r="BO12" s="309"/>
      <c r="BP12" s="310"/>
    </row>
    <row r="13" spans="1:68" ht="8.25" customHeight="1" x14ac:dyDescent="0.15">
      <c r="AA13" s="561"/>
      <c r="AB13" s="561"/>
      <c r="AC13" s="561"/>
      <c r="AD13" s="561"/>
      <c r="AE13" s="561"/>
      <c r="AF13" s="561"/>
      <c r="AG13" s="561"/>
      <c r="AH13" s="144"/>
      <c r="AI13" s="433"/>
      <c r="AJ13" s="433"/>
      <c r="AK13" s="433"/>
      <c r="AL13" s="433"/>
      <c r="AM13" s="433"/>
      <c r="AN13" s="433"/>
      <c r="AO13" s="433"/>
      <c r="AP13" s="433"/>
      <c r="AQ13" s="433"/>
      <c r="AR13" s="433"/>
      <c r="AS13" s="433"/>
      <c r="AT13" s="433"/>
      <c r="AU13" s="433"/>
      <c r="AV13" s="433"/>
      <c r="AW13" s="433"/>
      <c r="AX13" s="433"/>
      <c r="AY13" s="433"/>
      <c r="AZ13" s="433"/>
      <c r="BA13" s="433"/>
      <c r="BB13" s="433"/>
      <c r="BC13" s="433"/>
      <c r="BD13" s="433"/>
      <c r="BE13" s="433"/>
      <c r="BF13" s="433"/>
      <c r="BH13" s="307"/>
      <c r="BI13" s="308"/>
      <c r="BJ13" s="309"/>
      <c r="BK13" s="309"/>
      <c r="BL13" s="309"/>
      <c r="BM13" s="309"/>
      <c r="BN13" s="309"/>
      <c r="BO13" s="309"/>
      <c r="BP13" s="310"/>
    </row>
    <row r="14" spans="1:68" ht="8.25" customHeight="1" x14ac:dyDescent="0.15">
      <c r="AA14" s="568" t="s">
        <v>216</v>
      </c>
      <c r="AB14" s="568"/>
      <c r="AC14" s="568"/>
      <c r="AD14" s="568"/>
      <c r="AE14" s="568"/>
      <c r="AF14" s="568"/>
      <c r="AG14" s="568"/>
      <c r="AH14" s="1"/>
      <c r="AI14" s="427" t="str">
        <f>IF(入力の手引き・基本情報の入力!$D$55="","",入力の手引き・基本情報の入力!$D$55)</f>
        <v/>
      </c>
      <c r="AJ14" s="427"/>
      <c r="AK14" s="427"/>
      <c r="AL14" s="427"/>
      <c r="AM14" s="427"/>
      <c r="AN14" s="427"/>
      <c r="AO14" s="427"/>
      <c r="AP14" s="427"/>
      <c r="AQ14" s="427"/>
      <c r="AR14" s="427"/>
      <c r="AS14" s="427"/>
      <c r="AT14" s="427"/>
      <c r="AU14" s="427"/>
      <c r="AV14" s="427"/>
      <c r="AW14" s="427"/>
      <c r="AX14" s="427"/>
      <c r="AY14" s="427"/>
      <c r="AZ14" s="427"/>
      <c r="BA14" s="427"/>
      <c r="BB14" s="427"/>
      <c r="BC14" s="427"/>
      <c r="BD14" s="427"/>
      <c r="BE14" s="427"/>
      <c r="BH14" s="307"/>
      <c r="BI14" s="308"/>
      <c r="BJ14" s="269">
        <f>MIN(FLOOR(様式3!E28*10/10, 1000), 100000)</f>
        <v>0</v>
      </c>
      <c r="BK14" s="270"/>
      <c r="BL14" s="270"/>
      <c r="BM14" s="270"/>
      <c r="BN14" s="270"/>
      <c r="BO14" s="270"/>
      <c r="BP14" s="271"/>
    </row>
    <row r="15" spans="1:68" ht="8.25" customHeight="1" x14ac:dyDescent="0.15">
      <c r="Y15" s="143"/>
      <c r="AA15" s="294"/>
      <c r="AB15" s="294"/>
      <c r="AC15" s="294"/>
      <c r="AD15" s="294"/>
      <c r="AE15" s="294"/>
      <c r="AF15" s="294"/>
      <c r="AG15" s="294"/>
      <c r="AI15" s="430"/>
      <c r="AJ15" s="430"/>
      <c r="AK15" s="430"/>
      <c r="AL15" s="430"/>
      <c r="AM15" s="430"/>
      <c r="AN15" s="430"/>
      <c r="AO15" s="430"/>
      <c r="AP15" s="430"/>
      <c r="AQ15" s="430"/>
      <c r="AR15" s="430"/>
      <c r="AS15" s="430"/>
      <c r="AT15" s="430"/>
      <c r="AU15" s="430"/>
      <c r="AV15" s="430"/>
      <c r="AW15" s="430"/>
      <c r="AX15" s="430"/>
      <c r="AY15" s="430"/>
      <c r="AZ15" s="430"/>
      <c r="BA15" s="430"/>
      <c r="BB15" s="430"/>
      <c r="BC15" s="430"/>
      <c r="BD15" s="430"/>
      <c r="BE15" s="430"/>
      <c r="BH15" s="307"/>
      <c r="BI15" s="308"/>
      <c r="BJ15" s="272"/>
      <c r="BK15" s="273"/>
      <c r="BL15" s="273"/>
      <c r="BM15" s="273"/>
      <c r="BN15" s="273"/>
      <c r="BO15" s="273"/>
      <c r="BP15" s="274"/>
    </row>
    <row r="16" spans="1:68" ht="8.25" customHeight="1" x14ac:dyDescent="0.15">
      <c r="AA16" s="294"/>
      <c r="AB16" s="294"/>
      <c r="AC16" s="294"/>
      <c r="AD16" s="294"/>
      <c r="AE16" s="294"/>
      <c r="AF16" s="294"/>
      <c r="AG16" s="294"/>
      <c r="AI16" s="430"/>
      <c r="AJ16" s="430"/>
      <c r="AK16" s="430"/>
      <c r="AL16" s="430"/>
      <c r="AM16" s="430"/>
      <c r="AN16" s="430"/>
      <c r="AO16" s="430"/>
      <c r="AP16" s="430"/>
      <c r="AQ16" s="430"/>
      <c r="AR16" s="430"/>
      <c r="AS16" s="430"/>
      <c r="AT16" s="430"/>
      <c r="AU16" s="430"/>
      <c r="AV16" s="430"/>
      <c r="AW16" s="430"/>
      <c r="AX16" s="430"/>
      <c r="AY16" s="430"/>
      <c r="AZ16" s="430"/>
      <c r="BA16" s="430"/>
      <c r="BB16" s="430"/>
      <c r="BC16" s="430"/>
      <c r="BD16" s="430"/>
      <c r="BE16" s="430"/>
      <c r="BH16" s="307"/>
      <c r="BI16" s="308" t="s">
        <v>265</v>
      </c>
      <c r="BJ16" s="309" t="s">
        <v>266</v>
      </c>
      <c r="BK16" s="309"/>
      <c r="BL16" s="309"/>
      <c r="BM16" s="309"/>
      <c r="BN16" s="309"/>
      <c r="BO16" s="309"/>
      <c r="BP16" s="310"/>
    </row>
    <row r="17" spans="1:68" ht="8.25" customHeight="1" x14ac:dyDescent="0.15">
      <c r="AA17" s="294"/>
      <c r="AB17" s="294"/>
      <c r="AC17" s="294"/>
      <c r="AD17" s="294"/>
      <c r="AE17" s="294"/>
      <c r="AF17" s="294"/>
      <c r="AG17" s="294"/>
      <c r="AI17" s="430" t="str">
        <f>IF(入力の手引き・基本情報の入力!$D$51="","",入力の手引き・基本情報の入力!$D$51&amp;"　"&amp;入力の手引き・基本情報の入力!D52)</f>
        <v/>
      </c>
      <c r="AJ17" s="430"/>
      <c r="AK17" s="430"/>
      <c r="AL17" s="430"/>
      <c r="AM17" s="430"/>
      <c r="AN17" s="430"/>
      <c r="AO17" s="430"/>
      <c r="AP17" s="430"/>
      <c r="AQ17" s="430"/>
      <c r="AR17" s="430"/>
      <c r="AS17" s="430"/>
      <c r="AT17" s="430"/>
      <c r="AU17" s="430"/>
      <c r="AV17" s="430"/>
      <c r="AW17" s="430"/>
      <c r="AX17" s="430"/>
      <c r="AY17" s="430"/>
      <c r="AZ17" s="430"/>
      <c r="BA17" s="430"/>
      <c r="BB17" s="430"/>
      <c r="BC17" s="430"/>
      <c r="BD17" s="430"/>
      <c r="BE17" s="430"/>
      <c r="BH17" s="307"/>
      <c r="BI17" s="308"/>
      <c r="BJ17" s="309"/>
      <c r="BK17" s="309"/>
      <c r="BL17" s="309"/>
      <c r="BM17" s="309"/>
      <c r="BN17" s="309"/>
      <c r="BO17" s="309"/>
      <c r="BP17" s="310"/>
    </row>
    <row r="18" spans="1:68" ht="8.25" customHeight="1" x14ac:dyDescent="0.15">
      <c r="AA18" s="294"/>
      <c r="AB18" s="294"/>
      <c r="AC18" s="294"/>
      <c r="AD18" s="294"/>
      <c r="AE18" s="294"/>
      <c r="AF18" s="294"/>
      <c r="AG18" s="294"/>
      <c r="AI18" s="430"/>
      <c r="AJ18" s="430"/>
      <c r="AK18" s="430"/>
      <c r="AL18" s="430"/>
      <c r="AM18" s="430"/>
      <c r="AN18" s="430"/>
      <c r="AO18" s="430"/>
      <c r="AP18" s="430"/>
      <c r="AQ18" s="430"/>
      <c r="AR18" s="430"/>
      <c r="AS18" s="430"/>
      <c r="AT18" s="430"/>
      <c r="AU18" s="430"/>
      <c r="AV18" s="430"/>
      <c r="AW18" s="430"/>
      <c r="AX18" s="430"/>
      <c r="AY18" s="430"/>
      <c r="AZ18" s="430"/>
      <c r="BA18" s="430"/>
      <c r="BB18" s="430"/>
      <c r="BC18" s="430"/>
      <c r="BD18" s="430"/>
      <c r="BE18" s="430"/>
      <c r="BH18" s="307"/>
      <c r="BI18" s="308"/>
      <c r="BJ18" s="275">
        <f>MIN(FLOOR(様式3!E28*4/5, 1000), 100000)</f>
        <v>0</v>
      </c>
      <c r="BK18" s="276"/>
      <c r="BL18" s="276"/>
      <c r="BM18" s="276"/>
      <c r="BN18" s="276"/>
      <c r="BO18" s="276"/>
      <c r="BP18" s="277"/>
    </row>
    <row r="19" spans="1:68" ht="8.25" customHeight="1" x14ac:dyDescent="0.15">
      <c r="AA19" s="569"/>
      <c r="AB19" s="569"/>
      <c r="AC19" s="569"/>
      <c r="AD19" s="569"/>
      <c r="AE19" s="569"/>
      <c r="AF19" s="569"/>
      <c r="AG19" s="569"/>
      <c r="AH19" s="80"/>
      <c r="AI19" s="433"/>
      <c r="AJ19" s="433"/>
      <c r="AK19" s="433"/>
      <c r="AL19" s="433"/>
      <c r="AM19" s="433"/>
      <c r="AN19" s="433"/>
      <c r="AO19" s="433"/>
      <c r="AP19" s="433"/>
      <c r="AQ19" s="433"/>
      <c r="AR19" s="433"/>
      <c r="AS19" s="433"/>
      <c r="AT19" s="433"/>
      <c r="AU19" s="433"/>
      <c r="AV19" s="433"/>
      <c r="AW19" s="433"/>
      <c r="AX19" s="433"/>
      <c r="AY19" s="433"/>
      <c r="AZ19" s="433"/>
      <c r="BA19" s="433"/>
      <c r="BB19" s="433"/>
      <c r="BC19" s="433"/>
      <c r="BD19" s="433"/>
      <c r="BE19" s="433"/>
      <c r="BF19" s="80"/>
      <c r="BH19" s="307"/>
      <c r="BI19" s="308"/>
      <c r="BJ19" s="278"/>
      <c r="BK19" s="279"/>
      <c r="BL19" s="279"/>
      <c r="BM19" s="279"/>
      <c r="BN19" s="279"/>
      <c r="BO19" s="279"/>
      <c r="BP19" s="280"/>
    </row>
    <row r="20" spans="1:68" ht="8.25" customHeight="1" x14ac:dyDescent="0.15">
      <c r="BH20" s="265" t="s">
        <v>267</v>
      </c>
      <c r="BI20" s="266" t="s">
        <v>263</v>
      </c>
      <c r="BJ20" s="267" t="s">
        <v>268</v>
      </c>
      <c r="BK20" s="267"/>
      <c r="BL20" s="267"/>
      <c r="BM20" s="267"/>
      <c r="BN20" s="267"/>
      <c r="BO20" s="267"/>
      <c r="BP20" s="268"/>
    </row>
    <row r="21" spans="1:68" ht="8.25" customHeight="1" x14ac:dyDescent="0.15">
      <c r="BH21" s="265"/>
      <c r="BI21" s="266"/>
      <c r="BJ21" s="267"/>
      <c r="BK21" s="267"/>
      <c r="BL21" s="267"/>
      <c r="BM21" s="267"/>
      <c r="BN21" s="267"/>
      <c r="BO21" s="267"/>
      <c r="BP21" s="268"/>
    </row>
    <row r="22" spans="1:68" ht="8.25" customHeight="1" x14ac:dyDescent="0.15">
      <c r="A22" s="15"/>
      <c r="B22" s="480" t="s">
        <v>92</v>
      </c>
      <c r="C22" s="480"/>
      <c r="D22" s="480"/>
      <c r="E22" s="480"/>
      <c r="F22" s="480"/>
      <c r="G22" s="480">
        <f>IF(入力の手引き・基本情報の入力!$D$26="","",入力の手引き・基本情報の入力!$D$26)</f>
        <v>7</v>
      </c>
      <c r="H22" s="480"/>
      <c r="I22" s="480"/>
      <c r="J22" s="480"/>
      <c r="K22" s="480" t="s">
        <v>160</v>
      </c>
      <c r="L22" s="480"/>
      <c r="M22" s="480"/>
      <c r="N22" s="480"/>
      <c r="O22" s="480"/>
      <c r="P22" s="480">
        <f>IF(G22="","",G22+2018)</f>
        <v>2025</v>
      </c>
      <c r="Q22" s="480"/>
      <c r="R22" s="480"/>
      <c r="S22" s="480"/>
      <c r="T22" s="480"/>
      <c r="U22" s="480"/>
      <c r="V22" s="480" t="s">
        <v>161</v>
      </c>
      <c r="W22" s="480"/>
      <c r="X22" s="480"/>
      <c r="Y22" s="480"/>
      <c r="Z22" s="480"/>
      <c r="AA22" s="480"/>
      <c r="AB22" s="480"/>
      <c r="AC22" s="480"/>
      <c r="AD22" s="480"/>
      <c r="AE22" s="480"/>
      <c r="AF22" s="480"/>
      <c r="AG22" s="480"/>
      <c r="AH22" s="480"/>
      <c r="AI22" s="480"/>
      <c r="AJ22" s="480"/>
      <c r="AK22" s="480"/>
      <c r="AL22" s="480"/>
      <c r="AM22" s="480"/>
      <c r="AN22" s="480"/>
      <c r="AO22" s="480"/>
      <c r="AP22" s="480"/>
      <c r="AQ22" s="480"/>
      <c r="AR22" s="480"/>
      <c r="AS22" s="480"/>
      <c r="AT22" s="480"/>
      <c r="AU22" s="480"/>
      <c r="AV22" s="480"/>
      <c r="AW22" s="480"/>
      <c r="AX22" s="480"/>
      <c r="AY22" s="480"/>
      <c r="AZ22" s="480"/>
      <c r="BA22" s="480"/>
      <c r="BB22" s="480"/>
      <c r="BC22" s="480"/>
      <c r="BD22" s="480"/>
      <c r="BH22" s="265"/>
      <c r="BI22" s="266"/>
      <c r="BJ22" s="269">
        <f>MIN(FLOOR(様式3!E28*1/2, 1000), 500000)</f>
        <v>0</v>
      </c>
      <c r="BK22" s="270"/>
      <c r="BL22" s="270"/>
      <c r="BM22" s="270"/>
      <c r="BN22" s="270"/>
      <c r="BO22" s="270"/>
      <c r="BP22" s="271"/>
    </row>
    <row r="23" spans="1:68" ht="8.25" customHeight="1" x14ac:dyDescent="0.15">
      <c r="A23" s="15"/>
      <c r="B23" s="480"/>
      <c r="C23" s="480"/>
      <c r="D23" s="480"/>
      <c r="E23" s="480"/>
      <c r="F23" s="480"/>
      <c r="G23" s="480"/>
      <c r="H23" s="480"/>
      <c r="I23" s="480"/>
      <c r="J23" s="480"/>
      <c r="K23" s="480"/>
      <c r="L23" s="480"/>
      <c r="M23" s="480"/>
      <c r="N23" s="480"/>
      <c r="O23" s="480"/>
      <c r="P23" s="480"/>
      <c r="Q23" s="480"/>
      <c r="R23" s="480"/>
      <c r="S23" s="480"/>
      <c r="T23" s="480"/>
      <c r="U23" s="480"/>
      <c r="V23" s="480"/>
      <c r="W23" s="480"/>
      <c r="X23" s="480"/>
      <c r="Y23" s="480"/>
      <c r="Z23" s="480"/>
      <c r="AA23" s="480"/>
      <c r="AB23" s="480"/>
      <c r="AC23" s="480"/>
      <c r="AD23" s="480"/>
      <c r="AE23" s="480"/>
      <c r="AF23" s="480"/>
      <c r="AG23" s="480"/>
      <c r="AH23" s="480"/>
      <c r="AI23" s="480"/>
      <c r="AJ23" s="480"/>
      <c r="AK23" s="480"/>
      <c r="AL23" s="480"/>
      <c r="AM23" s="480"/>
      <c r="AN23" s="480"/>
      <c r="AO23" s="480"/>
      <c r="AP23" s="480"/>
      <c r="AQ23" s="480"/>
      <c r="AR23" s="480"/>
      <c r="AS23" s="480"/>
      <c r="AT23" s="480"/>
      <c r="AU23" s="480"/>
      <c r="AV23" s="480"/>
      <c r="AW23" s="480"/>
      <c r="AX23" s="480"/>
      <c r="AY23" s="480"/>
      <c r="AZ23" s="480"/>
      <c r="BA23" s="480"/>
      <c r="BB23" s="480"/>
      <c r="BC23" s="480"/>
      <c r="BD23" s="480"/>
      <c r="BH23" s="265"/>
      <c r="BI23" s="266"/>
      <c r="BJ23" s="272"/>
      <c r="BK23" s="273"/>
      <c r="BL23" s="273"/>
      <c r="BM23" s="273"/>
      <c r="BN23" s="273"/>
      <c r="BO23" s="273"/>
      <c r="BP23" s="274"/>
    </row>
    <row r="24" spans="1:68" ht="8.25" customHeight="1" x14ac:dyDescent="0.15">
      <c r="A24" s="36"/>
      <c r="B24" s="480"/>
      <c r="C24" s="480"/>
      <c r="D24" s="480"/>
      <c r="E24" s="480"/>
      <c r="F24" s="480"/>
      <c r="G24" s="480"/>
      <c r="H24" s="480"/>
      <c r="I24" s="480"/>
      <c r="J24" s="480"/>
      <c r="K24" s="480"/>
      <c r="L24" s="480"/>
      <c r="M24" s="480"/>
      <c r="N24" s="480"/>
      <c r="O24" s="480"/>
      <c r="P24" s="480"/>
      <c r="Q24" s="480"/>
      <c r="R24" s="480"/>
      <c r="S24" s="480"/>
      <c r="T24" s="480"/>
      <c r="U24" s="480"/>
      <c r="V24" s="480"/>
      <c r="W24" s="480"/>
      <c r="X24" s="480"/>
      <c r="Y24" s="480"/>
      <c r="Z24" s="480"/>
      <c r="AA24" s="480"/>
      <c r="AB24" s="480"/>
      <c r="AC24" s="480"/>
      <c r="AD24" s="480"/>
      <c r="AE24" s="480"/>
      <c r="AF24" s="480"/>
      <c r="AG24" s="480"/>
      <c r="AH24" s="480"/>
      <c r="AI24" s="480"/>
      <c r="AJ24" s="480"/>
      <c r="AK24" s="480"/>
      <c r="AL24" s="480"/>
      <c r="AM24" s="480"/>
      <c r="AN24" s="480"/>
      <c r="AO24" s="480"/>
      <c r="AP24" s="480"/>
      <c r="AQ24" s="480"/>
      <c r="AR24" s="480"/>
      <c r="AS24" s="480"/>
      <c r="AT24" s="480"/>
      <c r="AU24" s="480"/>
      <c r="AV24" s="480"/>
      <c r="AW24" s="480"/>
      <c r="AX24" s="480"/>
      <c r="AY24" s="480"/>
      <c r="AZ24" s="480"/>
      <c r="BA24" s="480"/>
      <c r="BB24" s="480"/>
      <c r="BC24" s="480"/>
      <c r="BD24" s="480"/>
      <c r="BH24" s="265"/>
      <c r="BI24" s="266" t="s">
        <v>265</v>
      </c>
      <c r="BJ24" s="267" t="s">
        <v>269</v>
      </c>
      <c r="BK24" s="267"/>
      <c r="BL24" s="267"/>
      <c r="BM24" s="267"/>
      <c r="BN24" s="267"/>
      <c r="BO24" s="267"/>
      <c r="BP24" s="268"/>
    </row>
    <row r="25" spans="1:68" ht="8.25" customHeight="1" x14ac:dyDescent="0.15">
      <c r="A25" s="15"/>
      <c r="B25" s="15"/>
      <c r="C25" s="15"/>
      <c r="D25" s="15"/>
      <c r="E25" s="480" t="str">
        <f>IF(入力の手引き・基本情報の入力!$C$6="A","☑","□")</f>
        <v>□</v>
      </c>
      <c r="F25" s="480"/>
      <c r="G25" s="480"/>
      <c r="H25" s="480" t="s">
        <v>157</v>
      </c>
      <c r="I25" s="480"/>
      <c r="J25" s="480"/>
      <c r="K25" s="480"/>
      <c r="L25" s="480"/>
      <c r="M25" s="480"/>
      <c r="N25" s="480"/>
      <c r="O25" s="480"/>
      <c r="P25" s="480"/>
      <c r="Q25" s="480"/>
      <c r="R25" s="480"/>
      <c r="S25" s="480"/>
      <c r="T25" s="15"/>
      <c r="U25" s="480" t="str">
        <f>IF(入力の手引き・基本情報の入力!$C$6="B","☑","□")</f>
        <v>□</v>
      </c>
      <c r="V25" s="480"/>
      <c r="W25" s="480"/>
      <c r="X25" s="480" t="s">
        <v>158</v>
      </c>
      <c r="Y25" s="480"/>
      <c r="Z25" s="480"/>
      <c r="AA25" s="480"/>
      <c r="AB25" s="480"/>
      <c r="AC25" s="480"/>
      <c r="AD25" s="480"/>
      <c r="AE25" s="480"/>
      <c r="AF25" s="480"/>
      <c r="AG25" s="480"/>
      <c r="AH25" s="480"/>
      <c r="AI25" s="480"/>
      <c r="AJ25" s="15"/>
      <c r="AK25" s="480" t="str">
        <f>IF(入力の手引き・基本情報の入力!$C$6="C","☑","□")</f>
        <v>□</v>
      </c>
      <c r="AL25" s="480"/>
      <c r="AM25" s="480"/>
      <c r="AN25" s="480" t="s">
        <v>159</v>
      </c>
      <c r="AO25" s="480"/>
      <c r="AP25" s="480"/>
      <c r="AQ25" s="480"/>
      <c r="AR25" s="480"/>
      <c r="AS25" s="480"/>
      <c r="AT25" s="480"/>
      <c r="AU25" s="480"/>
      <c r="AV25" s="480"/>
      <c r="AW25" s="480"/>
      <c r="AX25" s="480"/>
      <c r="AY25" s="480"/>
      <c r="AZ25" s="15"/>
      <c r="BA25" s="15"/>
      <c r="BB25" s="15"/>
      <c r="BC25" s="15"/>
      <c r="BD25" s="15"/>
      <c r="BE25" s="15"/>
      <c r="BF25" s="15"/>
      <c r="BH25" s="265"/>
      <c r="BI25" s="266"/>
      <c r="BJ25" s="267"/>
      <c r="BK25" s="267"/>
      <c r="BL25" s="267"/>
      <c r="BM25" s="267"/>
      <c r="BN25" s="267"/>
      <c r="BO25" s="267"/>
      <c r="BP25" s="268"/>
    </row>
    <row r="26" spans="1:68" ht="8.25" customHeight="1" x14ac:dyDescent="0.15">
      <c r="A26" s="15"/>
      <c r="B26" s="15"/>
      <c r="C26" s="15"/>
      <c r="D26" s="15"/>
      <c r="E26" s="480"/>
      <c r="F26" s="480"/>
      <c r="G26" s="480"/>
      <c r="H26" s="480"/>
      <c r="I26" s="480"/>
      <c r="J26" s="480"/>
      <c r="K26" s="480"/>
      <c r="L26" s="480"/>
      <c r="M26" s="480"/>
      <c r="N26" s="480"/>
      <c r="O26" s="480"/>
      <c r="P26" s="480"/>
      <c r="Q26" s="480"/>
      <c r="R26" s="480"/>
      <c r="S26" s="480"/>
      <c r="T26" s="15"/>
      <c r="U26" s="480"/>
      <c r="V26" s="480"/>
      <c r="W26" s="480"/>
      <c r="X26" s="480"/>
      <c r="Y26" s="480"/>
      <c r="Z26" s="480"/>
      <c r="AA26" s="480"/>
      <c r="AB26" s="480"/>
      <c r="AC26" s="480"/>
      <c r="AD26" s="480"/>
      <c r="AE26" s="480"/>
      <c r="AF26" s="480"/>
      <c r="AG26" s="480"/>
      <c r="AH26" s="480"/>
      <c r="AI26" s="480"/>
      <c r="AJ26" s="15"/>
      <c r="AK26" s="480"/>
      <c r="AL26" s="480"/>
      <c r="AM26" s="480"/>
      <c r="AN26" s="480"/>
      <c r="AO26" s="480"/>
      <c r="AP26" s="480"/>
      <c r="AQ26" s="480"/>
      <c r="AR26" s="480"/>
      <c r="AS26" s="480"/>
      <c r="AT26" s="480"/>
      <c r="AU26" s="480"/>
      <c r="AV26" s="480"/>
      <c r="AW26" s="480"/>
      <c r="AX26" s="480"/>
      <c r="AY26" s="480"/>
      <c r="AZ26" s="15"/>
      <c r="BA26" s="15"/>
      <c r="BB26" s="15"/>
      <c r="BC26" s="15"/>
      <c r="BD26" s="15"/>
      <c r="BE26" s="15"/>
      <c r="BF26" s="15"/>
      <c r="BH26" s="265"/>
      <c r="BI26" s="266"/>
      <c r="BJ26" s="275">
        <f>MIN(FLOOR(様式3!E28*1/3, 1000), 500000)</f>
        <v>0</v>
      </c>
      <c r="BK26" s="276"/>
      <c r="BL26" s="276"/>
      <c r="BM26" s="276"/>
      <c r="BN26" s="276"/>
      <c r="BO26" s="276"/>
      <c r="BP26" s="277"/>
    </row>
    <row r="27" spans="1:68" ht="8.25" customHeight="1" x14ac:dyDescent="0.15">
      <c r="A27" s="15"/>
      <c r="B27" s="15"/>
      <c r="C27" s="15"/>
      <c r="D27" s="15"/>
      <c r="E27" s="480"/>
      <c r="F27" s="480"/>
      <c r="G27" s="480"/>
      <c r="H27" s="480"/>
      <c r="I27" s="480"/>
      <c r="J27" s="480"/>
      <c r="K27" s="480"/>
      <c r="L27" s="480"/>
      <c r="M27" s="480"/>
      <c r="N27" s="480"/>
      <c r="O27" s="480"/>
      <c r="P27" s="480"/>
      <c r="Q27" s="480"/>
      <c r="R27" s="480"/>
      <c r="S27" s="480"/>
      <c r="T27" s="15"/>
      <c r="U27" s="480"/>
      <c r="V27" s="480"/>
      <c r="W27" s="480"/>
      <c r="X27" s="480"/>
      <c r="Y27" s="480"/>
      <c r="Z27" s="480"/>
      <c r="AA27" s="480"/>
      <c r="AB27" s="480"/>
      <c r="AC27" s="480"/>
      <c r="AD27" s="480"/>
      <c r="AE27" s="480"/>
      <c r="AF27" s="480"/>
      <c r="AG27" s="480"/>
      <c r="AH27" s="480"/>
      <c r="AI27" s="480"/>
      <c r="AJ27" s="15"/>
      <c r="AK27" s="480"/>
      <c r="AL27" s="480"/>
      <c r="AM27" s="480"/>
      <c r="AN27" s="480"/>
      <c r="AO27" s="480"/>
      <c r="AP27" s="480"/>
      <c r="AQ27" s="480"/>
      <c r="AR27" s="480"/>
      <c r="AS27" s="480"/>
      <c r="AT27" s="480"/>
      <c r="AU27" s="480"/>
      <c r="AV27" s="480"/>
      <c r="AW27" s="480"/>
      <c r="AX27" s="480"/>
      <c r="AY27" s="480"/>
      <c r="AZ27" s="15"/>
      <c r="BA27" s="15"/>
      <c r="BB27" s="15"/>
      <c r="BC27" s="15"/>
      <c r="BD27" s="15"/>
      <c r="BE27" s="15"/>
      <c r="BF27" s="15"/>
      <c r="BH27" s="265"/>
      <c r="BI27" s="266"/>
      <c r="BJ27" s="278"/>
      <c r="BK27" s="279"/>
      <c r="BL27" s="279"/>
      <c r="BM27" s="279"/>
      <c r="BN27" s="279"/>
      <c r="BO27" s="279"/>
      <c r="BP27" s="280"/>
    </row>
    <row r="28" spans="1:68" ht="8.25" customHeight="1" thickBot="1" x14ac:dyDescent="0.2">
      <c r="BH28" s="281" t="s">
        <v>270</v>
      </c>
      <c r="BI28" s="283" t="s">
        <v>263</v>
      </c>
      <c r="BJ28" s="285" t="s">
        <v>271</v>
      </c>
      <c r="BK28" s="285"/>
      <c r="BL28" s="285"/>
      <c r="BM28" s="285"/>
      <c r="BN28" s="285"/>
      <c r="BO28" s="285"/>
      <c r="BP28" s="286"/>
    </row>
    <row r="29" spans="1:68" ht="8.25" customHeight="1" x14ac:dyDescent="0.15">
      <c r="A29" s="524" t="s">
        <v>57</v>
      </c>
      <c r="B29" s="525"/>
      <c r="C29" s="525"/>
      <c r="D29" s="525"/>
      <c r="E29" s="525"/>
      <c r="F29" s="525"/>
      <c r="G29" s="525"/>
      <c r="H29" s="525"/>
      <c r="I29" s="525"/>
      <c r="J29" s="525"/>
      <c r="K29" s="525"/>
      <c r="L29" s="526"/>
      <c r="M29" s="533" t="str">
        <f>IF(入力の手引き・基本情報の入力!B27="","",入力の手引き・基本情報の入力!B27)</f>
        <v/>
      </c>
      <c r="N29" s="534"/>
      <c r="O29" s="534"/>
      <c r="P29" s="534"/>
      <c r="Q29" s="534"/>
      <c r="R29" s="534"/>
      <c r="S29" s="534"/>
      <c r="T29" s="534"/>
      <c r="U29" s="534"/>
      <c r="V29" s="534"/>
      <c r="W29" s="534"/>
      <c r="X29" s="534"/>
      <c r="Y29" s="534"/>
      <c r="Z29" s="534"/>
      <c r="AA29" s="534"/>
      <c r="AB29" s="534"/>
      <c r="AC29" s="534"/>
      <c r="AD29" s="534"/>
      <c r="AE29" s="534"/>
      <c r="AF29" s="534"/>
      <c r="AG29" s="534"/>
      <c r="AH29" s="534"/>
      <c r="AI29" s="534"/>
      <c r="AJ29" s="534"/>
      <c r="AK29" s="534"/>
      <c r="AL29" s="534"/>
      <c r="AM29" s="534"/>
      <c r="AN29" s="534"/>
      <c r="AO29" s="534"/>
      <c r="AP29" s="534"/>
      <c r="AQ29" s="534"/>
      <c r="AR29" s="534"/>
      <c r="AS29" s="534"/>
      <c r="AT29" s="534"/>
      <c r="AU29" s="534"/>
      <c r="AV29" s="534"/>
      <c r="AW29" s="534"/>
      <c r="AX29" s="534"/>
      <c r="AY29" s="534"/>
      <c r="AZ29" s="534"/>
      <c r="BA29" s="534"/>
      <c r="BB29" s="534"/>
      <c r="BC29" s="534"/>
      <c r="BD29" s="534"/>
      <c r="BE29" s="534"/>
      <c r="BF29" s="535"/>
      <c r="BH29" s="281"/>
      <c r="BI29" s="283"/>
      <c r="BJ29" s="285"/>
      <c r="BK29" s="285"/>
      <c r="BL29" s="285"/>
      <c r="BM29" s="285"/>
      <c r="BN29" s="285"/>
      <c r="BO29" s="285"/>
      <c r="BP29" s="286"/>
    </row>
    <row r="30" spans="1:68" ht="8.25" customHeight="1" x14ac:dyDescent="0.15">
      <c r="A30" s="527"/>
      <c r="B30" s="528"/>
      <c r="C30" s="528"/>
      <c r="D30" s="528"/>
      <c r="E30" s="528"/>
      <c r="F30" s="528"/>
      <c r="G30" s="528"/>
      <c r="H30" s="528"/>
      <c r="I30" s="528"/>
      <c r="J30" s="528"/>
      <c r="K30" s="528"/>
      <c r="L30" s="529"/>
      <c r="M30" s="536"/>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7"/>
      <c r="AL30" s="537"/>
      <c r="AM30" s="537"/>
      <c r="AN30" s="537"/>
      <c r="AO30" s="537"/>
      <c r="AP30" s="537"/>
      <c r="AQ30" s="537"/>
      <c r="AR30" s="537"/>
      <c r="AS30" s="537"/>
      <c r="AT30" s="537"/>
      <c r="AU30" s="537"/>
      <c r="AV30" s="537"/>
      <c r="AW30" s="537"/>
      <c r="AX30" s="537"/>
      <c r="AY30" s="537"/>
      <c r="AZ30" s="537"/>
      <c r="BA30" s="537"/>
      <c r="BB30" s="537"/>
      <c r="BC30" s="537"/>
      <c r="BD30" s="537"/>
      <c r="BE30" s="537"/>
      <c r="BF30" s="538"/>
      <c r="BH30" s="281"/>
      <c r="BI30" s="283"/>
      <c r="BJ30" s="275">
        <f>MIN(FLOOR(様式3!E28*2/3, 1000), 500000)</f>
        <v>0</v>
      </c>
      <c r="BK30" s="276"/>
      <c r="BL30" s="276"/>
      <c r="BM30" s="276"/>
      <c r="BN30" s="276"/>
      <c r="BO30" s="276"/>
      <c r="BP30" s="277"/>
    </row>
    <row r="31" spans="1:68" ht="8.25" customHeight="1" thickBot="1" x14ac:dyDescent="0.2">
      <c r="A31" s="527"/>
      <c r="B31" s="528"/>
      <c r="C31" s="528"/>
      <c r="D31" s="528"/>
      <c r="E31" s="528"/>
      <c r="F31" s="528"/>
      <c r="G31" s="528"/>
      <c r="H31" s="528"/>
      <c r="I31" s="528"/>
      <c r="J31" s="528"/>
      <c r="K31" s="528"/>
      <c r="L31" s="529"/>
      <c r="M31" s="536"/>
      <c r="N31" s="537"/>
      <c r="O31" s="537"/>
      <c r="P31" s="537"/>
      <c r="Q31" s="537"/>
      <c r="R31" s="537"/>
      <c r="S31" s="537"/>
      <c r="T31" s="537"/>
      <c r="U31" s="537"/>
      <c r="V31" s="537"/>
      <c r="W31" s="537"/>
      <c r="X31" s="537"/>
      <c r="Y31" s="537"/>
      <c r="Z31" s="537"/>
      <c r="AA31" s="537"/>
      <c r="AB31" s="537"/>
      <c r="AC31" s="537"/>
      <c r="AD31" s="537"/>
      <c r="AE31" s="537"/>
      <c r="AF31" s="537"/>
      <c r="AG31" s="537"/>
      <c r="AH31" s="537"/>
      <c r="AI31" s="537"/>
      <c r="AJ31" s="537"/>
      <c r="AK31" s="537"/>
      <c r="AL31" s="537"/>
      <c r="AM31" s="537"/>
      <c r="AN31" s="537"/>
      <c r="AO31" s="537"/>
      <c r="AP31" s="537"/>
      <c r="AQ31" s="537"/>
      <c r="AR31" s="537"/>
      <c r="AS31" s="537"/>
      <c r="AT31" s="537"/>
      <c r="AU31" s="537"/>
      <c r="AV31" s="537"/>
      <c r="AW31" s="537"/>
      <c r="AX31" s="537"/>
      <c r="AY31" s="537"/>
      <c r="AZ31" s="537"/>
      <c r="BA31" s="537"/>
      <c r="BB31" s="537"/>
      <c r="BC31" s="537"/>
      <c r="BD31" s="537"/>
      <c r="BE31" s="537"/>
      <c r="BF31" s="538"/>
      <c r="BH31" s="282"/>
      <c r="BI31" s="284"/>
      <c r="BJ31" s="287"/>
      <c r="BK31" s="288"/>
      <c r="BL31" s="288"/>
      <c r="BM31" s="288"/>
      <c r="BN31" s="288"/>
      <c r="BO31" s="288"/>
      <c r="BP31" s="289"/>
    </row>
    <row r="32" spans="1:68" ht="8.25" customHeight="1" x14ac:dyDescent="0.15">
      <c r="A32" s="530"/>
      <c r="B32" s="531"/>
      <c r="C32" s="531"/>
      <c r="D32" s="531"/>
      <c r="E32" s="531"/>
      <c r="F32" s="531"/>
      <c r="G32" s="531"/>
      <c r="H32" s="531"/>
      <c r="I32" s="531"/>
      <c r="J32" s="531"/>
      <c r="K32" s="531"/>
      <c r="L32" s="532"/>
      <c r="M32" s="539"/>
      <c r="N32" s="540"/>
      <c r="O32" s="540"/>
      <c r="P32" s="540"/>
      <c r="Q32" s="540"/>
      <c r="R32" s="540"/>
      <c r="S32" s="540"/>
      <c r="T32" s="540"/>
      <c r="U32" s="540"/>
      <c r="V32" s="540"/>
      <c r="W32" s="540"/>
      <c r="X32" s="540"/>
      <c r="Y32" s="540"/>
      <c r="Z32" s="540"/>
      <c r="AA32" s="540"/>
      <c r="AB32" s="540"/>
      <c r="AC32" s="540"/>
      <c r="AD32" s="540"/>
      <c r="AE32" s="540"/>
      <c r="AF32" s="540"/>
      <c r="AG32" s="540"/>
      <c r="AH32" s="540"/>
      <c r="AI32" s="540"/>
      <c r="AJ32" s="540"/>
      <c r="AK32" s="540"/>
      <c r="AL32" s="540"/>
      <c r="AM32" s="540"/>
      <c r="AN32" s="540"/>
      <c r="AO32" s="540"/>
      <c r="AP32" s="540"/>
      <c r="AQ32" s="540"/>
      <c r="AR32" s="540"/>
      <c r="AS32" s="540"/>
      <c r="AT32" s="540"/>
      <c r="AU32" s="540"/>
      <c r="AV32" s="540"/>
      <c r="AW32" s="540"/>
      <c r="AX32" s="540"/>
      <c r="AY32" s="540"/>
      <c r="AZ32" s="540"/>
      <c r="BA32" s="540"/>
      <c r="BB32" s="540"/>
      <c r="BC32" s="540"/>
      <c r="BD32" s="540"/>
      <c r="BE32" s="540"/>
      <c r="BF32" s="541"/>
      <c r="BH32" s="292"/>
      <c r="BI32" s="292"/>
      <c r="BJ32" s="292"/>
      <c r="BK32" s="292"/>
      <c r="BM32" s="290"/>
      <c r="BN32" s="290"/>
      <c r="BO32" s="290"/>
      <c r="BP32" s="290"/>
    </row>
    <row r="33" spans="1:68" ht="8.25" customHeight="1" x14ac:dyDescent="0.15">
      <c r="A33" s="542" t="s">
        <v>4</v>
      </c>
      <c r="B33" s="543"/>
      <c r="C33" s="543"/>
      <c r="D33" s="543"/>
      <c r="E33" s="543"/>
      <c r="F33" s="543"/>
      <c r="G33" s="543"/>
      <c r="H33" s="543"/>
      <c r="I33" s="543"/>
      <c r="J33" s="543"/>
      <c r="K33" s="543"/>
      <c r="L33" s="544"/>
      <c r="M33" s="551" t="s">
        <v>176</v>
      </c>
      <c r="N33" s="552"/>
      <c r="O33" s="552"/>
      <c r="P33" s="552"/>
      <c r="Q33" s="552"/>
      <c r="R33" s="552"/>
      <c r="S33" s="552"/>
      <c r="T33" s="552"/>
      <c r="U33" s="553"/>
      <c r="V33" s="1"/>
      <c r="W33" s="1"/>
      <c r="X33" s="1"/>
      <c r="Y33" s="1"/>
      <c r="Z33" s="1"/>
      <c r="AA33" s="2"/>
      <c r="AB33" s="1"/>
      <c r="AC33" s="1"/>
      <c r="AD33" s="1"/>
      <c r="AE33" s="1"/>
      <c r="AF33" s="1"/>
      <c r="AG33" s="2"/>
      <c r="AH33" s="1"/>
      <c r="AI33" s="1"/>
      <c r="AJ33" s="1"/>
      <c r="AK33" s="1"/>
      <c r="AL33" s="1"/>
      <c r="AM33" s="1"/>
      <c r="AN33" s="3" t="s">
        <v>11</v>
      </c>
      <c r="AO33" s="1"/>
      <c r="AP33" s="1"/>
      <c r="AQ33" s="1"/>
      <c r="AR33" s="1"/>
      <c r="AS33" s="1"/>
      <c r="AT33" s="2"/>
      <c r="AU33" s="1"/>
      <c r="AV33" s="1"/>
      <c r="AW33" s="1"/>
      <c r="AX33" s="1"/>
      <c r="AY33" s="1"/>
      <c r="AZ33" s="2"/>
      <c r="BA33" s="1"/>
      <c r="BB33" s="1"/>
      <c r="BC33" s="1"/>
      <c r="BD33" s="1"/>
      <c r="BE33" s="1"/>
      <c r="BF33" s="4"/>
      <c r="BH33" s="292"/>
      <c r="BI33" s="292"/>
      <c r="BJ33" s="292"/>
      <c r="BK33" s="292"/>
      <c r="BM33" s="290"/>
      <c r="BN33" s="290"/>
      <c r="BO33" s="290"/>
      <c r="BP33" s="290"/>
    </row>
    <row r="34" spans="1:68" ht="8.25" customHeight="1" x14ac:dyDescent="0.15">
      <c r="A34" s="545"/>
      <c r="B34" s="546"/>
      <c r="C34" s="546"/>
      <c r="D34" s="546"/>
      <c r="E34" s="546"/>
      <c r="F34" s="546"/>
      <c r="G34" s="546"/>
      <c r="H34" s="546"/>
      <c r="I34" s="546"/>
      <c r="J34" s="546"/>
      <c r="K34" s="546"/>
      <c r="L34" s="547"/>
      <c r="M34" s="554"/>
      <c r="N34" s="555"/>
      <c r="O34" s="555"/>
      <c r="P34" s="555"/>
      <c r="Q34" s="555"/>
      <c r="R34" s="555"/>
      <c r="S34" s="555"/>
      <c r="T34" s="555"/>
      <c r="U34" s="556"/>
      <c r="V34" s="480"/>
      <c r="W34" s="480"/>
      <c r="X34" s="480"/>
      <c r="Y34" s="480"/>
      <c r="Z34" s="480"/>
      <c r="AA34" s="481"/>
      <c r="AB34" s="480"/>
      <c r="AC34" s="480"/>
      <c r="AD34" s="480"/>
      <c r="AE34" s="480"/>
      <c r="AF34" s="480"/>
      <c r="AG34" s="481"/>
      <c r="AH34" s="480"/>
      <c r="AI34" s="480"/>
      <c r="AJ34" s="480"/>
      <c r="AK34" s="480"/>
      <c r="AL34" s="480"/>
      <c r="AM34" s="480"/>
      <c r="AN34" s="81"/>
      <c r="AO34" s="480">
        <v>0</v>
      </c>
      <c r="AP34" s="480"/>
      <c r="AQ34" s="480"/>
      <c r="AR34" s="480"/>
      <c r="AS34" s="480"/>
      <c r="AT34" s="481"/>
      <c r="AU34" s="480">
        <v>0</v>
      </c>
      <c r="AV34" s="480"/>
      <c r="AW34" s="480"/>
      <c r="AX34" s="480"/>
      <c r="AY34" s="480"/>
      <c r="AZ34" s="481"/>
      <c r="BA34" s="480">
        <v>0</v>
      </c>
      <c r="BB34" s="480"/>
      <c r="BC34" s="480"/>
      <c r="BD34" s="480"/>
      <c r="BE34" s="480"/>
      <c r="BF34" s="516"/>
      <c r="BH34" s="292"/>
      <c r="BI34" s="292"/>
      <c r="BJ34" s="292"/>
      <c r="BK34" s="292"/>
      <c r="BM34" s="291"/>
      <c r="BN34" s="291"/>
      <c r="BO34" s="291"/>
      <c r="BP34" s="291"/>
    </row>
    <row r="35" spans="1:68" ht="8.25" customHeight="1" x14ac:dyDescent="0.15">
      <c r="A35" s="545"/>
      <c r="B35" s="546"/>
      <c r="C35" s="546"/>
      <c r="D35" s="546"/>
      <c r="E35" s="546"/>
      <c r="F35" s="546"/>
      <c r="G35" s="546"/>
      <c r="H35" s="546"/>
      <c r="I35" s="546"/>
      <c r="J35" s="546"/>
      <c r="K35" s="546"/>
      <c r="L35" s="547"/>
      <c r="M35" s="554"/>
      <c r="N35" s="555"/>
      <c r="O35" s="555"/>
      <c r="P35" s="555"/>
      <c r="Q35" s="555"/>
      <c r="R35" s="555"/>
      <c r="S35" s="555"/>
      <c r="T35" s="555"/>
      <c r="U35" s="556"/>
      <c r="V35" s="480"/>
      <c r="W35" s="480"/>
      <c r="X35" s="480"/>
      <c r="Y35" s="480"/>
      <c r="Z35" s="480"/>
      <c r="AA35" s="481"/>
      <c r="AB35" s="480"/>
      <c r="AC35" s="480"/>
      <c r="AD35" s="480"/>
      <c r="AE35" s="480"/>
      <c r="AF35" s="480"/>
      <c r="AG35" s="481"/>
      <c r="AH35" s="480"/>
      <c r="AI35" s="480"/>
      <c r="AJ35" s="480"/>
      <c r="AK35" s="480"/>
      <c r="AL35" s="480"/>
      <c r="AM35" s="480"/>
      <c r="AN35" s="81"/>
      <c r="AO35" s="480"/>
      <c r="AP35" s="480"/>
      <c r="AQ35" s="480"/>
      <c r="AR35" s="480"/>
      <c r="AS35" s="480"/>
      <c r="AT35" s="481"/>
      <c r="AU35" s="480"/>
      <c r="AV35" s="480"/>
      <c r="AW35" s="480"/>
      <c r="AX35" s="480"/>
      <c r="AY35" s="480"/>
      <c r="AZ35" s="481"/>
      <c r="BA35" s="480"/>
      <c r="BB35" s="480"/>
      <c r="BC35" s="480"/>
      <c r="BD35" s="480"/>
      <c r="BE35" s="480"/>
      <c r="BF35" s="516"/>
      <c r="BH35" s="263" t="s">
        <v>200</v>
      </c>
      <c r="BI35" s="263"/>
      <c r="BJ35" s="263"/>
      <c r="BK35" s="263"/>
      <c r="BL35" s="264"/>
      <c r="BM35" s="293" t="str">
        <f>IF(AH34="","記入してください","提出が可能です")</f>
        <v>記入してください</v>
      </c>
      <c r="BN35" s="293"/>
      <c r="BO35" s="293"/>
      <c r="BP35" s="293"/>
    </row>
    <row r="36" spans="1:68" ht="8.25" customHeight="1" x14ac:dyDescent="0.15">
      <c r="A36" s="545"/>
      <c r="B36" s="546"/>
      <c r="C36" s="546"/>
      <c r="D36" s="546"/>
      <c r="E36" s="546"/>
      <c r="F36" s="546"/>
      <c r="G36" s="546"/>
      <c r="H36" s="546"/>
      <c r="I36" s="546"/>
      <c r="J36" s="546"/>
      <c r="K36" s="546"/>
      <c r="L36" s="547"/>
      <c r="M36" s="554"/>
      <c r="N36" s="555"/>
      <c r="O36" s="555"/>
      <c r="P36" s="555"/>
      <c r="Q36" s="555"/>
      <c r="R36" s="555"/>
      <c r="S36" s="555"/>
      <c r="T36" s="555"/>
      <c r="U36" s="556"/>
      <c r="V36" s="480"/>
      <c r="W36" s="480"/>
      <c r="X36" s="480"/>
      <c r="Y36" s="480"/>
      <c r="Z36" s="480"/>
      <c r="AA36" s="481"/>
      <c r="AB36" s="480"/>
      <c r="AC36" s="480"/>
      <c r="AD36" s="480"/>
      <c r="AE36" s="480"/>
      <c r="AF36" s="480"/>
      <c r="AG36" s="481"/>
      <c r="AH36" s="480"/>
      <c r="AI36" s="480"/>
      <c r="AJ36" s="480"/>
      <c r="AK36" s="480"/>
      <c r="AL36" s="480"/>
      <c r="AM36" s="480"/>
      <c r="AN36" s="518" t="s">
        <v>10</v>
      </c>
      <c r="AO36" s="480"/>
      <c r="AP36" s="480"/>
      <c r="AQ36" s="480"/>
      <c r="AR36" s="480"/>
      <c r="AS36" s="480"/>
      <c r="AT36" s="481"/>
      <c r="AU36" s="480"/>
      <c r="AV36" s="480"/>
      <c r="AW36" s="480"/>
      <c r="AX36" s="480"/>
      <c r="AY36" s="480"/>
      <c r="AZ36" s="481"/>
      <c r="BA36" s="480"/>
      <c r="BB36" s="480"/>
      <c r="BC36" s="480"/>
      <c r="BD36" s="480"/>
      <c r="BE36" s="480"/>
      <c r="BF36" s="516"/>
      <c r="BH36" s="263"/>
      <c r="BI36" s="263"/>
      <c r="BJ36" s="263"/>
      <c r="BK36" s="263"/>
      <c r="BL36" s="264"/>
      <c r="BM36" s="293"/>
      <c r="BN36" s="293"/>
      <c r="BO36" s="293"/>
      <c r="BP36" s="293"/>
    </row>
    <row r="37" spans="1:68" ht="8.25" customHeight="1" x14ac:dyDescent="0.15">
      <c r="A37" s="548"/>
      <c r="B37" s="549"/>
      <c r="C37" s="549"/>
      <c r="D37" s="549"/>
      <c r="E37" s="549"/>
      <c r="F37" s="549"/>
      <c r="G37" s="549"/>
      <c r="H37" s="549"/>
      <c r="I37" s="549"/>
      <c r="J37" s="549"/>
      <c r="K37" s="549"/>
      <c r="L37" s="550"/>
      <c r="M37" s="557"/>
      <c r="N37" s="558"/>
      <c r="O37" s="558"/>
      <c r="P37" s="558"/>
      <c r="Q37" s="558"/>
      <c r="R37" s="558"/>
      <c r="S37" s="558"/>
      <c r="T37" s="558"/>
      <c r="U37" s="559"/>
      <c r="V37" s="482"/>
      <c r="W37" s="482"/>
      <c r="X37" s="482"/>
      <c r="Y37" s="482"/>
      <c r="Z37" s="482"/>
      <c r="AA37" s="483"/>
      <c r="AB37" s="482"/>
      <c r="AC37" s="482"/>
      <c r="AD37" s="482"/>
      <c r="AE37" s="482"/>
      <c r="AF37" s="482"/>
      <c r="AG37" s="483"/>
      <c r="AH37" s="482"/>
      <c r="AI37" s="482"/>
      <c r="AJ37" s="482"/>
      <c r="AK37" s="482"/>
      <c r="AL37" s="482"/>
      <c r="AM37" s="482"/>
      <c r="AN37" s="519"/>
      <c r="AO37" s="482"/>
      <c r="AP37" s="482"/>
      <c r="AQ37" s="482"/>
      <c r="AR37" s="482"/>
      <c r="AS37" s="482"/>
      <c r="AT37" s="483"/>
      <c r="AU37" s="482"/>
      <c r="AV37" s="482"/>
      <c r="AW37" s="482"/>
      <c r="AX37" s="482"/>
      <c r="AY37" s="482"/>
      <c r="AZ37" s="483"/>
      <c r="BA37" s="482"/>
      <c r="BB37" s="482"/>
      <c r="BC37" s="482"/>
      <c r="BD37" s="482"/>
      <c r="BE37" s="482"/>
      <c r="BF37" s="517"/>
      <c r="BH37" s="263"/>
      <c r="BI37" s="263"/>
      <c r="BJ37" s="263"/>
      <c r="BK37" s="263"/>
      <c r="BL37" s="264"/>
      <c r="BM37" s="293"/>
      <c r="BN37" s="293"/>
      <c r="BO37" s="293"/>
      <c r="BP37" s="293"/>
    </row>
    <row r="38" spans="1:68" ht="9" customHeight="1" x14ac:dyDescent="0.15">
      <c r="A38" s="520" t="s">
        <v>181</v>
      </c>
      <c r="B38" s="521"/>
      <c r="C38" s="456" t="s">
        <v>5</v>
      </c>
      <c r="D38" s="457"/>
      <c r="E38" s="457"/>
      <c r="F38" s="457"/>
      <c r="G38" s="457"/>
      <c r="H38" s="457"/>
      <c r="I38" s="457"/>
      <c r="J38" s="457"/>
      <c r="K38" s="457"/>
      <c r="L38" s="458"/>
      <c r="M38" s="498" t="str">
        <f>IF(入力の手引き・基本情報の入力!$D$29="","",入力の手引き・基本情報の入力!$D$29)</f>
        <v/>
      </c>
      <c r="N38" s="486"/>
      <c r="O38" s="486"/>
      <c r="P38" s="486"/>
      <c r="Q38" s="486"/>
      <c r="R38" s="486" t="str">
        <f>IF(入力の手引き・基本情報の入力!$E$29="","",入力の手引き・基本情報の入力!$E$29)</f>
        <v/>
      </c>
      <c r="S38" s="486"/>
      <c r="T38" s="486"/>
      <c r="U38" s="484" t="s">
        <v>0</v>
      </c>
      <c r="V38" s="484"/>
      <c r="W38" s="486" t="str">
        <f>IF(入力の手引き・基本情報の入力!$G$29="","",入力の手引き・基本情報の入力!$G$29)</f>
        <v/>
      </c>
      <c r="X38" s="486"/>
      <c r="Y38" s="486"/>
      <c r="Z38" s="486"/>
      <c r="AA38" s="484" t="s">
        <v>1</v>
      </c>
      <c r="AB38" s="484"/>
      <c r="AC38" s="486" t="str">
        <f>IF(入力の手引き・基本情報の入力!$I$29="","",入力の手引き・基本情報の入力!$I$29)</f>
        <v/>
      </c>
      <c r="AD38" s="486"/>
      <c r="AE38" s="486"/>
      <c r="AF38" s="486"/>
      <c r="AG38" s="484" t="s">
        <v>2</v>
      </c>
      <c r="AH38" s="484"/>
      <c r="AI38" s="488"/>
      <c r="AJ38" s="488"/>
      <c r="AK38" s="488"/>
      <c r="AL38" s="488"/>
      <c r="AM38" s="488"/>
      <c r="AN38" s="488"/>
      <c r="AO38" s="488"/>
      <c r="AP38" s="488"/>
      <c r="AQ38" s="488"/>
      <c r="AR38" s="488"/>
      <c r="AS38" s="488"/>
      <c r="AT38" s="488"/>
      <c r="AU38" s="488"/>
      <c r="AV38" s="488"/>
      <c r="AW38" s="488"/>
      <c r="AX38" s="488"/>
      <c r="AY38" s="488"/>
      <c r="AZ38" s="488"/>
      <c r="BA38" s="488"/>
      <c r="BB38" s="488"/>
      <c r="BC38" s="488"/>
      <c r="BD38" s="488"/>
      <c r="BE38" s="488"/>
      <c r="BF38" s="489"/>
    </row>
    <row r="39" spans="1:68" ht="9" customHeight="1" x14ac:dyDescent="0.15">
      <c r="A39" s="520"/>
      <c r="B39" s="521"/>
      <c r="C39" s="456"/>
      <c r="D39" s="457"/>
      <c r="E39" s="457"/>
      <c r="F39" s="457"/>
      <c r="G39" s="457"/>
      <c r="H39" s="457"/>
      <c r="I39" s="457"/>
      <c r="J39" s="457"/>
      <c r="K39" s="457"/>
      <c r="L39" s="458"/>
      <c r="M39" s="499"/>
      <c r="N39" s="487"/>
      <c r="O39" s="487"/>
      <c r="P39" s="487"/>
      <c r="Q39" s="487"/>
      <c r="R39" s="487"/>
      <c r="S39" s="487"/>
      <c r="T39" s="487"/>
      <c r="U39" s="485"/>
      <c r="V39" s="485"/>
      <c r="W39" s="487"/>
      <c r="X39" s="487"/>
      <c r="Y39" s="487"/>
      <c r="Z39" s="487"/>
      <c r="AA39" s="485"/>
      <c r="AB39" s="485"/>
      <c r="AC39" s="487"/>
      <c r="AD39" s="487"/>
      <c r="AE39" s="487"/>
      <c r="AF39" s="487"/>
      <c r="AG39" s="485"/>
      <c r="AH39" s="485"/>
      <c r="AI39" s="490"/>
      <c r="AJ39" s="490"/>
      <c r="AK39" s="490"/>
      <c r="AL39" s="490"/>
      <c r="AM39" s="490"/>
      <c r="AN39" s="490"/>
      <c r="AO39" s="490"/>
      <c r="AP39" s="490"/>
      <c r="AQ39" s="490"/>
      <c r="AR39" s="490"/>
      <c r="AS39" s="490"/>
      <c r="AT39" s="490"/>
      <c r="AU39" s="490"/>
      <c r="AV39" s="490"/>
      <c r="AW39" s="490"/>
      <c r="AX39" s="490"/>
      <c r="AY39" s="490"/>
      <c r="AZ39" s="490"/>
      <c r="BA39" s="490"/>
      <c r="BB39" s="490"/>
      <c r="BC39" s="490"/>
      <c r="BD39" s="490"/>
      <c r="BE39" s="490"/>
      <c r="BF39" s="491"/>
    </row>
    <row r="40" spans="1:68" ht="8.25" customHeight="1" x14ac:dyDescent="0.15">
      <c r="A40" s="520"/>
      <c r="B40" s="521"/>
      <c r="C40" s="456" t="s">
        <v>6</v>
      </c>
      <c r="D40" s="457"/>
      <c r="E40" s="457"/>
      <c r="F40" s="457"/>
      <c r="G40" s="457"/>
      <c r="H40" s="457"/>
      <c r="I40" s="457"/>
      <c r="J40" s="457"/>
      <c r="K40" s="457"/>
      <c r="L40" s="458"/>
      <c r="M40" s="492" t="str">
        <f>IF(入力の手引き・基本情報の入力!$D$30="","",入力の手引き・基本情報の入力!$D$30)</f>
        <v/>
      </c>
      <c r="N40" s="493"/>
      <c r="O40" s="493"/>
      <c r="P40" s="493"/>
      <c r="Q40" s="493"/>
      <c r="R40" s="493"/>
      <c r="S40" s="493"/>
      <c r="T40" s="493"/>
      <c r="U40" s="493"/>
      <c r="V40" s="493"/>
      <c r="W40" s="493"/>
      <c r="X40" s="493"/>
      <c r="Y40" s="493"/>
      <c r="Z40" s="493"/>
      <c r="AA40" s="493"/>
      <c r="AB40" s="493"/>
      <c r="AC40" s="493"/>
      <c r="AD40" s="493"/>
      <c r="AE40" s="493"/>
      <c r="AF40" s="493"/>
      <c r="AG40" s="493"/>
      <c r="AH40" s="493"/>
      <c r="AI40" s="493"/>
      <c r="AJ40" s="493"/>
      <c r="AK40" s="493"/>
      <c r="AL40" s="493"/>
      <c r="AM40" s="493"/>
      <c r="AN40" s="493"/>
      <c r="AO40" s="493"/>
      <c r="AP40" s="493"/>
      <c r="AQ40" s="493"/>
      <c r="AR40" s="493"/>
      <c r="AS40" s="493"/>
      <c r="AT40" s="493"/>
      <c r="AU40" s="493"/>
      <c r="AV40" s="493"/>
      <c r="AW40" s="493"/>
      <c r="AX40" s="493"/>
      <c r="AY40" s="493"/>
      <c r="AZ40" s="493"/>
      <c r="BA40" s="493"/>
      <c r="BB40" s="493"/>
      <c r="BC40" s="493"/>
      <c r="BD40" s="493"/>
      <c r="BE40" s="493"/>
      <c r="BF40" s="494"/>
    </row>
    <row r="41" spans="1:68" ht="8.25" customHeight="1" x14ac:dyDescent="0.15">
      <c r="A41" s="520"/>
      <c r="B41" s="521"/>
      <c r="C41" s="456"/>
      <c r="D41" s="457"/>
      <c r="E41" s="457"/>
      <c r="F41" s="457"/>
      <c r="G41" s="457"/>
      <c r="H41" s="457"/>
      <c r="I41" s="457"/>
      <c r="J41" s="457"/>
      <c r="K41" s="457"/>
      <c r="L41" s="458"/>
      <c r="M41" s="495"/>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c r="AL41" s="496"/>
      <c r="AM41" s="496"/>
      <c r="AN41" s="496"/>
      <c r="AO41" s="496"/>
      <c r="AP41" s="496"/>
      <c r="AQ41" s="496"/>
      <c r="AR41" s="496"/>
      <c r="AS41" s="496"/>
      <c r="AT41" s="496"/>
      <c r="AU41" s="496"/>
      <c r="AV41" s="496"/>
      <c r="AW41" s="496"/>
      <c r="AX41" s="496"/>
      <c r="AY41" s="496"/>
      <c r="AZ41" s="496"/>
      <c r="BA41" s="496"/>
      <c r="BB41" s="496"/>
      <c r="BC41" s="496"/>
      <c r="BD41" s="496"/>
      <c r="BE41" s="496"/>
      <c r="BF41" s="497"/>
    </row>
    <row r="42" spans="1:68" ht="8.25" customHeight="1" x14ac:dyDescent="0.15">
      <c r="A42" s="520"/>
      <c r="B42" s="521"/>
      <c r="C42" s="456"/>
      <c r="D42" s="457"/>
      <c r="E42" s="457"/>
      <c r="F42" s="457"/>
      <c r="G42" s="457"/>
      <c r="H42" s="457"/>
      <c r="I42" s="457"/>
      <c r="J42" s="457"/>
      <c r="K42" s="457"/>
      <c r="L42" s="458"/>
      <c r="M42" s="495"/>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496"/>
      <c r="AM42" s="496"/>
      <c r="AN42" s="496"/>
      <c r="AO42" s="496"/>
      <c r="AP42" s="496"/>
      <c r="AQ42" s="496"/>
      <c r="AR42" s="496"/>
      <c r="AS42" s="496"/>
      <c r="AT42" s="496"/>
      <c r="AU42" s="496"/>
      <c r="AV42" s="496"/>
      <c r="AW42" s="496"/>
      <c r="AX42" s="496"/>
      <c r="AY42" s="496"/>
      <c r="AZ42" s="496"/>
      <c r="BA42" s="496"/>
      <c r="BB42" s="496"/>
      <c r="BC42" s="496"/>
      <c r="BD42" s="496"/>
      <c r="BE42" s="496"/>
      <c r="BF42" s="497"/>
    </row>
    <row r="43" spans="1:68" ht="8.25" customHeight="1" x14ac:dyDescent="0.15">
      <c r="A43" s="520"/>
      <c r="B43" s="521"/>
      <c r="C43" s="456"/>
      <c r="D43" s="457"/>
      <c r="E43" s="457"/>
      <c r="F43" s="457"/>
      <c r="G43" s="457"/>
      <c r="H43" s="457"/>
      <c r="I43" s="457"/>
      <c r="J43" s="457"/>
      <c r="K43" s="457"/>
      <c r="L43" s="458"/>
      <c r="M43" s="495"/>
      <c r="N43" s="496"/>
      <c r="O43" s="496"/>
      <c r="P43" s="496"/>
      <c r="Q43" s="496"/>
      <c r="R43" s="496"/>
      <c r="S43" s="496"/>
      <c r="T43" s="496"/>
      <c r="U43" s="496"/>
      <c r="V43" s="496"/>
      <c r="W43" s="496"/>
      <c r="X43" s="496"/>
      <c r="Y43" s="496"/>
      <c r="Z43" s="496"/>
      <c r="AA43" s="496"/>
      <c r="AB43" s="496"/>
      <c r="AC43" s="496"/>
      <c r="AD43" s="496"/>
      <c r="AE43" s="496"/>
      <c r="AF43" s="496"/>
      <c r="AG43" s="496"/>
      <c r="AH43" s="496"/>
      <c r="AI43" s="496"/>
      <c r="AJ43" s="496"/>
      <c r="AK43" s="496"/>
      <c r="AL43" s="496"/>
      <c r="AM43" s="496"/>
      <c r="AN43" s="496"/>
      <c r="AO43" s="496"/>
      <c r="AP43" s="496"/>
      <c r="AQ43" s="496"/>
      <c r="AR43" s="496"/>
      <c r="AS43" s="496"/>
      <c r="AT43" s="496"/>
      <c r="AU43" s="496"/>
      <c r="AV43" s="496"/>
      <c r="AW43" s="496"/>
      <c r="AX43" s="496"/>
      <c r="AY43" s="496"/>
      <c r="AZ43" s="496"/>
      <c r="BA43" s="496"/>
      <c r="BB43" s="496"/>
      <c r="BC43" s="496"/>
      <c r="BD43" s="496"/>
      <c r="BE43" s="496"/>
      <c r="BF43" s="497"/>
    </row>
    <row r="44" spans="1:68" ht="9" customHeight="1" x14ac:dyDescent="0.15">
      <c r="A44" s="520"/>
      <c r="B44" s="521"/>
      <c r="C44" s="456" t="s">
        <v>222</v>
      </c>
      <c r="D44" s="457"/>
      <c r="E44" s="457"/>
      <c r="F44" s="457"/>
      <c r="G44" s="457"/>
      <c r="H44" s="457"/>
      <c r="I44" s="457"/>
      <c r="J44" s="457"/>
      <c r="K44" s="457"/>
      <c r="L44" s="458"/>
      <c r="M44" s="472" t="str">
        <f>IF(入力の手引き・基本情報の入力!$D$31="","",入力の手引き・基本情報の入力!$D$31)</f>
        <v/>
      </c>
      <c r="N44" s="473"/>
      <c r="O44" s="473"/>
      <c r="P44" s="473"/>
      <c r="Q44" s="473"/>
      <c r="R44" s="440" t="s">
        <v>12</v>
      </c>
      <c r="S44" s="440"/>
      <c r="T44" s="452" t="s">
        <v>13</v>
      </c>
      <c r="U44" s="452"/>
      <c r="V44" s="452"/>
      <c r="W44" s="452"/>
      <c r="X44" s="452"/>
      <c r="Y44" s="452"/>
      <c r="Z44" s="452"/>
      <c r="AA44" s="452"/>
      <c r="AB44" s="452"/>
      <c r="AC44" s="452"/>
      <c r="AD44" s="452"/>
      <c r="AE44" s="473" t="str">
        <f>IF(入力の手引き・基本情報の入力!$D$32="","",入力の手引き・基本情報の入力!$D$32)</f>
        <v/>
      </c>
      <c r="AF44" s="473"/>
      <c r="AG44" s="473"/>
      <c r="AH44" s="473"/>
      <c r="AI44" s="452" t="s">
        <v>14</v>
      </c>
      <c r="AJ44" s="452"/>
      <c r="AK44" s="452"/>
      <c r="AL44" s="440" t="s">
        <v>42</v>
      </c>
      <c r="AM44" s="440"/>
      <c r="AN44" s="440"/>
      <c r="AO44" s="470" t="str">
        <f>IF(入力の手引き・基本情報の入力!$I$31="","",入力の手引き・基本情報の入力!$I$31)</f>
        <v/>
      </c>
      <c r="AP44" s="470"/>
      <c r="AQ44" s="470"/>
      <c r="AR44" s="440" t="s">
        <v>0</v>
      </c>
      <c r="AS44" s="440"/>
      <c r="AT44" s="470" t="str">
        <f>IF(入力の手引き・基本情報の入力!$K$31="","",入力の手引き・基本情報の入力!$K$31)</f>
        <v/>
      </c>
      <c r="AU44" s="470"/>
      <c r="AV44" s="470"/>
      <c r="AW44" s="440" t="s">
        <v>1</v>
      </c>
      <c r="AX44" s="440"/>
      <c r="AY44" s="470" t="str">
        <f>IF(入力の手引き・基本情報の入力!$M$31="","",入力の手引き・基本情報の入力!$M$31)</f>
        <v/>
      </c>
      <c r="AZ44" s="470"/>
      <c r="BA44" s="470"/>
      <c r="BB44" s="452" t="s">
        <v>15</v>
      </c>
      <c r="BC44" s="452"/>
      <c r="BD44" s="452"/>
      <c r="BE44" s="452"/>
      <c r="BF44" s="453"/>
    </row>
    <row r="45" spans="1:68" ht="9" customHeight="1" x14ac:dyDescent="0.15">
      <c r="A45" s="520"/>
      <c r="B45" s="521"/>
      <c r="C45" s="456"/>
      <c r="D45" s="457"/>
      <c r="E45" s="457"/>
      <c r="F45" s="457"/>
      <c r="G45" s="457"/>
      <c r="H45" s="457"/>
      <c r="I45" s="457"/>
      <c r="J45" s="457"/>
      <c r="K45" s="457"/>
      <c r="L45" s="458"/>
      <c r="M45" s="474"/>
      <c r="N45" s="475"/>
      <c r="O45" s="475"/>
      <c r="P45" s="475"/>
      <c r="Q45" s="475"/>
      <c r="R45" s="416"/>
      <c r="S45" s="416"/>
      <c r="T45" s="454"/>
      <c r="U45" s="454"/>
      <c r="V45" s="454"/>
      <c r="W45" s="454"/>
      <c r="X45" s="454"/>
      <c r="Y45" s="454"/>
      <c r="Z45" s="454"/>
      <c r="AA45" s="454"/>
      <c r="AB45" s="454"/>
      <c r="AC45" s="454"/>
      <c r="AD45" s="454"/>
      <c r="AE45" s="475"/>
      <c r="AF45" s="475"/>
      <c r="AG45" s="475"/>
      <c r="AH45" s="475"/>
      <c r="AI45" s="454"/>
      <c r="AJ45" s="454"/>
      <c r="AK45" s="454"/>
      <c r="AL45" s="416"/>
      <c r="AM45" s="416"/>
      <c r="AN45" s="416"/>
      <c r="AO45" s="471"/>
      <c r="AP45" s="471"/>
      <c r="AQ45" s="471"/>
      <c r="AR45" s="416"/>
      <c r="AS45" s="416"/>
      <c r="AT45" s="471"/>
      <c r="AU45" s="471"/>
      <c r="AV45" s="471"/>
      <c r="AW45" s="416"/>
      <c r="AX45" s="416"/>
      <c r="AY45" s="471"/>
      <c r="AZ45" s="471"/>
      <c r="BA45" s="471"/>
      <c r="BB45" s="454"/>
      <c r="BC45" s="454"/>
      <c r="BD45" s="454"/>
      <c r="BE45" s="454"/>
      <c r="BF45" s="455"/>
    </row>
    <row r="46" spans="1:68" ht="9" customHeight="1" x14ac:dyDescent="0.15">
      <c r="A46" s="520"/>
      <c r="B46" s="521"/>
      <c r="C46" s="456" t="s">
        <v>7</v>
      </c>
      <c r="D46" s="457"/>
      <c r="E46" s="457"/>
      <c r="F46" s="457"/>
      <c r="G46" s="457"/>
      <c r="H46" s="457"/>
      <c r="I46" s="457"/>
      <c r="J46" s="457"/>
      <c r="K46" s="457"/>
      <c r="L46" s="458"/>
      <c r="M46" s="459" t="str">
        <f>IF(入力の手引き・基本情報の入力!$D$33="","",入力の手引き・基本情報の入力!$D$33)</f>
        <v/>
      </c>
      <c r="N46" s="447"/>
      <c r="O46" s="447"/>
      <c r="P46" s="447"/>
      <c r="Q46" s="447"/>
      <c r="R46" s="447"/>
      <c r="S46" s="447"/>
      <c r="T46" s="447"/>
      <c r="U46" s="447"/>
      <c r="V46" s="447"/>
      <c r="W46" s="447"/>
      <c r="X46" s="447"/>
      <c r="Y46" s="447"/>
      <c r="Z46" s="447"/>
      <c r="AA46" s="447"/>
      <c r="AB46" s="447"/>
      <c r="AC46" s="447"/>
      <c r="AD46" s="447"/>
      <c r="AE46" s="447"/>
      <c r="AF46" s="447"/>
      <c r="AG46" s="447"/>
      <c r="AH46" s="447"/>
      <c r="AI46" s="447"/>
      <c r="AJ46" s="447"/>
      <c r="AK46" s="447"/>
      <c r="AL46" s="447"/>
      <c r="AM46" s="447"/>
      <c r="AN46" s="447"/>
      <c r="AO46" s="447"/>
      <c r="AP46" s="447"/>
      <c r="AQ46" s="447"/>
      <c r="AR46" s="447"/>
      <c r="AS46" s="447"/>
      <c r="AT46" s="447"/>
      <c r="AU46" s="447"/>
      <c r="AV46" s="447"/>
      <c r="AW46" s="447"/>
      <c r="AX46" s="447"/>
      <c r="AY46" s="447"/>
      <c r="AZ46" s="447"/>
      <c r="BA46" s="447"/>
      <c r="BB46" s="447"/>
      <c r="BC46" s="447"/>
      <c r="BD46" s="447"/>
      <c r="BE46" s="447"/>
      <c r="BF46" s="448"/>
    </row>
    <row r="47" spans="1:68" ht="9" customHeight="1" x14ac:dyDescent="0.15">
      <c r="A47" s="520"/>
      <c r="B47" s="521"/>
      <c r="C47" s="456"/>
      <c r="D47" s="457"/>
      <c r="E47" s="457"/>
      <c r="F47" s="457"/>
      <c r="G47" s="457"/>
      <c r="H47" s="457"/>
      <c r="I47" s="457"/>
      <c r="J47" s="457"/>
      <c r="K47" s="457"/>
      <c r="L47" s="458"/>
      <c r="M47" s="460"/>
      <c r="N47" s="461"/>
      <c r="O47" s="461"/>
      <c r="P47" s="461"/>
      <c r="Q47" s="461"/>
      <c r="R47" s="461"/>
      <c r="S47" s="461"/>
      <c r="T47" s="461"/>
      <c r="U47" s="461"/>
      <c r="V47" s="461"/>
      <c r="W47" s="461"/>
      <c r="X47" s="461"/>
      <c r="Y47" s="461"/>
      <c r="Z47" s="461"/>
      <c r="AA47" s="461"/>
      <c r="AB47" s="461"/>
      <c r="AC47" s="461"/>
      <c r="AD47" s="461"/>
      <c r="AE47" s="461"/>
      <c r="AF47" s="461"/>
      <c r="AG47" s="461"/>
      <c r="AH47" s="461"/>
      <c r="AI47" s="461"/>
      <c r="AJ47" s="461"/>
      <c r="AK47" s="461"/>
      <c r="AL47" s="461"/>
      <c r="AM47" s="461"/>
      <c r="AN47" s="461"/>
      <c r="AO47" s="461"/>
      <c r="AP47" s="461"/>
      <c r="AQ47" s="461"/>
      <c r="AR47" s="461"/>
      <c r="AS47" s="461"/>
      <c r="AT47" s="461"/>
      <c r="AU47" s="461"/>
      <c r="AV47" s="461"/>
      <c r="AW47" s="461"/>
      <c r="AX47" s="461"/>
      <c r="AY47" s="461"/>
      <c r="AZ47" s="461"/>
      <c r="BA47" s="461"/>
      <c r="BB47" s="461"/>
      <c r="BC47" s="461"/>
      <c r="BD47" s="461"/>
      <c r="BE47" s="461"/>
      <c r="BF47" s="462"/>
    </row>
    <row r="48" spans="1:68" ht="5.25" customHeight="1" x14ac:dyDescent="0.15">
      <c r="A48" s="520"/>
      <c r="B48" s="521"/>
      <c r="C48" s="463" t="s">
        <v>36</v>
      </c>
      <c r="D48" s="457"/>
      <c r="E48" s="457"/>
      <c r="F48" s="457"/>
      <c r="G48" s="457"/>
      <c r="H48" s="457"/>
      <c r="I48" s="457"/>
      <c r="J48" s="457"/>
      <c r="K48" s="457"/>
      <c r="L48" s="458"/>
      <c r="M48" s="5"/>
      <c r="N48" s="478" t="str">
        <f>IF(入力の手引き・基本情報の入力!$D$34="○","☑","□")</f>
        <v>□</v>
      </c>
      <c r="O48" s="476" t="s">
        <v>16</v>
      </c>
      <c r="P48" s="476"/>
      <c r="Q48" s="476"/>
      <c r="R48" s="476"/>
      <c r="S48" s="476"/>
      <c r="T48" s="476"/>
      <c r="U48" s="476"/>
      <c r="V48" s="476"/>
      <c r="W48" s="476"/>
      <c r="X48" s="476"/>
      <c r="Y48" s="478" t="str">
        <f>IF(入力の手引き・基本情報の入力!$G$34="○","☑","□")</f>
        <v>□</v>
      </c>
      <c r="Z48" s="476" t="s">
        <v>21</v>
      </c>
      <c r="AA48" s="476"/>
      <c r="AB48" s="476"/>
      <c r="AC48" s="476"/>
      <c r="AD48" s="476"/>
      <c r="AE48" s="478" t="str">
        <f>IF(入力の手引き・基本情報の入力!$J$34="○","☑","□")</f>
        <v>□</v>
      </c>
      <c r="AF48" s="476" t="s">
        <v>24</v>
      </c>
      <c r="AG48" s="476"/>
      <c r="AH48" s="476"/>
      <c r="AI48" s="476"/>
      <c r="AJ48" s="476"/>
      <c r="AK48" s="476"/>
      <c r="AL48" s="478" t="str">
        <f>IF(入力の手引き・基本情報の入力!$M$34="○","☑","□")</f>
        <v>□</v>
      </c>
      <c r="AM48" s="476" t="s">
        <v>28</v>
      </c>
      <c r="AN48" s="476"/>
      <c r="AO48" s="476"/>
      <c r="AP48" s="476"/>
      <c r="AQ48" s="476"/>
      <c r="AR48" s="478" t="str">
        <f>IF(入力の手引き・基本情報の入力!$D$35="○","☑","□")</f>
        <v>□</v>
      </c>
      <c r="AS48" s="476" t="s">
        <v>32</v>
      </c>
      <c r="AT48" s="476"/>
      <c r="AU48" s="476"/>
      <c r="AV48" s="476"/>
      <c r="AW48" s="476"/>
      <c r="AX48" s="476"/>
      <c r="AY48" s="476"/>
      <c r="AZ48" s="476"/>
      <c r="BA48" s="476"/>
      <c r="BB48" s="476"/>
      <c r="BC48" s="476"/>
      <c r="BD48" s="476"/>
      <c r="BE48" s="476"/>
      <c r="BF48" s="571"/>
    </row>
    <row r="49" spans="1:58" ht="9" customHeight="1" x14ac:dyDescent="0.15">
      <c r="A49" s="520"/>
      <c r="B49" s="521"/>
      <c r="C49" s="456"/>
      <c r="D49" s="457"/>
      <c r="E49" s="457"/>
      <c r="F49" s="457"/>
      <c r="G49" s="457"/>
      <c r="H49" s="457"/>
      <c r="I49" s="457"/>
      <c r="J49" s="457"/>
      <c r="K49" s="457"/>
      <c r="L49" s="458"/>
      <c r="M49" s="6"/>
      <c r="N49" s="479"/>
      <c r="O49" s="477"/>
      <c r="P49" s="477"/>
      <c r="Q49" s="477"/>
      <c r="R49" s="477"/>
      <c r="S49" s="477"/>
      <c r="T49" s="477"/>
      <c r="U49" s="477"/>
      <c r="V49" s="477"/>
      <c r="W49" s="477"/>
      <c r="X49" s="477"/>
      <c r="Y49" s="479"/>
      <c r="Z49" s="477"/>
      <c r="AA49" s="477"/>
      <c r="AB49" s="477"/>
      <c r="AC49" s="477"/>
      <c r="AD49" s="477"/>
      <c r="AE49" s="479"/>
      <c r="AF49" s="477"/>
      <c r="AG49" s="477"/>
      <c r="AH49" s="477"/>
      <c r="AI49" s="477"/>
      <c r="AJ49" s="477"/>
      <c r="AK49" s="477"/>
      <c r="AL49" s="479"/>
      <c r="AM49" s="477"/>
      <c r="AN49" s="477"/>
      <c r="AO49" s="477"/>
      <c r="AP49" s="477"/>
      <c r="AQ49" s="477"/>
      <c r="AR49" s="479"/>
      <c r="AS49" s="477"/>
      <c r="AT49" s="477"/>
      <c r="AU49" s="477"/>
      <c r="AV49" s="477"/>
      <c r="AW49" s="477"/>
      <c r="AX49" s="477"/>
      <c r="AY49" s="477"/>
      <c r="AZ49" s="477"/>
      <c r="BA49" s="477"/>
      <c r="BB49" s="477"/>
      <c r="BC49" s="477"/>
      <c r="BD49" s="477"/>
      <c r="BE49" s="477"/>
      <c r="BF49" s="570"/>
    </row>
    <row r="50" spans="1:58" ht="4.5" customHeight="1" x14ac:dyDescent="0.15">
      <c r="A50" s="520"/>
      <c r="B50" s="521"/>
      <c r="C50" s="456"/>
      <c r="D50" s="457"/>
      <c r="E50" s="457"/>
      <c r="F50" s="457"/>
      <c r="G50" s="457"/>
      <c r="H50" s="457"/>
      <c r="I50" s="457"/>
      <c r="J50" s="457"/>
      <c r="K50" s="457"/>
      <c r="L50" s="458"/>
      <c r="M50" s="6"/>
      <c r="N50" s="479" t="str">
        <f>IF(入力の手引き・基本情報の入力!$G$35="○","☑","□")</f>
        <v>□</v>
      </c>
      <c r="O50" s="477" t="s">
        <v>17</v>
      </c>
      <c r="P50" s="477"/>
      <c r="Q50" s="477"/>
      <c r="R50" s="477"/>
      <c r="S50" s="477"/>
      <c r="T50" s="477"/>
      <c r="U50" s="477"/>
      <c r="V50" s="477"/>
      <c r="W50" s="477"/>
      <c r="X50" s="477"/>
      <c r="Y50" s="479" t="str">
        <f>IF(入力の手引き・基本情報の入力!$J$35="○","☑","□")</f>
        <v>□</v>
      </c>
      <c r="Z50" s="477" t="s">
        <v>22</v>
      </c>
      <c r="AA50" s="477"/>
      <c r="AB50" s="477"/>
      <c r="AC50" s="477"/>
      <c r="AD50" s="477"/>
      <c r="AE50" s="479" t="str">
        <f>IF(入力の手引き・基本情報の入力!$M$35="○","☑","□")</f>
        <v>□</v>
      </c>
      <c r="AF50" s="477" t="s">
        <v>25</v>
      </c>
      <c r="AG50" s="477"/>
      <c r="AH50" s="477"/>
      <c r="AI50" s="477"/>
      <c r="AJ50" s="477"/>
      <c r="AK50" s="477"/>
      <c r="AL50" s="479" t="str">
        <f>IF(入力の手引き・基本情報の入力!$D$36="○","☑","□")</f>
        <v>□</v>
      </c>
      <c r="AM50" s="477" t="s">
        <v>29</v>
      </c>
      <c r="AN50" s="477"/>
      <c r="AO50" s="477"/>
      <c r="AP50" s="477"/>
      <c r="AQ50" s="477"/>
      <c r="AR50" s="479" t="str">
        <f>IF(入力の手引き・基本情報の入力!$G$36="○","☑","□")</f>
        <v>□</v>
      </c>
      <c r="AS50" s="477" t="s">
        <v>33</v>
      </c>
      <c r="AT50" s="477"/>
      <c r="AU50" s="477"/>
      <c r="AV50" s="477"/>
      <c r="AW50" s="477"/>
      <c r="AX50" s="477"/>
      <c r="AY50" s="477"/>
      <c r="AZ50" s="477"/>
      <c r="BA50" s="477"/>
      <c r="BB50" s="477"/>
      <c r="BC50" s="477"/>
      <c r="BD50" s="477"/>
      <c r="BE50" s="477"/>
      <c r="BF50" s="570"/>
    </row>
    <row r="51" spans="1:58" ht="9" customHeight="1" x14ac:dyDescent="0.15">
      <c r="A51" s="520"/>
      <c r="B51" s="521"/>
      <c r="C51" s="456"/>
      <c r="D51" s="457"/>
      <c r="E51" s="457"/>
      <c r="F51" s="457"/>
      <c r="G51" s="457"/>
      <c r="H51" s="457"/>
      <c r="I51" s="457"/>
      <c r="J51" s="457"/>
      <c r="K51" s="457"/>
      <c r="L51" s="458"/>
      <c r="M51" s="6"/>
      <c r="N51" s="479"/>
      <c r="O51" s="477"/>
      <c r="P51" s="477"/>
      <c r="Q51" s="477"/>
      <c r="R51" s="477"/>
      <c r="S51" s="477"/>
      <c r="T51" s="477"/>
      <c r="U51" s="477"/>
      <c r="V51" s="477"/>
      <c r="W51" s="477"/>
      <c r="X51" s="477"/>
      <c r="Y51" s="479"/>
      <c r="Z51" s="477"/>
      <c r="AA51" s="477"/>
      <c r="AB51" s="477"/>
      <c r="AC51" s="477"/>
      <c r="AD51" s="477"/>
      <c r="AE51" s="479"/>
      <c r="AF51" s="477"/>
      <c r="AG51" s="477"/>
      <c r="AH51" s="477"/>
      <c r="AI51" s="477"/>
      <c r="AJ51" s="477"/>
      <c r="AK51" s="477"/>
      <c r="AL51" s="479"/>
      <c r="AM51" s="477"/>
      <c r="AN51" s="477"/>
      <c r="AO51" s="477"/>
      <c r="AP51" s="477"/>
      <c r="AQ51" s="477"/>
      <c r="AR51" s="479"/>
      <c r="AS51" s="477"/>
      <c r="AT51" s="477"/>
      <c r="AU51" s="477"/>
      <c r="AV51" s="477"/>
      <c r="AW51" s="477"/>
      <c r="AX51" s="477"/>
      <c r="AY51" s="477"/>
      <c r="AZ51" s="477"/>
      <c r="BA51" s="477"/>
      <c r="BB51" s="477"/>
      <c r="BC51" s="477"/>
      <c r="BD51" s="477"/>
      <c r="BE51" s="477"/>
      <c r="BF51" s="570"/>
    </row>
    <row r="52" spans="1:58" ht="4.5" customHeight="1" x14ac:dyDescent="0.15">
      <c r="A52" s="520"/>
      <c r="B52" s="521"/>
      <c r="C52" s="456"/>
      <c r="D52" s="457"/>
      <c r="E52" s="457"/>
      <c r="F52" s="457"/>
      <c r="G52" s="457"/>
      <c r="H52" s="457"/>
      <c r="I52" s="457"/>
      <c r="J52" s="457"/>
      <c r="K52" s="457"/>
      <c r="L52" s="458"/>
      <c r="M52" s="6"/>
      <c r="N52" s="479" t="str">
        <f>IF(入力の手引き・基本情報の入力!$J$36="○","☑","□")</f>
        <v>□</v>
      </c>
      <c r="O52" s="477" t="s">
        <v>18</v>
      </c>
      <c r="P52" s="477"/>
      <c r="Q52" s="477"/>
      <c r="R52" s="477"/>
      <c r="S52" s="477"/>
      <c r="T52" s="477"/>
      <c r="U52" s="477"/>
      <c r="V52" s="477"/>
      <c r="W52" s="477"/>
      <c r="X52" s="477"/>
      <c r="Y52" s="479" t="str">
        <f>IF(入力の手引き・基本情報の入力!$M$36="○","☑","□")</f>
        <v>□</v>
      </c>
      <c r="Z52" s="477" t="s">
        <v>23</v>
      </c>
      <c r="AA52" s="477"/>
      <c r="AB52" s="477"/>
      <c r="AC52" s="477"/>
      <c r="AD52" s="477"/>
      <c r="AE52" s="479" t="str">
        <f>IF(入力の手引き・基本情報の入力!$D$37="○","☑","□")</f>
        <v>□</v>
      </c>
      <c r="AF52" s="477" t="s">
        <v>26</v>
      </c>
      <c r="AG52" s="477"/>
      <c r="AH52" s="477"/>
      <c r="AI52" s="477"/>
      <c r="AJ52" s="477"/>
      <c r="AK52" s="477"/>
      <c r="AL52" s="479" t="str">
        <f>IF(入力の手引き・基本情報の入力!$G$37="○","☑","□")</f>
        <v>□</v>
      </c>
      <c r="AM52" s="477" t="s">
        <v>30</v>
      </c>
      <c r="AN52" s="477"/>
      <c r="AO52" s="477"/>
      <c r="AP52" s="477"/>
      <c r="AQ52" s="477"/>
      <c r="AR52" s="479" t="str">
        <f>IF(入力の手引き・基本情報の入力!$J$38="○","☑","□")</f>
        <v>□</v>
      </c>
      <c r="AS52" s="477" t="s">
        <v>224</v>
      </c>
      <c r="AT52" s="477"/>
      <c r="AU52" s="477"/>
      <c r="AV52" s="477"/>
      <c r="AW52" s="477"/>
      <c r="AX52" s="477"/>
      <c r="AY52" s="477"/>
      <c r="AZ52" s="477"/>
      <c r="BA52" s="477"/>
      <c r="BB52" s="477"/>
      <c r="BC52" s="477"/>
      <c r="BD52" s="477"/>
      <c r="BE52" s="477"/>
      <c r="BF52" s="570"/>
    </row>
    <row r="53" spans="1:58" ht="9" customHeight="1" x14ac:dyDescent="0.15">
      <c r="A53" s="520"/>
      <c r="B53" s="521"/>
      <c r="C53" s="456"/>
      <c r="D53" s="457"/>
      <c r="E53" s="457"/>
      <c r="F53" s="457"/>
      <c r="G53" s="457"/>
      <c r="H53" s="457"/>
      <c r="I53" s="457"/>
      <c r="J53" s="457"/>
      <c r="K53" s="457"/>
      <c r="L53" s="458"/>
      <c r="M53" s="6"/>
      <c r="N53" s="479"/>
      <c r="O53" s="477"/>
      <c r="P53" s="477"/>
      <c r="Q53" s="477"/>
      <c r="R53" s="477"/>
      <c r="S53" s="477"/>
      <c r="T53" s="477"/>
      <c r="U53" s="477"/>
      <c r="V53" s="477"/>
      <c r="W53" s="477"/>
      <c r="X53" s="477"/>
      <c r="Y53" s="479"/>
      <c r="Z53" s="477"/>
      <c r="AA53" s="477"/>
      <c r="AB53" s="477"/>
      <c r="AC53" s="477"/>
      <c r="AD53" s="477"/>
      <c r="AE53" s="479"/>
      <c r="AF53" s="477"/>
      <c r="AG53" s="477"/>
      <c r="AH53" s="477"/>
      <c r="AI53" s="477"/>
      <c r="AJ53" s="477"/>
      <c r="AK53" s="477"/>
      <c r="AL53" s="479"/>
      <c r="AM53" s="477"/>
      <c r="AN53" s="477"/>
      <c r="AO53" s="477"/>
      <c r="AP53" s="477"/>
      <c r="AQ53" s="477"/>
      <c r="AR53" s="479"/>
      <c r="AS53" s="477"/>
      <c r="AT53" s="477"/>
      <c r="AU53" s="477"/>
      <c r="AV53" s="477"/>
      <c r="AW53" s="477"/>
      <c r="AX53" s="477"/>
      <c r="AY53" s="477"/>
      <c r="AZ53" s="477"/>
      <c r="BA53" s="477"/>
      <c r="BB53" s="477"/>
      <c r="BC53" s="477"/>
      <c r="BD53" s="477"/>
      <c r="BE53" s="477"/>
      <c r="BF53" s="570"/>
    </row>
    <row r="54" spans="1:58" ht="4.5" customHeight="1" x14ac:dyDescent="0.15">
      <c r="A54" s="520"/>
      <c r="B54" s="521"/>
      <c r="C54" s="456"/>
      <c r="D54" s="457"/>
      <c r="E54" s="457"/>
      <c r="F54" s="457"/>
      <c r="G54" s="457"/>
      <c r="H54" s="457"/>
      <c r="I54" s="457"/>
      <c r="J54" s="457"/>
      <c r="K54" s="457"/>
      <c r="L54" s="458"/>
      <c r="M54" s="6"/>
      <c r="N54" s="479" t="str">
        <f>IF(入力の手引き・基本情報の入力!$J$37="○","☑","□")</f>
        <v>□</v>
      </c>
      <c r="O54" s="477" t="s">
        <v>19</v>
      </c>
      <c r="P54" s="477"/>
      <c r="Q54" s="477"/>
      <c r="R54" s="477"/>
      <c r="S54" s="477"/>
      <c r="T54" s="477"/>
      <c r="U54" s="477"/>
      <c r="V54" s="477"/>
      <c r="W54" s="477"/>
      <c r="X54" s="477"/>
      <c r="Y54" s="479" t="str">
        <f>IF(入力の手引き・基本情報の入力!$M$37="○","☑","□")</f>
        <v>□</v>
      </c>
      <c r="Z54" s="477" t="s">
        <v>20</v>
      </c>
      <c r="AA54" s="477"/>
      <c r="AB54" s="477"/>
      <c r="AC54" s="477"/>
      <c r="AD54" s="477"/>
      <c r="AE54" s="479" t="str">
        <f>IF(入力の手引き・基本情報の入力!$D$38="○","☑","□")</f>
        <v>□</v>
      </c>
      <c r="AF54" s="477" t="s">
        <v>27</v>
      </c>
      <c r="AG54" s="477"/>
      <c r="AH54" s="477"/>
      <c r="AI54" s="477"/>
      <c r="AJ54" s="477"/>
      <c r="AK54" s="477"/>
      <c r="AL54" s="479" t="str">
        <f>IF(入力の手引き・基本情報の入力!$G$38="○","☑","□")</f>
        <v>□</v>
      </c>
      <c r="AM54" s="477" t="s">
        <v>31</v>
      </c>
      <c r="AN54" s="477"/>
      <c r="AO54" s="477"/>
      <c r="AP54" s="477"/>
      <c r="AQ54" s="477"/>
      <c r="AR54" s="145"/>
      <c r="AS54" s="464" t="str">
        <f>IF(入力の手引き・基本情報の入力!$F$39="","",入力の手引き・基本情報の入力!$F$39)</f>
        <v/>
      </c>
      <c r="AT54" s="465"/>
      <c r="AU54" s="465"/>
      <c r="AV54" s="465"/>
      <c r="AW54" s="465"/>
      <c r="AX54" s="465"/>
      <c r="AY54" s="465"/>
      <c r="AZ54" s="465"/>
      <c r="BA54" s="465"/>
      <c r="BB54" s="465"/>
      <c r="BC54" s="465"/>
      <c r="BD54" s="465"/>
      <c r="BE54" s="466"/>
      <c r="BF54" s="7"/>
    </row>
    <row r="55" spans="1:58" ht="9" customHeight="1" x14ac:dyDescent="0.15">
      <c r="A55" s="520"/>
      <c r="B55" s="521"/>
      <c r="C55" s="456"/>
      <c r="D55" s="457"/>
      <c r="E55" s="457"/>
      <c r="F55" s="457"/>
      <c r="G55" s="457"/>
      <c r="H55" s="457"/>
      <c r="I55" s="457"/>
      <c r="J55" s="457"/>
      <c r="K55" s="457"/>
      <c r="L55" s="458"/>
      <c r="M55" s="6"/>
      <c r="N55" s="479"/>
      <c r="O55" s="477"/>
      <c r="P55" s="477"/>
      <c r="Q55" s="477"/>
      <c r="R55" s="477"/>
      <c r="S55" s="477"/>
      <c r="T55" s="477"/>
      <c r="U55" s="477"/>
      <c r="V55" s="477"/>
      <c r="W55" s="477"/>
      <c r="X55" s="477"/>
      <c r="Y55" s="479"/>
      <c r="Z55" s="477"/>
      <c r="AA55" s="477"/>
      <c r="AB55" s="477"/>
      <c r="AC55" s="477"/>
      <c r="AD55" s="477"/>
      <c r="AE55" s="479"/>
      <c r="AF55" s="477"/>
      <c r="AG55" s="477"/>
      <c r="AH55" s="477"/>
      <c r="AI55" s="477"/>
      <c r="AJ55" s="477"/>
      <c r="AK55" s="477"/>
      <c r="AL55" s="479"/>
      <c r="AM55" s="477"/>
      <c r="AN55" s="477"/>
      <c r="AO55" s="477"/>
      <c r="AP55" s="477"/>
      <c r="AQ55" s="477"/>
      <c r="AR55" s="145"/>
      <c r="AS55" s="467"/>
      <c r="AT55" s="468"/>
      <c r="AU55" s="468"/>
      <c r="AV55" s="468"/>
      <c r="AW55" s="468"/>
      <c r="AX55" s="468"/>
      <c r="AY55" s="468"/>
      <c r="AZ55" s="468"/>
      <c r="BA55" s="468"/>
      <c r="BB55" s="468"/>
      <c r="BC55" s="468"/>
      <c r="BD55" s="468"/>
      <c r="BE55" s="469"/>
      <c r="BF55" s="7"/>
    </row>
    <row r="56" spans="1:58" ht="5.25" customHeight="1" x14ac:dyDescent="0.15">
      <c r="A56" s="520"/>
      <c r="B56" s="521"/>
      <c r="C56" s="456"/>
      <c r="D56" s="457"/>
      <c r="E56" s="457"/>
      <c r="F56" s="457"/>
      <c r="G56" s="457"/>
      <c r="H56" s="457"/>
      <c r="I56" s="457"/>
      <c r="J56" s="457"/>
      <c r="K56" s="457"/>
      <c r="L56" s="458"/>
      <c r="M56" s="8"/>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10"/>
    </row>
    <row r="57" spans="1:58" ht="9" customHeight="1" x14ac:dyDescent="0.15">
      <c r="A57" s="520"/>
      <c r="B57" s="521"/>
      <c r="C57" s="456" t="s">
        <v>8</v>
      </c>
      <c r="D57" s="457"/>
      <c r="E57" s="457"/>
      <c r="F57" s="457"/>
      <c r="G57" s="457"/>
      <c r="H57" s="457"/>
      <c r="I57" s="457"/>
      <c r="J57" s="457"/>
      <c r="K57" s="457"/>
      <c r="L57" s="458"/>
      <c r="M57" s="459" t="str">
        <f>IF(入力の手引き・基本情報の入力!$D$40="","",入力の手引き・基本情報の入力!$D$40)</f>
        <v/>
      </c>
      <c r="N57" s="447"/>
      <c r="O57" s="447"/>
      <c r="P57" s="447"/>
      <c r="Q57" s="447"/>
      <c r="R57" s="447"/>
      <c r="S57" s="447"/>
      <c r="T57" s="447"/>
      <c r="U57" s="447"/>
      <c r="V57" s="447"/>
      <c r="W57" s="447"/>
      <c r="X57" s="447"/>
      <c r="Y57" s="447"/>
      <c r="Z57" s="447"/>
      <c r="AA57" s="447"/>
      <c r="AB57" s="447"/>
      <c r="AC57" s="447"/>
      <c r="AD57" s="447"/>
      <c r="AE57" s="447"/>
      <c r="AF57" s="447"/>
      <c r="AG57" s="447"/>
      <c r="AH57" s="447"/>
      <c r="AI57" s="447"/>
      <c r="AJ57" s="447"/>
      <c r="AK57" s="447"/>
      <c r="AL57" s="447"/>
      <c r="AM57" s="447"/>
      <c r="AN57" s="447"/>
      <c r="AO57" s="447"/>
      <c r="AP57" s="447"/>
      <c r="AQ57" s="447"/>
      <c r="AR57" s="447"/>
      <c r="AS57" s="447"/>
      <c r="AT57" s="447"/>
      <c r="AU57" s="447"/>
      <c r="AV57" s="447"/>
      <c r="AW57" s="447"/>
      <c r="AX57" s="447"/>
      <c r="AY57" s="447"/>
      <c r="AZ57" s="447"/>
      <c r="BA57" s="447"/>
      <c r="BB57" s="447"/>
      <c r="BC57" s="447"/>
      <c r="BD57" s="447"/>
      <c r="BE57" s="447"/>
      <c r="BF57" s="448"/>
    </row>
    <row r="58" spans="1:58" ht="9" customHeight="1" x14ac:dyDescent="0.15">
      <c r="A58" s="520"/>
      <c r="B58" s="521"/>
      <c r="C58" s="456"/>
      <c r="D58" s="457"/>
      <c r="E58" s="457"/>
      <c r="F58" s="457"/>
      <c r="G58" s="457"/>
      <c r="H58" s="457"/>
      <c r="I58" s="457"/>
      <c r="J58" s="457"/>
      <c r="K58" s="457"/>
      <c r="L58" s="458"/>
      <c r="M58" s="460"/>
      <c r="N58" s="461"/>
      <c r="O58" s="461"/>
      <c r="P58" s="461"/>
      <c r="Q58" s="461"/>
      <c r="R58" s="461"/>
      <c r="S58" s="461"/>
      <c r="T58" s="461"/>
      <c r="U58" s="461"/>
      <c r="V58" s="461"/>
      <c r="W58" s="461"/>
      <c r="X58" s="461"/>
      <c r="Y58" s="461"/>
      <c r="Z58" s="461"/>
      <c r="AA58" s="461"/>
      <c r="AB58" s="461"/>
      <c r="AC58" s="461"/>
      <c r="AD58" s="461"/>
      <c r="AE58" s="461"/>
      <c r="AF58" s="461"/>
      <c r="AG58" s="461"/>
      <c r="AH58" s="461"/>
      <c r="AI58" s="461"/>
      <c r="AJ58" s="461"/>
      <c r="AK58" s="461"/>
      <c r="AL58" s="461"/>
      <c r="AM58" s="461"/>
      <c r="AN58" s="461"/>
      <c r="AO58" s="461"/>
      <c r="AP58" s="461"/>
      <c r="AQ58" s="461"/>
      <c r="AR58" s="461"/>
      <c r="AS58" s="461"/>
      <c r="AT58" s="461"/>
      <c r="AU58" s="461"/>
      <c r="AV58" s="461"/>
      <c r="AW58" s="461"/>
      <c r="AX58" s="461"/>
      <c r="AY58" s="461"/>
      <c r="AZ58" s="461"/>
      <c r="BA58" s="461"/>
      <c r="BB58" s="461"/>
      <c r="BC58" s="461"/>
      <c r="BD58" s="461"/>
      <c r="BE58" s="461"/>
      <c r="BF58" s="462"/>
    </row>
    <row r="59" spans="1:58" ht="12" customHeight="1" x14ac:dyDescent="0.15">
      <c r="A59" s="520"/>
      <c r="B59" s="521"/>
      <c r="C59" s="449" t="s">
        <v>9</v>
      </c>
      <c r="D59" s="450"/>
      <c r="E59" s="450"/>
      <c r="F59" s="450"/>
      <c r="G59" s="450"/>
      <c r="H59" s="450"/>
      <c r="I59" s="450"/>
      <c r="J59" s="450"/>
      <c r="K59" s="450"/>
      <c r="L59" s="451"/>
      <c r="M59" s="435" t="str">
        <f>IF(入力の手引き・基本情報の入力!$D$41="有","☑","□")</f>
        <v>□</v>
      </c>
      <c r="N59" s="436"/>
      <c r="O59" s="436"/>
      <c r="P59" s="440" t="s">
        <v>162</v>
      </c>
      <c r="Q59" s="440"/>
      <c r="R59" s="440" t="s">
        <v>34</v>
      </c>
      <c r="S59" s="440"/>
      <c r="T59" s="436" t="str">
        <f>IF(入力の手引き・基本情報の入力!$D$41="無","☑","□")</f>
        <v>□</v>
      </c>
      <c r="U59" s="436"/>
      <c r="V59" s="436"/>
      <c r="W59" s="440" t="s">
        <v>163</v>
      </c>
      <c r="X59" s="441"/>
      <c r="Y59" s="418" t="s">
        <v>35</v>
      </c>
      <c r="Z59" s="419"/>
      <c r="AA59" s="419"/>
      <c r="AB59" s="419"/>
      <c r="AC59" s="419"/>
      <c r="AD59" s="419"/>
      <c r="AE59" s="419"/>
      <c r="AF59" s="422" t="str">
        <f>IF(入力の手引き・基本情報の入力!$H$41="","",入力の手引き・基本情報の入力!$H$41)</f>
        <v/>
      </c>
      <c r="AG59" s="422"/>
      <c r="AH59" s="422"/>
      <c r="AI59" s="422"/>
      <c r="AJ59" s="422"/>
      <c r="AK59" s="422"/>
      <c r="AL59" s="422"/>
      <c r="AM59" s="422"/>
      <c r="AN59" s="422"/>
      <c r="AO59" s="422"/>
      <c r="AP59" s="422"/>
      <c r="AQ59" s="422"/>
      <c r="AR59" s="422"/>
      <c r="AS59" s="422"/>
      <c r="AT59" s="422"/>
      <c r="AU59" s="422"/>
      <c r="AV59" s="422"/>
      <c r="AW59" s="422"/>
      <c r="AX59" s="422"/>
      <c r="AY59" s="422"/>
      <c r="AZ59" s="422"/>
      <c r="BA59" s="422"/>
      <c r="BB59" s="422"/>
      <c r="BC59" s="422"/>
      <c r="BD59" s="422"/>
      <c r="BE59" s="422"/>
      <c r="BF59" s="423"/>
    </row>
    <row r="60" spans="1:58" ht="12" customHeight="1" x14ac:dyDescent="0.15">
      <c r="A60" s="520"/>
      <c r="B60" s="521"/>
      <c r="C60" s="449"/>
      <c r="D60" s="450"/>
      <c r="E60" s="450"/>
      <c r="F60" s="450"/>
      <c r="G60" s="450"/>
      <c r="H60" s="450"/>
      <c r="I60" s="450"/>
      <c r="J60" s="450"/>
      <c r="K60" s="450"/>
      <c r="L60" s="451"/>
      <c r="M60" s="438"/>
      <c r="N60" s="439"/>
      <c r="O60" s="439"/>
      <c r="P60" s="416"/>
      <c r="Q60" s="416"/>
      <c r="R60" s="416"/>
      <c r="S60" s="416"/>
      <c r="T60" s="439"/>
      <c r="U60" s="439"/>
      <c r="V60" s="439"/>
      <c r="W60" s="416"/>
      <c r="X60" s="417"/>
      <c r="Y60" s="420"/>
      <c r="Z60" s="421"/>
      <c r="AA60" s="421"/>
      <c r="AB60" s="421"/>
      <c r="AC60" s="421"/>
      <c r="AD60" s="421"/>
      <c r="AE60" s="421"/>
      <c r="AF60" s="424"/>
      <c r="AG60" s="424"/>
      <c r="AH60" s="424"/>
      <c r="AI60" s="424"/>
      <c r="AJ60" s="424"/>
      <c r="AK60" s="424"/>
      <c r="AL60" s="424"/>
      <c r="AM60" s="424"/>
      <c r="AN60" s="424"/>
      <c r="AO60" s="424"/>
      <c r="AP60" s="424"/>
      <c r="AQ60" s="424"/>
      <c r="AR60" s="424"/>
      <c r="AS60" s="424"/>
      <c r="AT60" s="424"/>
      <c r="AU60" s="424"/>
      <c r="AV60" s="424"/>
      <c r="AW60" s="424"/>
      <c r="AX60" s="424"/>
      <c r="AY60" s="424"/>
      <c r="AZ60" s="424"/>
      <c r="BA60" s="424"/>
      <c r="BB60" s="424"/>
      <c r="BC60" s="424"/>
      <c r="BD60" s="424"/>
      <c r="BE60" s="424"/>
      <c r="BF60" s="425"/>
    </row>
    <row r="61" spans="1:58" ht="8.25" customHeight="1" x14ac:dyDescent="0.15">
      <c r="A61" s="520"/>
      <c r="B61" s="521"/>
      <c r="C61" s="426" t="s">
        <v>45</v>
      </c>
      <c r="D61" s="427"/>
      <c r="E61" s="427"/>
      <c r="F61" s="427"/>
      <c r="G61" s="427"/>
      <c r="H61" s="427"/>
      <c r="I61" s="427"/>
      <c r="J61" s="427"/>
      <c r="K61" s="427"/>
      <c r="L61" s="428"/>
      <c r="M61" s="435" t="str">
        <f>IF(入力の手引き・基本情報の入力!$D$42="有","☑","□")</f>
        <v>□</v>
      </c>
      <c r="N61" s="436"/>
      <c r="O61" s="436"/>
      <c r="P61" s="440" t="s">
        <v>162</v>
      </c>
      <c r="Q61" s="440"/>
      <c r="R61" s="440" t="s">
        <v>34</v>
      </c>
      <c r="S61" s="440"/>
      <c r="T61" s="436" t="str">
        <f>IF(入力の手引き・基本情報の入力!$D$42="無","☑","□")</f>
        <v>□</v>
      </c>
      <c r="U61" s="436"/>
      <c r="V61" s="436"/>
      <c r="W61" s="440" t="s">
        <v>163</v>
      </c>
      <c r="X61" s="441"/>
      <c r="Y61" s="442" t="s">
        <v>47</v>
      </c>
      <c r="Z61" s="373"/>
      <c r="AA61" s="373"/>
      <c r="AB61" s="373"/>
      <c r="AC61" s="373"/>
      <c r="AD61" s="373"/>
      <c r="AE61" s="443"/>
      <c r="AF61" s="447" t="str">
        <f>IF(入力の手引き・基本情報の入力!$H$42="","",入力の手引き・基本情報の入力!$H$42)</f>
        <v/>
      </c>
      <c r="AG61" s="447"/>
      <c r="AH61" s="447"/>
      <c r="AI61" s="447"/>
      <c r="AJ61" s="447"/>
      <c r="AK61" s="447"/>
      <c r="AL61" s="447"/>
      <c r="AM61" s="447"/>
      <c r="AN61" s="447"/>
      <c r="AO61" s="447"/>
      <c r="AP61" s="447"/>
      <c r="AQ61" s="447"/>
      <c r="AR61" s="447"/>
      <c r="AS61" s="447"/>
      <c r="AT61" s="447"/>
      <c r="AU61" s="447"/>
      <c r="AV61" s="447"/>
      <c r="AW61" s="447"/>
      <c r="AX61" s="447"/>
      <c r="AY61" s="447"/>
      <c r="AZ61" s="447"/>
      <c r="BA61" s="447"/>
      <c r="BB61" s="447"/>
      <c r="BC61" s="447"/>
      <c r="BD61" s="447"/>
      <c r="BE61" s="447"/>
      <c r="BF61" s="448"/>
    </row>
    <row r="62" spans="1:58" ht="8.25" customHeight="1" x14ac:dyDescent="0.15">
      <c r="A62" s="520"/>
      <c r="B62" s="521"/>
      <c r="C62" s="429"/>
      <c r="D62" s="430"/>
      <c r="E62" s="430"/>
      <c r="F62" s="430"/>
      <c r="G62" s="430"/>
      <c r="H62" s="430"/>
      <c r="I62" s="430"/>
      <c r="J62" s="430"/>
      <c r="K62" s="430"/>
      <c r="L62" s="431"/>
      <c r="M62" s="437"/>
      <c r="N62" s="357"/>
      <c r="O62" s="357"/>
      <c r="P62" s="413"/>
      <c r="Q62" s="413"/>
      <c r="R62" s="413"/>
      <c r="S62" s="413"/>
      <c r="T62" s="357"/>
      <c r="U62" s="357"/>
      <c r="V62" s="357"/>
      <c r="W62" s="413"/>
      <c r="X62" s="414"/>
      <c r="Y62" s="444"/>
      <c r="Z62" s="445"/>
      <c r="AA62" s="445"/>
      <c r="AB62" s="445"/>
      <c r="AC62" s="445"/>
      <c r="AD62" s="445"/>
      <c r="AE62" s="446"/>
      <c r="AF62" s="410"/>
      <c r="AG62" s="410"/>
      <c r="AH62" s="410"/>
      <c r="AI62" s="410"/>
      <c r="AJ62" s="410"/>
      <c r="AK62" s="410"/>
      <c r="AL62" s="410"/>
      <c r="AM62" s="410"/>
      <c r="AN62" s="410"/>
      <c r="AO62" s="410"/>
      <c r="AP62" s="410"/>
      <c r="AQ62" s="410"/>
      <c r="AR62" s="410"/>
      <c r="AS62" s="410"/>
      <c r="AT62" s="410"/>
      <c r="AU62" s="410"/>
      <c r="AV62" s="410"/>
      <c r="AW62" s="410"/>
      <c r="AX62" s="410"/>
      <c r="AY62" s="410"/>
      <c r="AZ62" s="410"/>
      <c r="BA62" s="410"/>
      <c r="BB62" s="410"/>
      <c r="BC62" s="410"/>
      <c r="BD62" s="410"/>
      <c r="BE62" s="410"/>
      <c r="BF62" s="411"/>
    </row>
    <row r="63" spans="1:58" ht="8.25" customHeight="1" x14ac:dyDescent="0.15">
      <c r="A63" s="520"/>
      <c r="B63" s="521"/>
      <c r="C63" s="429"/>
      <c r="D63" s="430"/>
      <c r="E63" s="430"/>
      <c r="F63" s="430"/>
      <c r="G63" s="430"/>
      <c r="H63" s="430"/>
      <c r="I63" s="430"/>
      <c r="J63" s="430"/>
      <c r="K63" s="430"/>
      <c r="L63" s="431"/>
      <c r="M63" s="437"/>
      <c r="N63" s="357"/>
      <c r="O63" s="357"/>
      <c r="P63" s="413"/>
      <c r="Q63" s="413"/>
      <c r="R63" s="413"/>
      <c r="S63" s="413"/>
      <c r="T63" s="357"/>
      <c r="U63" s="357"/>
      <c r="V63" s="357"/>
      <c r="W63" s="413"/>
      <c r="X63" s="414"/>
      <c r="Y63" s="402" t="s">
        <v>48</v>
      </c>
      <c r="Z63" s="403"/>
      <c r="AA63" s="403"/>
      <c r="AB63" s="403"/>
      <c r="AC63" s="403"/>
      <c r="AD63" s="403"/>
      <c r="AE63" s="404"/>
      <c r="AF63" s="408" t="str">
        <f>IF(入力の手引き・基本情報の入力!$H$43="","",入力の手引き・基本情報の入力!$H$43)</f>
        <v/>
      </c>
      <c r="AG63" s="408"/>
      <c r="AH63" s="408"/>
      <c r="AI63" s="408"/>
      <c r="AJ63" s="408"/>
      <c r="AK63" s="408"/>
      <c r="AL63" s="408"/>
      <c r="AM63" s="408"/>
      <c r="AN63" s="408"/>
      <c r="AO63" s="408"/>
      <c r="AP63" s="408"/>
      <c r="AQ63" s="408"/>
      <c r="AR63" s="408"/>
      <c r="AS63" s="408"/>
      <c r="AT63" s="408"/>
      <c r="AU63" s="408"/>
      <c r="AV63" s="408"/>
      <c r="AW63" s="408"/>
      <c r="AX63" s="408"/>
      <c r="AY63" s="408"/>
      <c r="AZ63" s="408"/>
      <c r="BA63" s="408"/>
      <c r="BB63" s="408"/>
      <c r="BC63" s="408"/>
      <c r="BD63" s="408"/>
      <c r="BE63" s="408"/>
      <c r="BF63" s="409"/>
    </row>
    <row r="64" spans="1:58" ht="8.25" customHeight="1" x14ac:dyDescent="0.15">
      <c r="A64" s="520"/>
      <c r="B64" s="521"/>
      <c r="C64" s="429"/>
      <c r="D64" s="430"/>
      <c r="E64" s="430"/>
      <c r="F64" s="430"/>
      <c r="G64" s="430"/>
      <c r="H64" s="430"/>
      <c r="I64" s="430"/>
      <c r="J64" s="430"/>
      <c r="K64" s="430"/>
      <c r="L64" s="431"/>
      <c r="M64" s="437"/>
      <c r="N64" s="357"/>
      <c r="O64" s="357"/>
      <c r="P64" s="413"/>
      <c r="Q64" s="413"/>
      <c r="R64" s="413"/>
      <c r="S64" s="413"/>
      <c r="T64" s="357"/>
      <c r="U64" s="357"/>
      <c r="V64" s="357"/>
      <c r="W64" s="413"/>
      <c r="X64" s="414"/>
      <c r="Y64" s="405"/>
      <c r="Z64" s="406"/>
      <c r="AA64" s="406"/>
      <c r="AB64" s="406"/>
      <c r="AC64" s="406"/>
      <c r="AD64" s="406"/>
      <c r="AE64" s="407"/>
      <c r="AF64" s="410"/>
      <c r="AG64" s="410"/>
      <c r="AH64" s="410"/>
      <c r="AI64" s="410"/>
      <c r="AJ64" s="410"/>
      <c r="AK64" s="410"/>
      <c r="AL64" s="410"/>
      <c r="AM64" s="410"/>
      <c r="AN64" s="410"/>
      <c r="AO64" s="410"/>
      <c r="AP64" s="410"/>
      <c r="AQ64" s="410"/>
      <c r="AR64" s="410"/>
      <c r="AS64" s="410"/>
      <c r="AT64" s="410"/>
      <c r="AU64" s="410"/>
      <c r="AV64" s="410"/>
      <c r="AW64" s="410"/>
      <c r="AX64" s="410"/>
      <c r="AY64" s="410"/>
      <c r="AZ64" s="410"/>
      <c r="BA64" s="410"/>
      <c r="BB64" s="410"/>
      <c r="BC64" s="410"/>
      <c r="BD64" s="410"/>
      <c r="BE64" s="410"/>
      <c r="BF64" s="411"/>
    </row>
    <row r="65" spans="1:68" ht="8.25" customHeight="1" x14ac:dyDescent="0.15">
      <c r="A65" s="520"/>
      <c r="B65" s="521"/>
      <c r="C65" s="429"/>
      <c r="D65" s="430"/>
      <c r="E65" s="430"/>
      <c r="F65" s="430"/>
      <c r="G65" s="430"/>
      <c r="H65" s="430"/>
      <c r="I65" s="430"/>
      <c r="J65" s="430"/>
      <c r="K65" s="430"/>
      <c r="L65" s="431"/>
      <c r="M65" s="437"/>
      <c r="N65" s="357"/>
      <c r="O65" s="357"/>
      <c r="P65" s="413"/>
      <c r="Q65" s="413"/>
      <c r="R65" s="413"/>
      <c r="S65" s="413"/>
      <c r="T65" s="357"/>
      <c r="U65" s="357"/>
      <c r="V65" s="357"/>
      <c r="W65" s="413"/>
      <c r="X65" s="414"/>
      <c r="Y65" s="402" t="s">
        <v>46</v>
      </c>
      <c r="Z65" s="403"/>
      <c r="AA65" s="403"/>
      <c r="AB65" s="403"/>
      <c r="AC65" s="403"/>
      <c r="AD65" s="403"/>
      <c r="AE65" s="404"/>
      <c r="AF65" s="408" t="str">
        <f>IF(入力の手引き・基本情報の入力!$H$44="","",入力の手引き・基本情報の入力!$H$44)</f>
        <v/>
      </c>
      <c r="AG65" s="408"/>
      <c r="AH65" s="408"/>
      <c r="AI65" s="408"/>
      <c r="AJ65" s="408"/>
      <c r="AK65" s="408"/>
      <c r="AL65" s="408"/>
      <c r="AM65" s="408"/>
      <c r="AN65" s="408"/>
      <c r="AO65" s="408"/>
      <c r="AP65" s="408"/>
      <c r="AQ65" s="408"/>
      <c r="AR65" s="408"/>
      <c r="AS65" s="408"/>
      <c r="AT65" s="408"/>
      <c r="AU65" s="408"/>
      <c r="AV65" s="408"/>
      <c r="AW65" s="408"/>
      <c r="AX65" s="408"/>
      <c r="AY65" s="408"/>
      <c r="AZ65" s="408"/>
      <c r="BA65" s="408"/>
      <c r="BB65" s="408"/>
      <c r="BC65" s="408"/>
      <c r="BD65" s="408"/>
      <c r="BE65" s="408"/>
      <c r="BF65" s="409"/>
    </row>
    <row r="66" spans="1:68" ht="8.25" customHeight="1" x14ac:dyDescent="0.15">
      <c r="A66" s="520"/>
      <c r="B66" s="521"/>
      <c r="C66" s="429"/>
      <c r="D66" s="430"/>
      <c r="E66" s="430"/>
      <c r="F66" s="430"/>
      <c r="G66" s="430"/>
      <c r="H66" s="430"/>
      <c r="I66" s="430"/>
      <c r="J66" s="430"/>
      <c r="K66" s="430"/>
      <c r="L66" s="431"/>
      <c r="M66" s="437"/>
      <c r="N66" s="357"/>
      <c r="O66" s="357"/>
      <c r="P66" s="413"/>
      <c r="Q66" s="413"/>
      <c r="R66" s="413"/>
      <c r="S66" s="413"/>
      <c r="T66" s="357"/>
      <c r="U66" s="357"/>
      <c r="V66" s="357"/>
      <c r="W66" s="413"/>
      <c r="X66" s="414"/>
      <c r="Y66" s="405"/>
      <c r="Z66" s="406"/>
      <c r="AA66" s="406"/>
      <c r="AB66" s="406"/>
      <c r="AC66" s="406"/>
      <c r="AD66" s="406"/>
      <c r="AE66" s="407"/>
      <c r="AF66" s="410"/>
      <c r="AG66" s="410"/>
      <c r="AH66" s="410"/>
      <c r="AI66" s="410"/>
      <c r="AJ66" s="410"/>
      <c r="AK66" s="410"/>
      <c r="AL66" s="410"/>
      <c r="AM66" s="410"/>
      <c r="AN66" s="410"/>
      <c r="AO66" s="410"/>
      <c r="AP66" s="410"/>
      <c r="AQ66" s="410"/>
      <c r="AR66" s="410"/>
      <c r="AS66" s="410"/>
      <c r="AT66" s="410"/>
      <c r="AU66" s="410"/>
      <c r="AV66" s="410"/>
      <c r="AW66" s="410"/>
      <c r="AX66" s="410"/>
      <c r="AY66" s="410"/>
      <c r="AZ66" s="410"/>
      <c r="BA66" s="410"/>
      <c r="BB66" s="410"/>
      <c r="BC66" s="410"/>
      <c r="BD66" s="410"/>
      <c r="BE66" s="410"/>
      <c r="BF66" s="411"/>
    </row>
    <row r="67" spans="1:68" ht="8.25" customHeight="1" x14ac:dyDescent="0.15">
      <c r="A67" s="520"/>
      <c r="B67" s="521"/>
      <c r="C67" s="429"/>
      <c r="D67" s="430"/>
      <c r="E67" s="430"/>
      <c r="F67" s="430"/>
      <c r="G67" s="430"/>
      <c r="H67" s="430"/>
      <c r="I67" s="430"/>
      <c r="J67" s="430"/>
      <c r="K67" s="430"/>
      <c r="L67" s="431"/>
      <c r="M67" s="437"/>
      <c r="N67" s="357"/>
      <c r="O67" s="357"/>
      <c r="P67" s="413"/>
      <c r="Q67" s="413"/>
      <c r="R67" s="413"/>
      <c r="S67" s="413"/>
      <c r="T67" s="357"/>
      <c r="U67" s="357"/>
      <c r="V67" s="357"/>
      <c r="W67" s="413"/>
      <c r="X67" s="414"/>
      <c r="Y67" s="412" t="s">
        <v>49</v>
      </c>
      <c r="Z67" s="413"/>
      <c r="AA67" s="413"/>
      <c r="AB67" s="413"/>
      <c r="AC67" s="413"/>
      <c r="AD67" s="413"/>
      <c r="AE67" s="414"/>
      <c r="AF67" s="408" t="str">
        <f>IF(入力の手引き・基本情報の入力!$H$45="","",入力の手引き・基本情報の入力!$H$45)</f>
        <v/>
      </c>
      <c r="AG67" s="408"/>
      <c r="AH67" s="408"/>
      <c r="AI67" s="408"/>
      <c r="AJ67" s="408"/>
      <c r="AK67" s="408"/>
      <c r="AL67" s="408"/>
      <c r="AM67" s="408"/>
      <c r="AN67" s="408"/>
      <c r="AO67" s="408"/>
      <c r="AP67" s="408"/>
      <c r="AQ67" s="408"/>
      <c r="AR67" s="408"/>
      <c r="AS67" s="408"/>
      <c r="AT67" s="408"/>
      <c r="AU67" s="408"/>
      <c r="AV67" s="408"/>
      <c r="AW67" s="408"/>
      <c r="AX67" s="408"/>
      <c r="AY67" s="408"/>
      <c r="AZ67" s="408"/>
      <c r="BA67" s="408"/>
      <c r="BB67" s="408"/>
      <c r="BC67" s="408"/>
      <c r="BD67" s="408"/>
      <c r="BE67" s="408"/>
      <c r="BF67" s="409"/>
    </row>
    <row r="68" spans="1:68" ht="8.25" customHeight="1" x14ac:dyDescent="0.15">
      <c r="A68" s="522"/>
      <c r="B68" s="523"/>
      <c r="C68" s="432"/>
      <c r="D68" s="433"/>
      <c r="E68" s="433"/>
      <c r="F68" s="433"/>
      <c r="G68" s="433"/>
      <c r="H68" s="433"/>
      <c r="I68" s="433"/>
      <c r="J68" s="433"/>
      <c r="K68" s="433"/>
      <c r="L68" s="434"/>
      <c r="M68" s="438"/>
      <c r="N68" s="439"/>
      <c r="O68" s="439"/>
      <c r="P68" s="416"/>
      <c r="Q68" s="416"/>
      <c r="R68" s="416"/>
      <c r="S68" s="416"/>
      <c r="T68" s="439"/>
      <c r="U68" s="439"/>
      <c r="V68" s="439"/>
      <c r="W68" s="416"/>
      <c r="X68" s="417"/>
      <c r="Y68" s="415"/>
      <c r="Z68" s="416"/>
      <c r="AA68" s="416"/>
      <c r="AB68" s="416"/>
      <c r="AC68" s="416"/>
      <c r="AD68" s="416"/>
      <c r="AE68" s="417"/>
      <c r="AF68" s="410"/>
      <c r="AG68" s="410"/>
      <c r="AH68" s="410"/>
      <c r="AI68" s="410"/>
      <c r="AJ68" s="410"/>
      <c r="AK68" s="410"/>
      <c r="AL68" s="410"/>
      <c r="AM68" s="410"/>
      <c r="AN68" s="410"/>
      <c r="AO68" s="410"/>
      <c r="AP68" s="410"/>
      <c r="AQ68" s="410"/>
      <c r="AR68" s="410"/>
      <c r="AS68" s="410"/>
      <c r="AT68" s="410"/>
      <c r="AU68" s="410"/>
      <c r="AV68" s="410"/>
      <c r="AW68" s="410"/>
      <c r="AX68" s="410"/>
      <c r="AY68" s="410"/>
      <c r="AZ68" s="410"/>
      <c r="BA68" s="410"/>
      <c r="BB68" s="410"/>
      <c r="BC68" s="410"/>
      <c r="BD68" s="410"/>
      <c r="BE68" s="410"/>
      <c r="BF68" s="411"/>
    </row>
    <row r="69" spans="1:68" ht="8.25" customHeight="1" x14ac:dyDescent="0.15">
      <c r="A69" s="368" t="s">
        <v>41</v>
      </c>
      <c r="B69" s="369"/>
      <c r="C69" s="369"/>
      <c r="D69" s="369"/>
      <c r="E69" s="369"/>
      <c r="F69" s="369"/>
      <c r="G69" s="369"/>
      <c r="H69" s="369"/>
      <c r="I69" s="369"/>
      <c r="J69" s="369"/>
      <c r="K69" s="369"/>
      <c r="L69" s="370"/>
      <c r="M69" s="372" t="s">
        <v>38</v>
      </c>
      <c r="N69" s="373"/>
      <c r="O69" s="373"/>
      <c r="P69" s="373"/>
      <c r="Q69" s="373"/>
      <c r="R69" s="373"/>
      <c r="S69" s="373"/>
      <c r="T69" s="373"/>
      <c r="U69" s="373"/>
      <c r="V69" s="373"/>
      <c r="W69" s="374"/>
      <c r="X69" s="373" t="s">
        <v>39</v>
      </c>
      <c r="Y69" s="373"/>
      <c r="Z69" s="373"/>
      <c r="AA69" s="374"/>
      <c r="AB69" s="373" t="s">
        <v>43</v>
      </c>
      <c r="AC69" s="373"/>
      <c r="AD69" s="373"/>
      <c r="AE69" s="373"/>
      <c r="AF69" s="373"/>
      <c r="AG69" s="373"/>
      <c r="AH69" s="373"/>
      <c r="AI69" s="373"/>
      <c r="AJ69" s="373"/>
      <c r="AK69" s="373"/>
      <c r="AL69" s="373"/>
      <c r="AM69" s="373"/>
      <c r="AN69" s="373"/>
      <c r="AO69" s="373"/>
      <c r="AP69" s="373"/>
      <c r="AQ69" s="373"/>
      <c r="AR69" s="373"/>
      <c r="AS69" s="373"/>
      <c r="AT69" s="373"/>
      <c r="AU69" s="373"/>
      <c r="AV69" s="373"/>
      <c r="AW69" s="373"/>
      <c r="AX69" s="373"/>
      <c r="AY69" s="374"/>
      <c r="AZ69" s="372" t="s">
        <v>40</v>
      </c>
      <c r="BA69" s="373"/>
      <c r="BB69" s="373"/>
      <c r="BC69" s="373"/>
      <c r="BD69" s="373"/>
      <c r="BE69" s="373"/>
      <c r="BF69" s="385"/>
    </row>
    <row r="70" spans="1:68" ht="8.25" customHeight="1" x14ac:dyDescent="0.15">
      <c r="A70" s="301"/>
      <c r="B70" s="302"/>
      <c r="C70" s="302"/>
      <c r="D70" s="302"/>
      <c r="E70" s="302"/>
      <c r="F70" s="302"/>
      <c r="G70" s="302"/>
      <c r="H70" s="302"/>
      <c r="I70" s="302"/>
      <c r="J70" s="302"/>
      <c r="K70" s="302"/>
      <c r="L70" s="371"/>
      <c r="M70" s="375"/>
      <c r="N70" s="376"/>
      <c r="O70" s="376"/>
      <c r="P70" s="376"/>
      <c r="Q70" s="376"/>
      <c r="R70" s="376"/>
      <c r="S70" s="376"/>
      <c r="T70" s="376"/>
      <c r="U70" s="376"/>
      <c r="V70" s="376"/>
      <c r="W70" s="377"/>
      <c r="X70" s="376"/>
      <c r="Y70" s="376"/>
      <c r="Z70" s="376"/>
      <c r="AA70" s="377"/>
      <c r="AB70" s="376"/>
      <c r="AC70" s="376"/>
      <c r="AD70" s="376"/>
      <c r="AE70" s="376"/>
      <c r="AF70" s="376"/>
      <c r="AG70" s="376"/>
      <c r="AH70" s="376"/>
      <c r="AI70" s="376"/>
      <c r="AJ70" s="376"/>
      <c r="AK70" s="376"/>
      <c r="AL70" s="376"/>
      <c r="AM70" s="376"/>
      <c r="AN70" s="376"/>
      <c r="AO70" s="376"/>
      <c r="AP70" s="376"/>
      <c r="AQ70" s="376"/>
      <c r="AR70" s="376"/>
      <c r="AS70" s="376"/>
      <c r="AT70" s="376"/>
      <c r="AU70" s="376"/>
      <c r="AV70" s="376"/>
      <c r="AW70" s="376"/>
      <c r="AX70" s="376"/>
      <c r="AY70" s="377"/>
      <c r="AZ70" s="375"/>
      <c r="BA70" s="376"/>
      <c r="BB70" s="376"/>
      <c r="BC70" s="376"/>
      <c r="BD70" s="376"/>
      <c r="BE70" s="376"/>
      <c r="BF70" s="386"/>
    </row>
    <row r="71" spans="1:68" ht="8.25" customHeight="1" x14ac:dyDescent="0.15">
      <c r="A71" s="301"/>
      <c r="B71" s="302"/>
      <c r="C71" s="302"/>
      <c r="D71" s="302"/>
      <c r="E71" s="302"/>
      <c r="F71" s="302"/>
      <c r="G71" s="302"/>
      <c r="H71" s="302"/>
      <c r="I71" s="302"/>
      <c r="J71" s="302"/>
      <c r="K71" s="302"/>
      <c r="L71" s="371"/>
      <c r="M71" s="378"/>
      <c r="N71" s="379"/>
      <c r="O71" s="379"/>
      <c r="P71" s="379"/>
      <c r="Q71" s="379"/>
      <c r="R71" s="379"/>
      <c r="S71" s="379"/>
      <c r="T71" s="379"/>
      <c r="U71" s="379"/>
      <c r="V71" s="379"/>
      <c r="W71" s="380"/>
      <c r="X71" s="379"/>
      <c r="Y71" s="379"/>
      <c r="Z71" s="379"/>
      <c r="AA71" s="380"/>
      <c r="AB71" s="379"/>
      <c r="AC71" s="379"/>
      <c r="AD71" s="379"/>
      <c r="AE71" s="379"/>
      <c r="AF71" s="379"/>
      <c r="AG71" s="379"/>
      <c r="AH71" s="379"/>
      <c r="AI71" s="379"/>
      <c r="AJ71" s="379"/>
      <c r="AK71" s="379"/>
      <c r="AL71" s="379"/>
      <c r="AM71" s="379"/>
      <c r="AN71" s="379"/>
      <c r="AO71" s="379"/>
      <c r="AP71" s="379"/>
      <c r="AQ71" s="379"/>
      <c r="AR71" s="379"/>
      <c r="AS71" s="379"/>
      <c r="AT71" s="379"/>
      <c r="AU71" s="379"/>
      <c r="AV71" s="379"/>
      <c r="AW71" s="379"/>
      <c r="AX71" s="379"/>
      <c r="AY71" s="380"/>
      <c r="AZ71" s="378"/>
      <c r="BA71" s="379"/>
      <c r="BB71" s="379"/>
      <c r="BC71" s="379"/>
      <c r="BD71" s="379"/>
      <c r="BE71" s="379"/>
      <c r="BF71" s="387"/>
    </row>
    <row r="72" spans="1:68" ht="8.25" customHeight="1" x14ac:dyDescent="0.15">
      <c r="A72" s="301"/>
      <c r="B72" s="302"/>
      <c r="C72" s="302"/>
      <c r="D72" s="302"/>
      <c r="E72" s="302"/>
      <c r="F72" s="302"/>
      <c r="G72" s="302"/>
      <c r="H72" s="302"/>
      <c r="I72" s="302"/>
      <c r="J72" s="302"/>
      <c r="K72" s="302"/>
      <c r="L72" s="371"/>
      <c r="M72" s="388" t="str">
        <f>IF(入力の手引き・基本情報の入力!$H$47="","",入力の手引き・基本情報の入力!$H$47)</f>
        <v/>
      </c>
      <c r="N72" s="389"/>
      <c r="O72" s="389"/>
      <c r="P72" s="389"/>
      <c r="Q72" s="389"/>
      <c r="R72" s="389" t="str">
        <f>IF(入力の手引き・基本情報の入力!$I$47="","",入力の手引き・基本情報の入力!$I$47)</f>
        <v/>
      </c>
      <c r="S72" s="389"/>
      <c r="T72" s="390"/>
      <c r="U72" s="391" t="s">
        <v>37</v>
      </c>
      <c r="V72" s="392"/>
      <c r="W72" s="393"/>
      <c r="X72" s="394" t="str">
        <f>IF(入力の手引き・基本情報の入力!$K$47="","",入力の手引き・基本情報の入力!$K$47)</f>
        <v/>
      </c>
      <c r="Y72" s="394"/>
      <c r="Z72" s="394"/>
      <c r="AA72" s="395"/>
      <c r="AB72" s="396" t="str">
        <f>IF(入力の手引き・基本情報の入力!$L$47="","",入力の手引き・基本情報の入力!$L$47)</f>
        <v/>
      </c>
      <c r="AC72" s="397"/>
      <c r="AD72" s="397"/>
      <c r="AE72" s="397"/>
      <c r="AF72" s="397"/>
      <c r="AG72" s="397"/>
      <c r="AH72" s="397"/>
      <c r="AI72" s="397"/>
      <c r="AJ72" s="397"/>
      <c r="AK72" s="397"/>
      <c r="AL72" s="397"/>
      <c r="AM72" s="397"/>
      <c r="AN72" s="397"/>
      <c r="AO72" s="397"/>
      <c r="AP72" s="397"/>
      <c r="AQ72" s="397"/>
      <c r="AR72" s="397"/>
      <c r="AS72" s="397"/>
      <c r="AT72" s="397"/>
      <c r="AU72" s="397"/>
      <c r="AV72" s="397"/>
      <c r="AW72" s="397"/>
      <c r="AX72" s="397"/>
      <c r="AY72" s="398"/>
      <c r="AZ72" s="399" t="str">
        <f>IF(入力の手引き・基本情報の入力!$O$47="","",入力の手引き・基本情報の入力!$O$47)</f>
        <v/>
      </c>
      <c r="BA72" s="400"/>
      <c r="BB72" s="400"/>
      <c r="BC72" s="400"/>
      <c r="BD72" s="400"/>
      <c r="BE72" s="400"/>
      <c r="BF72" s="401"/>
    </row>
    <row r="73" spans="1:68" ht="8.25" customHeight="1" x14ac:dyDescent="0.15">
      <c r="A73" s="301"/>
      <c r="B73" s="302"/>
      <c r="C73" s="302"/>
      <c r="D73" s="302"/>
      <c r="E73" s="302"/>
      <c r="F73" s="302"/>
      <c r="G73" s="302"/>
      <c r="H73" s="302"/>
      <c r="I73" s="302"/>
      <c r="J73" s="302"/>
      <c r="K73" s="302"/>
      <c r="L73" s="371"/>
      <c r="M73" s="364"/>
      <c r="N73" s="365"/>
      <c r="O73" s="365"/>
      <c r="P73" s="365"/>
      <c r="Q73" s="365"/>
      <c r="R73" s="365"/>
      <c r="S73" s="365"/>
      <c r="T73" s="367"/>
      <c r="U73" s="353"/>
      <c r="V73" s="354"/>
      <c r="W73" s="355"/>
      <c r="X73" s="345"/>
      <c r="Y73" s="345"/>
      <c r="Z73" s="345"/>
      <c r="AA73" s="346"/>
      <c r="AB73" s="347"/>
      <c r="AC73" s="348"/>
      <c r="AD73" s="348"/>
      <c r="AE73" s="348"/>
      <c r="AF73" s="348"/>
      <c r="AG73" s="348"/>
      <c r="AH73" s="348"/>
      <c r="AI73" s="348"/>
      <c r="AJ73" s="348"/>
      <c r="AK73" s="348"/>
      <c r="AL73" s="348"/>
      <c r="AM73" s="348"/>
      <c r="AN73" s="348"/>
      <c r="AO73" s="348"/>
      <c r="AP73" s="348"/>
      <c r="AQ73" s="348"/>
      <c r="AR73" s="348"/>
      <c r="AS73" s="348"/>
      <c r="AT73" s="348"/>
      <c r="AU73" s="348"/>
      <c r="AV73" s="348"/>
      <c r="AW73" s="348"/>
      <c r="AX73" s="348"/>
      <c r="AY73" s="349"/>
      <c r="AZ73" s="350"/>
      <c r="BA73" s="351"/>
      <c r="BB73" s="351"/>
      <c r="BC73" s="351"/>
      <c r="BD73" s="351"/>
      <c r="BE73" s="351"/>
      <c r="BF73" s="352"/>
    </row>
    <row r="74" spans="1:68" ht="8.25" customHeight="1" x14ac:dyDescent="0.15">
      <c r="A74" s="301"/>
      <c r="B74" s="302"/>
      <c r="C74" s="302"/>
      <c r="D74" s="302"/>
      <c r="E74" s="302"/>
      <c r="F74" s="302"/>
      <c r="G74" s="302"/>
      <c r="H74" s="302"/>
      <c r="I74" s="302"/>
      <c r="J74" s="302"/>
      <c r="K74" s="302"/>
      <c r="L74" s="371"/>
      <c r="M74" s="360" t="str">
        <f>IF(入力の手引き・基本情報の入力!$H$48="","",入力の手引き・基本情報の入力!$H$48)</f>
        <v/>
      </c>
      <c r="N74" s="361"/>
      <c r="O74" s="361"/>
      <c r="P74" s="361"/>
      <c r="Q74" s="361"/>
      <c r="R74" s="361" t="str">
        <f>IF(入力の手引き・基本情報の入力!$I$48="","",入力の手引き・基本情報の入力!$I$48)</f>
        <v/>
      </c>
      <c r="S74" s="361"/>
      <c r="T74" s="366"/>
      <c r="U74" s="353" t="s">
        <v>37</v>
      </c>
      <c r="V74" s="354"/>
      <c r="W74" s="355"/>
      <c r="X74" s="329" t="str">
        <f>IF(入力の手引き・基本情報の入力!$K$48="","",入力の手引き・基本情報の入力!$K$48)</f>
        <v/>
      </c>
      <c r="Y74" s="329"/>
      <c r="Z74" s="329"/>
      <c r="AA74" s="330"/>
      <c r="AB74" s="333" t="str">
        <f>IF(入力の手引き・基本情報の入力!$L$48="","",入力の手引き・基本情報の入力!$L$48)</f>
        <v/>
      </c>
      <c r="AC74" s="334"/>
      <c r="AD74" s="334"/>
      <c r="AE74" s="334"/>
      <c r="AF74" s="334"/>
      <c r="AG74" s="334"/>
      <c r="AH74" s="334"/>
      <c r="AI74" s="334"/>
      <c r="AJ74" s="334"/>
      <c r="AK74" s="334"/>
      <c r="AL74" s="334"/>
      <c r="AM74" s="334"/>
      <c r="AN74" s="334"/>
      <c r="AO74" s="334"/>
      <c r="AP74" s="334"/>
      <c r="AQ74" s="334"/>
      <c r="AR74" s="334"/>
      <c r="AS74" s="334"/>
      <c r="AT74" s="334"/>
      <c r="AU74" s="334"/>
      <c r="AV74" s="334"/>
      <c r="AW74" s="334"/>
      <c r="AX74" s="334"/>
      <c r="AY74" s="335"/>
      <c r="AZ74" s="339" t="str">
        <f>IF(入力の手引き・基本情報の入力!$O$47="","",入力の手引き・基本情報の入力!$O$48)</f>
        <v/>
      </c>
      <c r="BA74" s="340"/>
      <c r="BB74" s="340"/>
      <c r="BC74" s="340"/>
      <c r="BD74" s="340"/>
      <c r="BE74" s="340"/>
      <c r="BF74" s="341"/>
    </row>
    <row r="75" spans="1:68" ht="8.25" customHeight="1" x14ac:dyDescent="0.15">
      <c r="A75" s="301"/>
      <c r="B75" s="302"/>
      <c r="C75" s="302"/>
      <c r="D75" s="302"/>
      <c r="E75" s="302"/>
      <c r="F75" s="302"/>
      <c r="G75" s="302"/>
      <c r="H75" s="302"/>
      <c r="I75" s="302"/>
      <c r="J75" s="302"/>
      <c r="K75" s="302"/>
      <c r="L75" s="371"/>
      <c r="M75" s="364"/>
      <c r="N75" s="365"/>
      <c r="O75" s="365"/>
      <c r="P75" s="365"/>
      <c r="Q75" s="365"/>
      <c r="R75" s="365"/>
      <c r="S75" s="365"/>
      <c r="T75" s="367"/>
      <c r="U75" s="353"/>
      <c r="V75" s="354"/>
      <c r="W75" s="355"/>
      <c r="X75" s="345"/>
      <c r="Y75" s="345"/>
      <c r="Z75" s="345"/>
      <c r="AA75" s="346"/>
      <c r="AB75" s="347"/>
      <c r="AC75" s="348"/>
      <c r="AD75" s="348"/>
      <c r="AE75" s="348"/>
      <c r="AF75" s="348"/>
      <c r="AG75" s="348"/>
      <c r="AH75" s="348"/>
      <c r="AI75" s="348"/>
      <c r="AJ75" s="348"/>
      <c r="AK75" s="348"/>
      <c r="AL75" s="348"/>
      <c r="AM75" s="348"/>
      <c r="AN75" s="348"/>
      <c r="AO75" s="348"/>
      <c r="AP75" s="348"/>
      <c r="AQ75" s="348"/>
      <c r="AR75" s="348"/>
      <c r="AS75" s="348"/>
      <c r="AT75" s="348"/>
      <c r="AU75" s="348"/>
      <c r="AV75" s="348"/>
      <c r="AW75" s="348"/>
      <c r="AX75" s="348"/>
      <c r="AY75" s="349"/>
      <c r="AZ75" s="350"/>
      <c r="BA75" s="351"/>
      <c r="BB75" s="351"/>
      <c r="BC75" s="351"/>
      <c r="BD75" s="351"/>
      <c r="BE75" s="351"/>
      <c r="BF75" s="352"/>
    </row>
    <row r="76" spans="1:68" ht="8.25" customHeight="1" x14ac:dyDescent="0.15">
      <c r="A76" s="301"/>
      <c r="B76" s="302"/>
      <c r="C76" s="302"/>
      <c r="D76" s="302"/>
      <c r="E76" s="302"/>
      <c r="F76" s="302"/>
      <c r="G76" s="302"/>
      <c r="H76" s="302"/>
      <c r="I76" s="302"/>
      <c r="J76" s="302"/>
      <c r="K76" s="302"/>
      <c r="L76" s="371"/>
      <c r="M76" s="360" t="str">
        <f>IF(入力の手引き・基本情報の入力!$H$49="","",入力の手引き・基本情報の入力!$H$49)</f>
        <v/>
      </c>
      <c r="N76" s="361"/>
      <c r="O76" s="361"/>
      <c r="P76" s="361"/>
      <c r="Q76" s="361"/>
      <c r="R76" s="361" t="str">
        <f>IF(入力の手引き・基本情報の入力!$I$49="","",入力の手引き・基本情報の入力!$I$49)</f>
        <v/>
      </c>
      <c r="S76" s="361"/>
      <c r="T76" s="366"/>
      <c r="U76" s="353" t="s">
        <v>37</v>
      </c>
      <c r="V76" s="354"/>
      <c r="W76" s="355"/>
      <c r="X76" s="329" t="str">
        <f>IF(入力の手引き・基本情報の入力!$K$49="","",入力の手引き・基本情報の入力!$K$49)</f>
        <v/>
      </c>
      <c r="Y76" s="329"/>
      <c r="Z76" s="329"/>
      <c r="AA76" s="330"/>
      <c r="AB76" s="333" t="str">
        <f>IF(入力の手引き・基本情報の入力!$L$49="","",入力の手引き・基本情報の入力!$L$49)</f>
        <v/>
      </c>
      <c r="AC76" s="334"/>
      <c r="AD76" s="334"/>
      <c r="AE76" s="334"/>
      <c r="AF76" s="334"/>
      <c r="AG76" s="334"/>
      <c r="AH76" s="334"/>
      <c r="AI76" s="334"/>
      <c r="AJ76" s="334"/>
      <c r="AK76" s="334"/>
      <c r="AL76" s="334"/>
      <c r="AM76" s="334"/>
      <c r="AN76" s="334"/>
      <c r="AO76" s="334"/>
      <c r="AP76" s="334"/>
      <c r="AQ76" s="334"/>
      <c r="AR76" s="334"/>
      <c r="AS76" s="334"/>
      <c r="AT76" s="334"/>
      <c r="AU76" s="334"/>
      <c r="AV76" s="334"/>
      <c r="AW76" s="334"/>
      <c r="AX76" s="334"/>
      <c r="AY76" s="335"/>
      <c r="AZ76" s="339" t="str">
        <f>IF(入力の手引き・基本情報の入力!$O$47="","",入力の手引き・基本情報の入力!$O$49)</f>
        <v/>
      </c>
      <c r="BA76" s="340"/>
      <c r="BB76" s="340"/>
      <c r="BC76" s="340"/>
      <c r="BD76" s="340"/>
      <c r="BE76" s="340"/>
      <c r="BF76" s="341"/>
    </row>
    <row r="77" spans="1:68" ht="8.25" customHeight="1" x14ac:dyDescent="0.15">
      <c r="A77" s="356" t="str">
        <f>IF(入力の手引き・基本情報の入力!$D$46="有","☑","□")</f>
        <v>□</v>
      </c>
      <c r="B77" s="357"/>
      <c r="C77" s="357"/>
      <c r="D77" s="358" t="s">
        <v>162</v>
      </c>
      <c r="E77" s="358"/>
      <c r="F77" s="358" t="s">
        <v>34</v>
      </c>
      <c r="G77" s="358"/>
      <c r="H77" s="357" t="str">
        <f>IF(入力の手引き・基本情報の入力!$D$46="無","☑","□")</f>
        <v>□</v>
      </c>
      <c r="I77" s="357"/>
      <c r="J77" s="357"/>
      <c r="K77" s="358" t="s">
        <v>163</v>
      </c>
      <c r="L77" s="359"/>
      <c r="M77" s="364"/>
      <c r="N77" s="365"/>
      <c r="O77" s="365"/>
      <c r="P77" s="365"/>
      <c r="Q77" s="365"/>
      <c r="R77" s="365"/>
      <c r="S77" s="365"/>
      <c r="T77" s="367"/>
      <c r="U77" s="353"/>
      <c r="V77" s="354"/>
      <c r="W77" s="355"/>
      <c r="X77" s="345"/>
      <c r="Y77" s="345"/>
      <c r="Z77" s="345"/>
      <c r="AA77" s="346"/>
      <c r="AB77" s="347"/>
      <c r="AC77" s="348"/>
      <c r="AD77" s="348"/>
      <c r="AE77" s="348"/>
      <c r="AF77" s="348"/>
      <c r="AG77" s="348"/>
      <c r="AH77" s="348"/>
      <c r="AI77" s="348"/>
      <c r="AJ77" s="348"/>
      <c r="AK77" s="348"/>
      <c r="AL77" s="348"/>
      <c r="AM77" s="348"/>
      <c r="AN77" s="348"/>
      <c r="AO77" s="348"/>
      <c r="AP77" s="348"/>
      <c r="AQ77" s="348"/>
      <c r="AR77" s="348"/>
      <c r="AS77" s="348"/>
      <c r="AT77" s="348"/>
      <c r="AU77" s="348"/>
      <c r="AV77" s="348"/>
      <c r="AW77" s="348"/>
      <c r="AX77" s="348"/>
      <c r="AY77" s="349"/>
      <c r="AZ77" s="350"/>
      <c r="BA77" s="351"/>
      <c r="BB77" s="351"/>
      <c r="BC77" s="351"/>
      <c r="BD77" s="351"/>
      <c r="BE77" s="351"/>
      <c r="BF77" s="352"/>
    </row>
    <row r="78" spans="1:68" ht="8.25" customHeight="1" x14ac:dyDescent="0.15">
      <c r="A78" s="356"/>
      <c r="B78" s="357"/>
      <c r="C78" s="357"/>
      <c r="D78" s="358"/>
      <c r="E78" s="358"/>
      <c r="F78" s="358"/>
      <c r="G78" s="358"/>
      <c r="H78" s="357"/>
      <c r="I78" s="357"/>
      <c r="J78" s="357"/>
      <c r="K78" s="358"/>
      <c r="L78" s="359"/>
      <c r="M78" s="360" t="str">
        <f>IF(入力の手引き・基本情報の入力!$H$50="","",入力の手引き・基本情報の入力!$H$50)</f>
        <v/>
      </c>
      <c r="N78" s="361"/>
      <c r="O78" s="361"/>
      <c r="P78" s="361"/>
      <c r="Q78" s="361"/>
      <c r="R78" s="361" t="str">
        <f>IF(入力の手引き・基本情報の入力!$I$50="","",入力の手引き・基本情報の入力!$I$50)</f>
        <v/>
      </c>
      <c r="S78" s="361"/>
      <c r="T78" s="366"/>
      <c r="U78" s="353" t="s">
        <v>37</v>
      </c>
      <c r="V78" s="354"/>
      <c r="W78" s="355"/>
      <c r="X78" s="329" t="str">
        <f>IF(入力の手引き・基本情報の入力!$K$50="","",入力の手引き・基本情報の入力!$K$50)</f>
        <v/>
      </c>
      <c r="Y78" s="329"/>
      <c r="Z78" s="329"/>
      <c r="AA78" s="330"/>
      <c r="AB78" s="333" t="str">
        <f>IF(入力の手引き・基本情報の入力!$L$50="","",入力の手引き・基本情報の入力!$L$50)</f>
        <v/>
      </c>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5"/>
      <c r="AZ78" s="339" t="str">
        <f>IF(入力の手引き・基本情報の入力!$O$47="","",入力の手引き・基本情報の入力!$O$50)</f>
        <v/>
      </c>
      <c r="BA78" s="340"/>
      <c r="BB78" s="340"/>
      <c r="BC78" s="340"/>
      <c r="BD78" s="340"/>
      <c r="BE78" s="340"/>
      <c r="BF78" s="341"/>
    </row>
    <row r="79" spans="1:68" ht="8.25" customHeight="1" x14ac:dyDescent="0.15">
      <c r="A79" s="356"/>
      <c r="B79" s="357"/>
      <c r="C79" s="357"/>
      <c r="D79" s="358"/>
      <c r="E79" s="358"/>
      <c r="F79" s="358"/>
      <c r="G79" s="358"/>
      <c r="H79" s="357"/>
      <c r="I79" s="357"/>
      <c r="J79" s="357"/>
      <c r="K79" s="358"/>
      <c r="L79" s="359"/>
      <c r="M79" s="362"/>
      <c r="N79" s="363"/>
      <c r="O79" s="363"/>
      <c r="P79" s="363"/>
      <c r="Q79" s="363"/>
      <c r="R79" s="363"/>
      <c r="S79" s="363"/>
      <c r="T79" s="381"/>
      <c r="U79" s="382"/>
      <c r="V79" s="383"/>
      <c r="W79" s="384"/>
      <c r="X79" s="331"/>
      <c r="Y79" s="331"/>
      <c r="Z79" s="331"/>
      <c r="AA79" s="332"/>
      <c r="AB79" s="336"/>
      <c r="AC79" s="337"/>
      <c r="AD79" s="337"/>
      <c r="AE79" s="337"/>
      <c r="AF79" s="337"/>
      <c r="AG79" s="337"/>
      <c r="AH79" s="337"/>
      <c r="AI79" s="337"/>
      <c r="AJ79" s="337"/>
      <c r="AK79" s="337"/>
      <c r="AL79" s="337"/>
      <c r="AM79" s="337"/>
      <c r="AN79" s="337"/>
      <c r="AO79" s="337"/>
      <c r="AP79" s="337"/>
      <c r="AQ79" s="337"/>
      <c r="AR79" s="337"/>
      <c r="AS79" s="337"/>
      <c r="AT79" s="337"/>
      <c r="AU79" s="337"/>
      <c r="AV79" s="337"/>
      <c r="AW79" s="337"/>
      <c r="AX79" s="337"/>
      <c r="AY79" s="338"/>
      <c r="AZ79" s="342"/>
      <c r="BA79" s="343"/>
      <c r="BB79" s="343"/>
      <c r="BC79" s="343"/>
      <c r="BD79" s="343"/>
      <c r="BE79" s="343"/>
      <c r="BF79" s="344"/>
    </row>
    <row r="80" spans="1:68" ht="35.1" customHeight="1" x14ac:dyDescent="0.15">
      <c r="A80" s="500" t="s">
        <v>218</v>
      </c>
      <c r="B80" s="501"/>
      <c r="C80" s="504" t="s">
        <v>219</v>
      </c>
      <c r="D80" s="505"/>
      <c r="E80" s="505"/>
      <c r="F80" s="505"/>
      <c r="G80" s="505"/>
      <c r="H80" s="505"/>
      <c r="I80" s="505"/>
      <c r="J80" s="505"/>
      <c r="K80" s="505"/>
      <c r="L80" s="506"/>
      <c r="M80" s="320"/>
      <c r="N80" s="320"/>
      <c r="O80" s="320"/>
      <c r="P80" s="320"/>
      <c r="Q80" s="320"/>
      <c r="R80" s="320"/>
      <c r="S80" s="320"/>
      <c r="T80" s="320"/>
      <c r="U80" s="320"/>
      <c r="V80" s="320"/>
      <c r="W80" s="320"/>
      <c r="X80" s="320"/>
      <c r="Y80" s="320"/>
      <c r="Z80" s="320"/>
      <c r="AA80" s="320"/>
      <c r="AB80" s="320"/>
      <c r="AC80" s="320"/>
      <c r="AD80" s="320"/>
      <c r="AE80" s="320"/>
      <c r="AF80" s="320"/>
      <c r="AG80" s="320"/>
      <c r="AH80" s="320"/>
      <c r="AI80" s="320"/>
      <c r="AJ80" s="320"/>
      <c r="AK80" s="320"/>
      <c r="AL80" s="320"/>
      <c r="AM80" s="320"/>
      <c r="AN80" s="320"/>
      <c r="AO80" s="320"/>
      <c r="AP80" s="320"/>
      <c r="AQ80" s="320"/>
      <c r="AR80" s="320"/>
      <c r="AS80" s="320"/>
      <c r="AT80" s="320"/>
      <c r="AU80" s="320"/>
      <c r="AV80" s="320"/>
      <c r="AW80" s="320"/>
      <c r="AX80" s="320"/>
      <c r="AY80" s="320"/>
      <c r="AZ80" s="320"/>
      <c r="BA80" s="320"/>
      <c r="BB80" s="320"/>
      <c r="BC80" s="320"/>
      <c r="BD80" s="320"/>
      <c r="BE80" s="320"/>
      <c r="BF80" s="321"/>
      <c r="BG80" s="26"/>
      <c r="BH80" s="326" t="s">
        <v>182</v>
      </c>
      <c r="BI80" s="326"/>
      <c r="BJ80" s="326"/>
      <c r="BK80" s="326"/>
      <c r="BL80" s="326"/>
      <c r="BM80" s="311" t="s">
        <v>201</v>
      </c>
      <c r="BN80" s="312"/>
      <c r="BO80" s="312"/>
      <c r="BP80" s="313"/>
    </row>
    <row r="81" spans="1:68" ht="35.1" customHeight="1" x14ac:dyDescent="0.15">
      <c r="A81" s="500"/>
      <c r="B81" s="501"/>
      <c r="C81" s="507"/>
      <c r="D81" s="508"/>
      <c r="E81" s="508"/>
      <c r="F81" s="508"/>
      <c r="G81" s="508"/>
      <c r="H81" s="508"/>
      <c r="I81" s="508"/>
      <c r="J81" s="508"/>
      <c r="K81" s="508"/>
      <c r="L81" s="509"/>
      <c r="M81" s="320"/>
      <c r="N81" s="320"/>
      <c r="O81" s="320"/>
      <c r="P81" s="320"/>
      <c r="Q81" s="320"/>
      <c r="R81" s="320"/>
      <c r="S81" s="320"/>
      <c r="T81" s="320"/>
      <c r="U81" s="320"/>
      <c r="V81" s="320"/>
      <c r="W81" s="320"/>
      <c r="X81" s="320"/>
      <c r="Y81" s="320"/>
      <c r="Z81" s="320"/>
      <c r="AA81" s="320"/>
      <c r="AB81" s="320"/>
      <c r="AC81" s="320"/>
      <c r="AD81" s="320"/>
      <c r="AE81" s="320"/>
      <c r="AF81" s="320"/>
      <c r="AG81" s="320"/>
      <c r="AH81" s="320"/>
      <c r="AI81" s="320"/>
      <c r="AJ81" s="320"/>
      <c r="AK81" s="320"/>
      <c r="AL81" s="320"/>
      <c r="AM81" s="320"/>
      <c r="AN81" s="320"/>
      <c r="AO81" s="320"/>
      <c r="AP81" s="320"/>
      <c r="AQ81" s="320"/>
      <c r="AR81" s="320"/>
      <c r="AS81" s="320"/>
      <c r="AT81" s="320"/>
      <c r="AU81" s="320"/>
      <c r="AV81" s="320"/>
      <c r="AW81" s="320"/>
      <c r="AX81" s="320"/>
      <c r="AY81" s="320"/>
      <c r="AZ81" s="320"/>
      <c r="BA81" s="320"/>
      <c r="BB81" s="320"/>
      <c r="BC81" s="320"/>
      <c r="BD81" s="320"/>
      <c r="BE81" s="320"/>
      <c r="BF81" s="321"/>
      <c r="BG81" s="25"/>
      <c r="BH81" s="327" t="str">
        <f>LEN(M80)&amp;"文字"</f>
        <v>0文字</v>
      </c>
      <c r="BI81" s="327"/>
      <c r="BJ81" s="327"/>
      <c r="BK81" s="327"/>
      <c r="BL81" s="327"/>
      <c r="BM81" s="314" t="str">
        <f>IF(LEN(M80)=0,"記入してください",IF(LEN(M80)&gt;300,"文字数制限を超過しています","提出が可能です"))</f>
        <v>記入してください</v>
      </c>
      <c r="BN81" s="315"/>
      <c r="BO81" s="315"/>
      <c r="BP81" s="316"/>
    </row>
    <row r="82" spans="1:68" ht="35.1" customHeight="1" x14ac:dyDescent="0.15">
      <c r="A82" s="500"/>
      <c r="B82" s="501"/>
      <c r="C82" s="510"/>
      <c r="D82" s="511"/>
      <c r="E82" s="511"/>
      <c r="F82" s="511"/>
      <c r="G82" s="511"/>
      <c r="H82" s="511"/>
      <c r="I82" s="511"/>
      <c r="J82" s="511"/>
      <c r="K82" s="511"/>
      <c r="L82" s="512"/>
      <c r="M82" s="320"/>
      <c r="N82" s="320"/>
      <c r="O82" s="320"/>
      <c r="P82" s="320"/>
      <c r="Q82" s="320"/>
      <c r="R82" s="320"/>
      <c r="S82" s="320"/>
      <c r="T82" s="320"/>
      <c r="U82" s="320"/>
      <c r="V82" s="320"/>
      <c r="W82" s="320"/>
      <c r="X82" s="320"/>
      <c r="Y82" s="320"/>
      <c r="Z82" s="320"/>
      <c r="AA82" s="320"/>
      <c r="AB82" s="320"/>
      <c r="AC82" s="320"/>
      <c r="AD82" s="320"/>
      <c r="AE82" s="320"/>
      <c r="AF82" s="320"/>
      <c r="AG82" s="320"/>
      <c r="AH82" s="320"/>
      <c r="AI82" s="320"/>
      <c r="AJ82" s="320"/>
      <c r="AK82" s="320"/>
      <c r="AL82" s="320"/>
      <c r="AM82" s="320"/>
      <c r="AN82" s="320"/>
      <c r="AO82" s="320"/>
      <c r="AP82" s="320"/>
      <c r="AQ82" s="320"/>
      <c r="AR82" s="320"/>
      <c r="AS82" s="320"/>
      <c r="AT82" s="320"/>
      <c r="AU82" s="320"/>
      <c r="AV82" s="320"/>
      <c r="AW82" s="320"/>
      <c r="AX82" s="320"/>
      <c r="AY82" s="320"/>
      <c r="AZ82" s="320"/>
      <c r="BA82" s="320"/>
      <c r="BB82" s="320"/>
      <c r="BC82" s="320"/>
      <c r="BD82" s="320"/>
      <c r="BE82" s="320"/>
      <c r="BF82" s="321"/>
      <c r="BH82" s="328"/>
      <c r="BI82" s="328"/>
      <c r="BJ82" s="328"/>
      <c r="BK82" s="328"/>
      <c r="BL82" s="328"/>
      <c r="BM82" s="24"/>
      <c r="BN82" s="24"/>
      <c r="BO82" s="24"/>
    </row>
    <row r="83" spans="1:68" ht="35.1" customHeight="1" x14ac:dyDescent="0.15">
      <c r="A83" s="500"/>
      <c r="B83" s="501"/>
      <c r="C83" s="504" t="s">
        <v>226</v>
      </c>
      <c r="D83" s="505"/>
      <c r="E83" s="505"/>
      <c r="F83" s="505"/>
      <c r="G83" s="505"/>
      <c r="H83" s="505"/>
      <c r="I83" s="505"/>
      <c r="J83" s="505"/>
      <c r="K83" s="505"/>
      <c r="L83" s="506"/>
      <c r="M83" s="322"/>
      <c r="N83" s="322"/>
      <c r="O83" s="322"/>
      <c r="P83" s="322"/>
      <c r="Q83" s="322"/>
      <c r="R83" s="322"/>
      <c r="S83" s="322"/>
      <c r="T83" s="322"/>
      <c r="U83" s="322"/>
      <c r="V83" s="322"/>
      <c r="W83" s="322"/>
      <c r="X83" s="322"/>
      <c r="Y83" s="322"/>
      <c r="Z83" s="322"/>
      <c r="AA83" s="322"/>
      <c r="AB83" s="322"/>
      <c r="AC83" s="322"/>
      <c r="AD83" s="322"/>
      <c r="AE83" s="322"/>
      <c r="AF83" s="322"/>
      <c r="AG83" s="322"/>
      <c r="AH83" s="322"/>
      <c r="AI83" s="322"/>
      <c r="AJ83" s="322"/>
      <c r="AK83" s="322"/>
      <c r="AL83" s="322"/>
      <c r="AM83" s="322"/>
      <c r="AN83" s="322"/>
      <c r="AO83" s="322"/>
      <c r="AP83" s="322"/>
      <c r="AQ83" s="322"/>
      <c r="AR83" s="322"/>
      <c r="AS83" s="322"/>
      <c r="AT83" s="322"/>
      <c r="AU83" s="322"/>
      <c r="AV83" s="322"/>
      <c r="AW83" s="322"/>
      <c r="AX83" s="322"/>
      <c r="AY83" s="322"/>
      <c r="AZ83" s="322"/>
      <c r="BA83" s="322"/>
      <c r="BB83" s="322"/>
      <c r="BC83" s="322"/>
      <c r="BD83" s="322"/>
      <c r="BE83" s="322"/>
      <c r="BF83" s="323"/>
      <c r="BH83" s="326" t="s">
        <v>182</v>
      </c>
      <c r="BI83" s="326"/>
      <c r="BJ83" s="326"/>
      <c r="BK83" s="326"/>
      <c r="BL83" s="326"/>
      <c r="BM83" s="311" t="s">
        <v>201</v>
      </c>
      <c r="BN83" s="312"/>
      <c r="BO83" s="312"/>
      <c r="BP83" s="313"/>
    </row>
    <row r="84" spans="1:68" ht="35.1" customHeight="1" x14ac:dyDescent="0.15">
      <c r="A84" s="500"/>
      <c r="B84" s="501"/>
      <c r="C84" s="507"/>
      <c r="D84" s="508"/>
      <c r="E84" s="508"/>
      <c r="F84" s="508"/>
      <c r="G84" s="508"/>
      <c r="H84" s="508"/>
      <c r="I84" s="508"/>
      <c r="J84" s="508"/>
      <c r="K84" s="508"/>
      <c r="L84" s="509"/>
      <c r="M84" s="322"/>
      <c r="N84" s="322"/>
      <c r="O84" s="322"/>
      <c r="P84" s="322"/>
      <c r="Q84" s="322"/>
      <c r="R84" s="322"/>
      <c r="S84" s="322"/>
      <c r="T84" s="322"/>
      <c r="U84" s="322"/>
      <c r="V84" s="322"/>
      <c r="W84" s="322"/>
      <c r="X84" s="322"/>
      <c r="Y84" s="322"/>
      <c r="Z84" s="322"/>
      <c r="AA84" s="322"/>
      <c r="AB84" s="322"/>
      <c r="AC84" s="322"/>
      <c r="AD84" s="322"/>
      <c r="AE84" s="322"/>
      <c r="AF84" s="322"/>
      <c r="AG84" s="322"/>
      <c r="AH84" s="322"/>
      <c r="AI84" s="322"/>
      <c r="AJ84" s="322"/>
      <c r="AK84" s="322"/>
      <c r="AL84" s="322"/>
      <c r="AM84" s="322"/>
      <c r="AN84" s="322"/>
      <c r="AO84" s="322"/>
      <c r="AP84" s="322"/>
      <c r="AQ84" s="322"/>
      <c r="AR84" s="322"/>
      <c r="AS84" s="322"/>
      <c r="AT84" s="322"/>
      <c r="AU84" s="322"/>
      <c r="AV84" s="322"/>
      <c r="AW84" s="322"/>
      <c r="AX84" s="322"/>
      <c r="AY84" s="322"/>
      <c r="AZ84" s="322"/>
      <c r="BA84" s="322"/>
      <c r="BB84" s="322"/>
      <c r="BC84" s="322"/>
      <c r="BD84" s="322"/>
      <c r="BE84" s="322"/>
      <c r="BF84" s="323"/>
      <c r="BG84" s="25"/>
      <c r="BH84" s="327" t="str">
        <f>LEN(M83)&amp;"文字"</f>
        <v>0文字</v>
      </c>
      <c r="BI84" s="327"/>
      <c r="BJ84" s="327"/>
      <c r="BK84" s="327"/>
      <c r="BL84" s="327"/>
      <c r="BM84" s="317" t="str">
        <f>IF(LEN(M83)=0,"記入してください",IF(LEN(M83)&gt;300,"文字数制限を超過しています","提出が可能です"))</f>
        <v>記入してください</v>
      </c>
      <c r="BN84" s="318"/>
      <c r="BO84" s="318"/>
      <c r="BP84" s="319"/>
    </row>
    <row r="85" spans="1:68" ht="35.1" customHeight="1" thickBot="1" x14ac:dyDescent="0.2">
      <c r="A85" s="502"/>
      <c r="B85" s="503"/>
      <c r="C85" s="513"/>
      <c r="D85" s="514"/>
      <c r="E85" s="514"/>
      <c r="F85" s="514"/>
      <c r="G85" s="514"/>
      <c r="H85" s="514"/>
      <c r="I85" s="514"/>
      <c r="J85" s="514"/>
      <c r="K85" s="514"/>
      <c r="L85" s="515"/>
      <c r="M85" s="324"/>
      <c r="N85" s="324"/>
      <c r="O85" s="324"/>
      <c r="P85" s="324"/>
      <c r="Q85" s="324"/>
      <c r="R85" s="324"/>
      <c r="S85" s="324"/>
      <c r="T85" s="324"/>
      <c r="U85" s="324"/>
      <c r="V85" s="324"/>
      <c r="W85" s="324"/>
      <c r="X85" s="324"/>
      <c r="Y85" s="324"/>
      <c r="Z85" s="324"/>
      <c r="AA85" s="324"/>
      <c r="AB85" s="324"/>
      <c r="AC85" s="324"/>
      <c r="AD85" s="324"/>
      <c r="AE85" s="324"/>
      <c r="AF85" s="324"/>
      <c r="AG85" s="324"/>
      <c r="AH85" s="324"/>
      <c r="AI85" s="324"/>
      <c r="AJ85" s="324"/>
      <c r="AK85" s="324"/>
      <c r="AL85" s="324"/>
      <c r="AM85" s="324"/>
      <c r="AN85" s="324"/>
      <c r="AO85" s="324"/>
      <c r="AP85" s="324"/>
      <c r="AQ85" s="324"/>
      <c r="AR85" s="324"/>
      <c r="AS85" s="324"/>
      <c r="AT85" s="324"/>
      <c r="AU85" s="324"/>
      <c r="AV85" s="324"/>
      <c r="AW85" s="324"/>
      <c r="AX85" s="324"/>
      <c r="AY85" s="324"/>
      <c r="AZ85" s="324"/>
      <c r="BA85" s="324"/>
      <c r="BB85" s="324"/>
      <c r="BC85" s="324"/>
      <c r="BD85" s="324"/>
      <c r="BE85" s="324"/>
      <c r="BF85" s="325"/>
    </row>
  </sheetData>
  <mergeCells count="205">
    <mergeCell ref="AS52:BF53"/>
    <mergeCell ref="AS50:BF51"/>
    <mergeCell ref="AS48:BF49"/>
    <mergeCell ref="O54:X55"/>
    <mergeCell ref="O52:X53"/>
    <mergeCell ref="AM54:AQ55"/>
    <mergeCell ref="AM52:AQ53"/>
    <mergeCell ref="AM50:AQ51"/>
    <mergeCell ref="AM48:AQ49"/>
    <mergeCell ref="AR52:AR53"/>
    <mergeCell ref="AR50:AR51"/>
    <mergeCell ref="AR48:AR49"/>
    <mergeCell ref="AL54:AL55"/>
    <mergeCell ref="AL52:AL53"/>
    <mergeCell ref="AL50:AL51"/>
    <mergeCell ref="AL48:AL49"/>
    <mergeCell ref="AE54:AE55"/>
    <mergeCell ref="AE52:AE53"/>
    <mergeCell ref="AE50:AE51"/>
    <mergeCell ref="AE48:AE49"/>
    <mergeCell ref="AF54:AK55"/>
    <mergeCell ref="AF52:AK53"/>
    <mergeCell ref="AF50:AK51"/>
    <mergeCell ref="AF48:AK49"/>
    <mergeCell ref="N50:N51"/>
    <mergeCell ref="Y48:Y49"/>
    <mergeCell ref="Z54:AD55"/>
    <mergeCell ref="Z52:AD53"/>
    <mergeCell ref="Z50:AD51"/>
    <mergeCell ref="Z48:AD49"/>
    <mergeCell ref="Y54:Y55"/>
    <mergeCell ref="Y52:Y53"/>
    <mergeCell ref="Y50:Y51"/>
    <mergeCell ref="BC5:BD6"/>
    <mergeCell ref="BE5:BF6"/>
    <mergeCell ref="AW1:AX3"/>
    <mergeCell ref="AY1:BA3"/>
    <mergeCell ref="BB1:BC3"/>
    <mergeCell ref="AM1:AS3"/>
    <mergeCell ref="AU1:AV3"/>
    <mergeCell ref="BD1:BE3"/>
    <mergeCell ref="AA14:AG19"/>
    <mergeCell ref="AA9:AG13"/>
    <mergeCell ref="AI14:BE16"/>
    <mergeCell ref="AI17:BE19"/>
    <mergeCell ref="AR5:AT6"/>
    <mergeCell ref="AU5:AV6"/>
    <mergeCell ref="AW5:AX6"/>
    <mergeCell ref="AY5:AZ6"/>
    <mergeCell ref="BA5:BB6"/>
    <mergeCell ref="A80:B85"/>
    <mergeCell ref="C80:L82"/>
    <mergeCell ref="C83:L85"/>
    <mergeCell ref="B22:F24"/>
    <mergeCell ref="G22:J24"/>
    <mergeCell ref="K22:O24"/>
    <mergeCell ref="P22:U24"/>
    <mergeCell ref="V22:BD24"/>
    <mergeCell ref="A7:S8"/>
    <mergeCell ref="AI9:BF13"/>
    <mergeCell ref="E25:G27"/>
    <mergeCell ref="H25:S27"/>
    <mergeCell ref="U25:W27"/>
    <mergeCell ref="X25:AI27"/>
    <mergeCell ref="AK25:AM27"/>
    <mergeCell ref="BA34:BF37"/>
    <mergeCell ref="AN36:AN37"/>
    <mergeCell ref="A38:B68"/>
    <mergeCell ref="AN25:AY27"/>
    <mergeCell ref="A29:L32"/>
    <mergeCell ref="M29:BF32"/>
    <mergeCell ref="A33:L37"/>
    <mergeCell ref="M33:U37"/>
    <mergeCell ref="V34:AA37"/>
    <mergeCell ref="AB34:AG37"/>
    <mergeCell ref="AH34:AM37"/>
    <mergeCell ref="AO34:AT37"/>
    <mergeCell ref="AU34:AZ37"/>
    <mergeCell ref="AA38:AB39"/>
    <mergeCell ref="AC38:AF39"/>
    <mergeCell ref="AG38:AH39"/>
    <mergeCell ref="AI38:BF39"/>
    <mergeCell ref="C40:L43"/>
    <mergeCell ref="M40:BF43"/>
    <mergeCell ref="C38:L39"/>
    <mergeCell ref="M38:Q39"/>
    <mergeCell ref="R38:T39"/>
    <mergeCell ref="U38:V39"/>
    <mergeCell ref="W38:Z39"/>
    <mergeCell ref="BB44:BF45"/>
    <mergeCell ref="C46:L47"/>
    <mergeCell ref="M46:BF47"/>
    <mergeCell ref="C48:L56"/>
    <mergeCell ref="AS54:BE55"/>
    <mergeCell ref="C57:L58"/>
    <mergeCell ref="M57:BF58"/>
    <mergeCell ref="AL44:AN45"/>
    <mergeCell ref="AO44:AQ45"/>
    <mergeCell ref="AR44:AS45"/>
    <mergeCell ref="AT44:AV45"/>
    <mergeCell ref="AW44:AX45"/>
    <mergeCell ref="AY44:BA45"/>
    <mergeCell ref="C44:L45"/>
    <mergeCell ref="M44:Q45"/>
    <mergeCell ref="R44:S45"/>
    <mergeCell ref="T44:AD45"/>
    <mergeCell ref="AE44:AH45"/>
    <mergeCell ref="AI44:AK45"/>
    <mergeCell ref="O48:X49"/>
    <mergeCell ref="O50:X51"/>
    <mergeCell ref="N48:N49"/>
    <mergeCell ref="N54:N55"/>
    <mergeCell ref="N52:N53"/>
    <mergeCell ref="Y63:AE64"/>
    <mergeCell ref="AF63:BF64"/>
    <mergeCell ref="Y65:AE66"/>
    <mergeCell ref="AF65:BF66"/>
    <mergeCell ref="Y67:AE68"/>
    <mergeCell ref="AF67:BF68"/>
    <mergeCell ref="Y59:AE60"/>
    <mergeCell ref="AF59:BF60"/>
    <mergeCell ref="C61:L68"/>
    <mergeCell ref="M61:O68"/>
    <mergeCell ref="P61:Q68"/>
    <mergeCell ref="R61:S68"/>
    <mergeCell ref="T61:V68"/>
    <mergeCell ref="W61:X68"/>
    <mergeCell ref="Y61:AE62"/>
    <mergeCell ref="AF61:BF62"/>
    <mergeCell ref="C59:L60"/>
    <mergeCell ref="M59:O60"/>
    <mergeCell ref="P59:Q60"/>
    <mergeCell ref="R59:S60"/>
    <mergeCell ref="T59:V60"/>
    <mergeCell ref="W59:X60"/>
    <mergeCell ref="X69:AA71"/>
    <mergeCell ref="AB69:AY71"/>
    <mergeCell ref="AZ69:BF71"/>
    <mergeCell ref="M72:Q73"/>
    <mergeCell ref="R72:T73"/>
    <mergeCell ref="U72:W73"/>
    <mergeCell ref="X72:AA73"/>
    <mergeCell ref="AB72:AY73"/>
    <mergeCell ref="AZ72:BF73"/>
    <mergeCell ref="A77:C79"/>
    <mergeCell ref="D77:E79"/>
    <mergeCell ref="F77:G79"/>
    <mergeCell ref="H77:J79"/>
    <mergeCell ref="K77:L79"/>
    <mergeCell ref="M78:Q79"/>
    <mergeCell ref="M76:Q77"/>
    <mergeCell ref="R76:T77"/>
    <mergeCell ref="U76:W77"/>
    <mergeCell ref="A69:L76"/>
    <mergeCell ref="M69:W71"/>
    <mergeCell ref="M74:Q75"/>
    <mergeCell ref="R74:T75"/>
    <mergeCell ref="R78:T79"/>
    <mergeCell ref="U78:W79"/>
    <mergeCell ref="X78:AA79"/>
    <mergeCell ref="AB78:AY79"/>
    <mergeCell ref="AZ78:BF79"/>
    <mergeCell ref="X76:AA77"/>
    <mergeCell ref="AB76:AY77"/>
    <mergeCell ref="AZ76:BF77"/>
    <mergeCell ref="U74:W75"/>
    <mergeCell ref="X74:AA75"/>
    <mergeCell ref="AB74:AY75"/>
    <mergeCell ref="AZ74:BF75"/>
    <mergeCell ref="BM80:BP80"/>
    <mergeCell ref="BM81:BP81"/>
    <mergeCell ref="BM84:BP84"/>
    <mergeCell ref="BM83:BP83"/>
    <mergeCell ref="M80:BF82"/>
    <mergeCell ref="M83:BF85"/>
    <mergeCell ref="BH80:BL80"/>
    <mergeCell ref="BH81:BL81"/>
    <mergeCell ref="BH82:BL82"/>
    <mergeCell ref="BH84:BL84"/>
    <mergeCell ref="BH83:BL83"/>
    <mergeCell ref="BH1:BP4"/>
    <mergeCell ref="BH6:BP7"/>
    <mergeCell ref="BH8:BP11"/>
    <mergeCell ref="BH12:BH19"/>
    <mergeCell ref="BI12:BI15"/>
    <mergeCell ref="BJ12:BP13"/>
    <mergeCell ref="BJ14:BP15"/>
    <mergeCell ref="BI16:BI19"/>
    <mergeCell ref="BJ16:BP17"/>
    <mergeCell ref="BJ18:BP19"/>
    <mergeCell ref="BH35:BL37"/>
    <mergeCell ref="BH20:BH27"/>
    <mergeCell ref="BI20:BI23"/>
    <mergeCell ref="BJ20:BP21"/>
    <mergeCell ref="BJ22:BP23"/>
    <mergeCell ref="BI24:BI27"/>
    <mergeCell ref="BJ24:BP25"/>
    <mergeCell ref="BJ26:BP27"/>
    <mergeCell ref="BH28:BH31"/>
    <mergeCell ref="BI28:BI31"/>
    <mergeCell ref="BJ28:BP29"/>
    <mergeCell ref="BJ30:BP31"/>
    <mergeCell ref="BM32:BP34"/>
    <mergeCell ref="BH32:BK34"/>
    <mergeCell ref="BM35:BP37"/>
  </mergeCells>
  <phoneticPr fontId="10"/>
  <conditionalFormatting sqref="M33 V34:AM37">
    <cfRule type="containsBlanks" dxfId="81" priority="28">
      <formula>LEN(TRIM(M33))=0</formula>
    </cfRule>
  </conditionalFormatting>
  <conditionalFormatting sqref="M80 M83">
    <cfRule type="containsBlanks" dxfId="80" priority="24">
      <formula>LEN(TRIM(M80))=0</formula>
    </cfRule>
  </conditionalFormatting>
  <conditionalFormatting sqref="M80">
    <cfRule type="containsBlanks" dxfId="79" priority="25">
      <formula>LEN(TRIM(M80))=0</formula>
    </cfRule>
  </conditionalFormatting>
  <conditionalFormatting sqref="AU5 AY5 BC5">
    <cfRule type="containsBlanks" dxfId="78" priority="8">
      <formula>LEN(TRIM(AU5))=0</formula>
    </cfRule>
  </conditionalFormatting>
  <conditionalFormatting sqref="BG81 BG84">
    <cfRule type="cellIs" dxfId="77" priority="21" operator="equal">
      <formula>"記入してください"</formula>
    </cfRule>
    <cfRule type="cellIs" dxfId="76" priority="22" operator="equal">
      <formula>"提出可能です"</formula>
    </cfRule>
    <cfRule type="cellIs" dxfId="75" priority="23" operator="equal">
      <formula>"文字数制限を超過しています"</formula>
    </cfRule>
  </conditionalFormatting>
  <conditionalFormatting sqref="BH1">
    <cfRule type="cellIs" dxfId="74" priority="1" operator="equal">
      <formula>"提出が可能です"</formula>
    </cfRule>
    <cfRule type="cellIs" dxfId="73" priority="2" operator="equal">
      <formula>"見直しが必要な箇所があります"</formula>
    </cfRule>
  </conditionalFormatting>
  <conditionalFormatting sqref="BM35:BP37">
    <cfRule type="cellIs" dxfId="72" priority="3" operator="equal">
      <formula>"提出が可能です"</formula>
    </cfRule>
    <cfRule type="cellIs" dxfId="71" priority="4" operator="equal">
      <formula>"記入してください"</formula>
    </cfRule>
  </conditionalFormatting>
  <conditionalFormatting sqref="BM81:BP81 BM84:BP84">
    <cfRule type="cellIs" dxfId="70" priority="5" operator="equal">
      <formula>"記入してください"</formula>
    </cfRule>
    <cfRule type="cellIs" dxfId="69" priority="6" operator="equal">
      <formula>"提出が可能です"</formula>
    </cfRule>
    <cfRule type="cellIs" dxfId="68" priority="7" operator="equal">
      <formula>"文字数制限を超過しています"</formula>
    </cfRule>
  </conditionalFormatting>
  <pageMargins left="0.55118110236220474" right="0.15748031496062992" top="0.43307086614173229" bottom="0.19685039370078741" header="0.27559055118110237" footer="0"/>
  <pageSetup paperSize="9" orientation="portrait" horizontalDpi="4294967293" r:id="rId1"/>
  <headerFooter>
    <oddHeader>&amp;L&amp;"ＭＳ Ｐ明朝,標準"様式1</oddHeader>
  </headerFooter>
  <colBreaks count="1" manualBreakCount="1">
    <brk id="58" max="8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D1D03-D313-486A-9375-A824F1A1E8FA}">
  <dimension ref="A1:P33"/>
  <sheetViews>
    <sheetView showGridLines="0" view="pageBreakPreview" topLeftCell="A16" zoomScaleNormal="75" zoomScaleSheetLayoutView="100" workbookViewId="0">
      <selection sqref="A1:J1"/>
    </sheetView>
  </sheetViews>
  <sheetFormatPr defaultColWidth="9" defaultRowHeight="14.25" x14ac:dyDescent="0.15"/>
  <cols>
    <col min="1" max="1" width="10.75" style="14" customWidth="1"/>
    <col min="2" max="2" width="6.75" style="14" customWidth="1"/>
    <col min="3" max="3" width="12.625" style="11" customWidth="1"/>
    <col min="4" max="8" width="9" style="11"/>
    <col min="9" max="9" width="13.625" style="11" customWidth="1"/>
    <col min="10" max="10" width="5.875" style="11" customWidth="1"/>
    <col min="11" max="11" width="1.625" style="11" customWidth="1"/>
    <col min="12" max="12" width="14.125" style="11" customWidth="1"/>
    <col min="13" max="13" width="15.625" style="11" customWidth="1"/>
    <col min="14" max="14" width="9" style="19"/>
    <col min="15" max="16384" width="9" style="11"/>
  </cols>
  <sheetData>
    <row r="1" spans="1:14" ht="60" customHeight="1" thickBot="1" x14ac:dyDescent="0.2">
      <c r="A1" s="606" t="s">
        <v>50</v>
      </c>
      <c r="B1" s="606"/>
      <c r="C1" s="606"/>
      <c r="D1" s="606"/>
      <c r="E1" s="606"/>
      <c r="F1" s="606"/>
      <c r="G1" s="606"/>
      <c r="H1" s="606"/>
      <c r="I1" s="606"/>
      <c r="J1" s="606"/>
      <c r="K1" s="38"/>
      <c r="L1" s="601" t="str">
        <f>IF(AND($M$7="提出が可能です",$M$17="提出が可能です",$M$24="提出が可能です",$M$31="提出が可能です"),"提出が可能です","見直しが必要な箇所があります")</f>
        <v>提出が可能です</v>
      </c>
      <c r="M1" s="601"/>
    </row>
    <row r="2" spans="1:14" ht="33.75" customHeight="1" thickBot="1" x14ac:dyDescent="0.2">
      <c r="A2" s="628" t="s">
        <v>3</v>
      </c>
      <c r="B2" s="629"/>
      <c r="C2" s="625" t="str">
        <f>IF(入力の手引き・基本情報の入力!D28="","",入力の手引き・基本情報の入力!D28)</f>
        <v/>
      </c>
      <c r="D2" s="626"/>
      <c r="E2" s="626"/>
      <c r="F2" s="626"/>
      <c r="G2" s="626"/>
      <c r="H2" s="626"/>
      <c r="I2" s="626"/>
      <c r="J2" s="627"/>
      <c r="K2" s="39"/>
      <c r="L2" s="27"/>
      <c r="M2" s="27"/>
    </row>
    <row r="3" spans="1:14" ht="9.75" customHeight="1" x14ac:dyDescent="0.15">
      <c r="A3" s="12"/>
      <c r="B3" s="13"/>
      <c r="C3" s="13"/>
      <c r="D3" s="13"/>
      <c r="E3" s="13"/>
      <c r="F3" s="13"/>
      <c r="G3" s="13"/>
      <c r="H3" s="13"/>
      <c r="I3" s="13"/>
      <c r="K3" s="27"/>
      <c r="L3" s="27"/>
      <c r="M3" s="27"/>
    </row>
    <row r="4" spans="1:14" s="14" customFormat="1" ht="36.75" customHeight="1" thickBot="1" x14ac:dyDescent="0.2">
      <c r="A4" s="607" t="s">
        <v>228</v>
      </c>
      <c r="B4" s="608"/>
      <c r="C4" s="608"/>
      <c r="D4" s="608"/>
      <c r="E4" s="608"/>
      <c r="F4" s="608"/>
      <c r="G4" s="608"/>
      <c r="H4" s="608"/>
      <c r="I4" s="608"/>
      <c r="J4" s="608"/>
      <c r="K4" s="40"/>
      <c r="L4" s="41"/>
      <c r="M4" s="41"/>
      <c r="N4" s="20"/>
    </row>
    <row r="5" spans="1:14" s="14" customFormat="1" ht="26.25" customHeight="1" thickBot="1" x14ac:dyDescent="0.2">
      <c r="A5" s="609" t="s">
        <v>51</v>
      </c>
      <c r="B5" s="610"/>
      <c r="C5" s="149" t="s">
        <v>52</v>
      </c>
      <c r="D5" s="611" t="s">
        <v>53</v>
      </c>
      <c r="E5" s="612"/>
      <c r="F5" s="612"/>
      <c r="G5" s="612"/>
      <c r="H5" s="610"/>
      <c r="I5" s="611" t="s">
        <v>260</v>
      </c>
      <c r="J5" s="641"/>
      <c r="K5" s="42"/>
      <c r="L5" s="41"/>
      <c r="M5" s="41"/>
      <c r="N5" s="20"/>
    </row>
    <row r="6" spans="1:14" s="16" customFormat="1" ht="30" customHeight="1" x14ac:dyDescent="0.15">
      <c r="A6" s="582"/>
      <c r="B6" s="586"/>
      <c r="C6" s="17"/>
      <c r="D6" s="587"/>
      <c r="E6" s="583"/>
      <c r="F6" s="583"/>
      <c r="G6" s="583"/>
      <c r="H6" s="586"/>
      <c r="I6" s="602"/>
      <c r="J6" s="603"/>
      <c r="K6" s="43"/>
      <c r="L6" s="44"/>
      <c r="M6" s="93" t="s">
        <v>188</v>
      </c>
      <c r="N6" s="21"/>
    </row>
    <row r="7" spans="1:14" s="16" customFormat="1" ht="30" customHeight="1" x14ac:dyDescent="0.15">
      <c r="A7" s="572"/>
      <c r="B7" s="573"/>
      <c r="C7" s="17"/>
      <c r="D7" s="580"/>
      <c r="E7" s="581"/>
      <c r="F7" s="581"/>
      <c r="G7" s="581"/>
      <c r="H7" s="573"/>
      <c r="I7" s="604"/>
      <c r="J7" s="605"/>
      <c r="K7" s="43"/>
      <c r="L7" s="49">
        <f>LEN(A6)</f>
        <v>0</v>
      </c>
      <c r="M7" s="48" t="str">
        <f>IF(AND(入力の手引き・基本情報の入力!$G$6="新規",OR(A6="",C6="",D6="",I6="")),"記入してください","提出が可能です")</f>
        <v>提出が可能です</v>
      </c>
      <c r="N7" s="21"/>
    </row>
    <row r="8" spans="1:14" s="16" customFormat="1" ht="30" customHeight="1" x14ac:dyDescent="0.15">
      <c r="A8" s="572"/>
      <c r="B8" s="573"/>
      <c r="C8" s="17"/>
      <c r="D8" s="580"/>
      <c r="E8" s="581"/>
      <c r="F8" s="581"/>
      <c r="G8" s="581"/>
      <c r="H8" s="573"/>
      <c r="I8" s="604"/>
      <c r="J8" s="605"/>
      <c r="K8" s="43"/>
      <c r="L8" s="44"/>
      <c r="M8" s="44"/>
      <c r="N8" s="21"/>
    </row>
    <row r="9" spans="1:14" s="16" customFormat="1" ht="30" customHeight="1" x14ac:dyDescent="0.15">
      <c r="A9" s="572"/>
      <c r="B9" s="573"/>
      <c r="C9" s="17"/>
      <c r="D9" s="580"/>
      <c r="E9" s="581"/>
      <c r="F9" s="581"/>
      <c r="G9" s="581"/>
      <c r="H9" s="573"/>
      <c r="I9" s="604"/>
      <c r="J9" s="605"/>
      <c r="K9" s="43"/>
      <c r="L9" s="44"/>
      <c r="M9" s="44"/>
      <c r="N9" s="21"/>
    </row>
    <row r="10" spans="1:14" s="16" customFormat="1" ht="30" customHeight="1" x14ac:dyDescent="0.15">
      <c r="A10" s="572"/>
      <c r="B10" s="573"/>
      <c r="C10" s="17"/>
      <c r="D10" s="580"/>
      <c r="E10" s="581"/>
      <c r="F10" s="581"/>
      <c r="G10" s="581"/>
      <c r="H10" s="573"/>
      <c r="I10" s="604"/>
      <c r="J10" s="605"/>
      <c r="K10" s="43"/>
      <c r="L10" s="44"/>
      <c r="M10" s="44"/>
      <c r="N10" s="21"/>
    </row>
    <row r="11" spans="1:14" s="16" customFormat="1" ht="30" customHeight="1" x14ac:dyDescent="0.15">
      <c r="A11" s="572"/>
      <c r="B11" s="573"/>
      <c r="C11" s="17"/>
      <c r="D11" s="580"/>
      <c r="E11" s="581"/>
      <c r="F11" s="581"/>
      <c r="G11" s="581"/>
      <c r="H11" s="573"/>
      <c r="I11" s="604"/>
      <c r="J11" s="605"/>
      <c r="K11" s="43"/>
      <c r="L11" s="44"/>
      <c r="M11" s="44"/>
      <c r="N11" s="21"/>
    </row>
    <row r="12" spans="1:14" s="16" customFormat="1" ht="30" customHeight="1" thickBot="1" x14ac:dyDescent="0.2">
      <c r="A12" s="630"/>
      <c r="B12" s="631"/>
      <c r="C12" s="153"/>
      <c r="D12" s="632"/>
      <c r="E12" s="633"/>
      <c r="F12" s="633"/>
      <c r="G12" s="633"/>
      <c r="H12" s="631"/>
      <c r="I12" s="642"/>
      <c r="J12" s="643"/>
      <c r="K12" s="43"/>
      <c r="L12" s="44"/>
      <c r="M12" s="44"/>
      <c r="N12" s="21"/>
    </row>
    <row r="13" spans="1:14" s="16" customFormat="1" ht="15.75" customHeight="1" x14ac:dyDescent="0.15">
      <c r="A13" s="142"/>
      <c r="B13" s="142"/>
      <c r="C13" s="142"/>
      <c r="D13" s="142"/>
      <c r="E13" s="142"/>
      <c r="F13" s="142"/>
      <c r="G13" s="142"/>
      <c r="H13" s="142"/>
      <c r="I13" s="154"/>
      <c r="J13" s="155"/>
      <c r="K13" s="43"/>
      <c r="L13" s="44"/>
      <c r="M13" s="44"/>
      <c r="N13" s="21"/>
    </row>
    <row r="14" spans="1:14" s="18" customFormat="1" ht="24.75" customHeight="1" thickBot="1" x14ac:dyDescent="0.2">
      <c r="A14" s="635" t="s">
        <v>183</v>
      </c>
      <c r="B14" s="635"/>
      <c r="C14" s="635"/>
      <c r="D14" s="635"/>
      <c r="E14" s="635"/>
      <c r="F14" s="635"/>
      <c r="G14" s="635"/>
      <c r="H14" s="635"/>
      <c r="I14" s="635"/>
      <c r="J14" s="635"/>
      <c r="K14" s="151"/>
      <c r="L14" s="54"/>
      <c r="M14" s="54"/>
      <c r="N14" s="152"/>
    </row>
    <row r="15" spans="1:14" ht="26.25" customHeight="1" thickBot="1" x14ac:dyDescent="0.2">
      <c r="A15" s="636" t="s">
        <v>51</v>
      </c>
      <c r="B15" s="637"/>
      <c r="C15" s="150" t="s">
        <v>54</v>
      </c>
      <c r="D15" s="638" t="s">
        <v>55</v>
      </c>
      <c r="E15" s="639"/>
      <c r="F15" s="639"/>
      <c r="G15" s="639"/>
      <c r="H15" s="639"/>
      <c r="I15" s="639"/>
      <c r="J15" s="640"/>
      <c r="K15" s="45"/>
      <c r="L15" s="27"/>
      <c r="M15" s="27"/>
    </row>
    <row r="16" spans="1:14" s="16" customFormat="1" ht="30" customHeight="1" x14ac:dyDescent="0.15">
      <c r="A16" s="582" t="str">
        <f>IF(入力の手引き・基本情報の入力!$G$6="継続","",IF(入力の手引き・基本情報の入力!$D$46="無","",IF(入力の手引き・基本情報の入力!$L47="","",入力の手引き・基本情報の入力!$L47)))</f>
        <v/>
      </c>
      <c r="B16" s="583"/>
      <c r="C16" s="135" t="str">
        <f>IF(入力の手引き・基本情報の入力!$G$6="継続","",IF(入力の手引き・基本情報の入力!$D$46="無","",IF(AND(入力の手引き・基本情報の入力!$H47="",入力の手引き・基本情報の入力!$I47=""),"",入力の手引き・基本情報の入力!$H47&amp;入力の手引き・基本情報の入力!I47&amp;"年度")))</f>
        <v/>
      </c>
      <c r="D16" s="583"/>
      <c r="E16" s="583"/>
      <c r="F16" s="583"/>
      <c r="G16" s="583"/>
      <c r="H16" s="583"/>
      <c r="I16" s="583"/>
      <c r="J16" s="584"/>
      <c r="K16" s="29"/>
      <c r="L16" s="44"/>
      <c r="M16" s="195" t="s">
        <v>188</v>
      </c>
      <c r="N16" s="21"/>
    </row>
    <row r="17" spans="1:16" s="16" customFormat="1" ht="30" customHeight="1" x14ac:dyDescent="0.15">
      <c r="A17" s="572" t="str">
        <f>IF(入力の手引き・基本情報の入力!$G$6="継続","",IF(入力の手引き・基本情報の入力!$D$46="無","",IF(入力の手引き・基本情報の入力!$L48="","",入力の手引き・基本情報の入力!$L48)))</f>
        <v/>
      </c>
      <c r="B17" s="581"/>
      <c r="C17" s="136" t="str">
        <f>IF(入力の手引き・基本情報の入力!$G$6="継続","",IF(入力の手引き・基本情報の入力!$D$46="無","",IF(AND(入力の手引き・基本情報の入力!$H48="",入力の手引き・基本情報の入力!$I48=""),"",入力の手引き・基本情報の入力!$H48&amp;入力の手引き・基本情報の入力!I48&amp;"年度")))</f>
        <v/>
      </c>
      <c r="D17" s="581"/>
      <c r="E17" s="581"/>
      <c r="F17" s="581"/>
      <c r="G17" s="581"/>
      <c r="H17" s="581"/>
      <c r="I17" s="581"/>
      <c r="J17" s="585"/>
      <c r="K17" s="46"/>
      <c r="L17" s="49">
        <f>LEN(A16)</f>
        <v>0</v>
      </c>
      <c r="M17" s="197" t="str">
        <f>IF(AND(入力の手引き・基本情報の入力!$G$6="新規",OR(A16="",C16="",D16="")),"記入してください","提出が可能です")</f>
        <v>提出が可能です</v>
      </c>
      <c r="N17" s="21"/>
    </row>
    <row r="18" spans="1:16" s="16" customFormat="1" ht="30" customHeight="1" x14ac:dyDescent="0.15">
      <c r="A18" s="572" t="str">
        <f>IF(入力の手引き・基本情報の入力!$G$6="継続","",IF(入力の手引き・基本情報の入力!$D$46="無","",IF(入力の手引き・基本情報の入力!$L49="","",入力の手引き・基本情報の入力!$L49)))</f>
        <v/>
      </c>
      <c r="B18" s="573"/>
      <c r="C18" s="136" t="str">
        <f>IF(入力の手引き・基本情報の入力!$G$6="継続","",IF(入力の手引き・基本情報の入力!$D$46="無","",IF(AND(入力の手引き・基本情報の入力!$H49="",入力の手引き・基本情報の入力!$I49=""),"",入力の手引き・基本情報の入力!$H49&amp;入力の手引き・基本情報の入力!I49&amp;"年度")))</f>
        <v/>
      </c>
      <c r="D18" s="29"/>
      <c r="E18" s="29"/>
      <c r="F18" s="29"/>
      <c r="G18" s="29"/>
      <c r="H18" s="29"/>
      <c r="I18" s="29"/>
      <c r="J18" s="133"/>
      <c r="K18" s="46"/>
      <c r="L18" s="49"/>
      <c r="M18" s="50"/>
      <c r="N18" s="21"/>
    </row>
    <row r="19" spans="1:16" s="16" customFormat="1" ht="30" customHeight="1" thickBot="1" x14ac:dyDescent="0.2">
      <c r="A19" s="630" t="str">
        <f>IF(入力の手引き・基本情報の入力!$G$6="継続","",IF(入力の手引き・基本情報の入力!$D$46="無","",IF(入力の手引き・基本情報の入力!$L50="","",入力の手引き・基本情報の入力!$L50)))</f>
        <v/>
      </c>
      <c r="B19" s="633"/>
      <c r="C19" s="137" t="str">
        <f>IF(入力の手引き・基本情報の入力!$G$6="継続","",IF(入力の手引き・基本情報の入力!$D$46="無","",IF(AND(入力の手引き・基本情報の入力!$H50="",入力の手引き・基本情報の入力!$I50=""),"",入力の手引き・基本情報の入力!$H50&amp;入力の手引き・基本情報の入力!I50&amp;"年度")))</f>
        <v/>
      </c>
      <c r="D19" s="633"/>
      <c r="E19" s="633"/>
      <c r="F19" s="633"/>
      <c r="G19" s="633"/>
      <c r="H19" s="633"/>
      <c r="I19" s="633"/>
      <c r="J19" s="634"/>
      <c r="K19" s="46"/>
      <c r="L19" s="44"/>
      <c r="M19" s="44"/>
      <c r="N19" s="21"/>
    </row>
    <row r="20" spans="1:16" x14ac:dyDescent="0.15">
      <c r="K20" s="27"/>
      <c r="L20" s="27"/>
      <c r="M20" s="27"/>
    </row>
    <row r="21" spans="1:16" ht="30.75" customHeight="1" thickBot="1" x14ac:dyDescent="0.2">
      <c r="A21" s="619" t="s">
        <v>227</v>
      </c>
      <c r="B21" s="620"/>
      <c r="C21" s="620"/>
      <c r="D21" s="620"/>
      <c r="E21" s="620"/>
      <c r="F21" s="620"/>
      <c r="G21" s="620"/>
      <c r="H21" s="620"/>
      <c r="I21" s="620"/>
      <c r="J21" s="620"/>
      <c r="K21" s="40"/>
      <c r="L21" s="27"/>
      <c r="M21" s="27"/>
    </row>
    <row r="22" spans="1:16" ht="15" customHeight="1" x14ac:dyDescent="0.15">
      <c r="A22" s="617"/>
      <c r="B22" s="618"/>
      <c r="C22" s="588"/>
      <c r="D22" s="588"/>
      <c r="E22" s="588"/>
      <c r="F22" s="588"/>
      <c r="G22" s="588"/>
      <c r="H22" s="588"/>
      <c r="I22" s="588"/>
      <c r="J22" s="589"/>
      <c r="K22" s="47"/>
      <c r="L22" s="575" t="s">
        <v>184</v>
      </c>
      <c r="M22" s="574" t="s">
        <v>188</v>
      </c>
      <c r="N22" s="26"/>
      <c r="O22" s="26"/>
      <c r="P22" s="26"/>
    </row>
    <row r="23" spans="1:16" ht="15" customHeight="1" x14ac:dyDescent="0.15">
      <c r="A23" s="578"/>
      <c r="B23" s="579"/>
      <c r="C23" s="590"/>
      <c r="D23" s="590"/>
      <c r="E23" s="590"/>
      <c r="F23" s="590"/>
      <c r="G23" s="590"/>
      <c r="H23" s="590"/>
      <c r="I23" s="590"/>
      <c r="J23" s="591"/>
      <c r="K23" s="47"/>
      <c r="L23" s="575"/>
      <c r="M23" s="574"/>
      <c r="N23" s="28"/>
      <c r="O23" s="27"/>
      <c r="P23" s="27"/>
    </row>
    <row r="24" spans="1:16" ht="15" customHeight="1" x14ac:dyDescent="0.15">
      <c r="A24" s="578" t="str">
        <f>入力の手引き・基本情報の入力!$C$26&amp;入力の手引き・基本情報の入力!$D$26-1&amp;"年度"</f>
        <v>令和6年度</v>
      </c>
      <c r="B24" s="579"/>
      <c r="C24" s="590"/>
      <c r="D24" s="590"/>
      <c r="E24" s="590"/>
      <c r="F24" s="590"/>
      <c r="G24" s="590"/>
      <c r="H24" s="590"/>
      <c r="I24" s="590"/>
      <c r="J24" s="591"/>
      <c r="K24" s="47"/>
      <c r="L24" s="577" t="str">
        <f>LEN(C22)&amp;"文字"</f>
        <v>0文字</v>
      </c>
      <c r="M24" s="576" t="str">
        <f>IF(AND(LEN(C22)=0,入力の手引き・基本情報の入力!$G$6="継続"),"記入してください",IF(AND(LEN(C22)&gt;300,入力の手引き・基本情報の入力!$G$6="継続"),"文字数制限を超過しています","提出が可能です"))</f>
        <v>提出が可能です</v>
      </c>
      <c r="N24" s="28"/>
      <c r="O24" s="27"/>
      <c r="P24" s="27"/>
    </row>
    <row r="25" spans="1:16" ht="15" customHeight="1" x14ac:dyDescent="0.15">
      <c r="A25" s="578" t="str">
        <f>"（"&amp;IF(入力の手引き・基本情報の入力!D26="","",入力の手引き・基本情報の入力!D26+2017)&amp;"年度）までの"</f>
        <v>（2024年度）までの</v>
      </c>
      <c r="B25" s="579"/>
      <c r="C25" s="590"/>
      <c r="D25" s="590"/>
      <c r="E25" s="590"/>
      <c r="F25" s="590"/>
      <c r="G25" s="590"/>
      <c r="H25" s="590"/>
      <c r="I25" s="590"/>
      <c r="J25" s="591"/>
      <c r="K25" s="47"/>
      <c r="L25" s="577"/>
      <c r="M25" s="576"/>
      <c r="N25" s="28"/>
      <c r="O25" s="27"/>
      <c r="P25" s="27"/>
    </row>
    <row r="26" spans="1:16" ht="15" customHeight="1" x14ac:dyDescent="0.15">
      <c r="A26" s="613" t="s">
        <v>273</v>
      </c>
      <c r="B26" s="614"/>
      <c r="C26" s="590"/>
      <c r="D26" s="590"/>
      <c r="E26" s="590"/>
      <c r="F26" s="590"/>
      <c r="G26" s="590"/>
      <c r="H26" s="590"/>
      <c r="I26" s="590"/>
      <c r="J26" s="591"/>
      <c r="K26" s="47"/>
      <c r="L26" s="193"/>
      <c r="M26" s="50"/>
      <c r="N26" s="28"/>
      <c r="O26" s="27"/>
      <c r="P26" s="27"/>
    </row>
    <row r="27" spans="1:16" ht="15" customHeight="1" x14ac:dyDescent="0.15">
      <c r="A27" s="613"/>
      <c r="B27" s="614"/>
      <c r="C27" s="590"/>
      <c r="D27" s="590"/>
      <c r="E27" s="590"/>
      <c r="F27" s="590"/>
      <c r="G27" s="590"/>
      <c r="H27" s="590"/>
      <c r="I27" s="590"/>
      <c r="J27" s="591"/>
      <c r="K27" s="47"/>
      <c r="L27" s="193"/>
      <c r="M27" s="50"/>
      <c r="N27" s="28"/>
      <c r="O27" s="27"/>
      <c r="P27" s="27"/>
    </row>
    <row r="28" spans="1:16" ht="15" customHeight="1" x14ac:dyDescent="0.15">
      <c r="A28" s="613"/>
      <c r="B28" s="614"/>
      <c r="C28" s="590"/>
      <c r="D28" s="590"/>
      <c r="E28" s="590"/>
      <c r="F28" s="590"/>
      <c r="G28" s="590"/>
      <c r="H28" s="590"/>
      <c r="I28" s="590"/>
      <c r="J28" s="591"/>
      <c r="K28" s="47"/>
      <c r="L28" s="193"/>
      <c r="M28" s="50"/>
      <c r="N28" s="28"/>
      <c r="O28" s="27"/>
      <c r="P28" s="27"/>
    </row>
    <row r="29" spans="1:16" ht="15" customHeight="1" x14ac:dyDescent="0.15">
      <c r="A29" s="615"/>
      <c r="B29" s="616"/>
      <c r="C29" s="590"/>
      <c r="D29" s="590"/>
      <c r="E29" s="590"/>
      <c r="F29" s="590"/>
      <c r="G29" s="590"/>
      <c r="H29" s="590"/>
      <c r="I29" s="590"/>
      <c r="J29" s="591"/>
      <c r="K29" s="47"/>
      <c r="L29" s="30"/>
      <c r="M29" s="30"/>
      <c r="N29" s="28"/>
      <c r="O29" s="27"/>
      <c r="P29" s="27"/>
    </row>
    <row r="30" spans="1:16" ht="30" customHeight="1" x14ac:dyDescent="0.15">
      <c r="A30" s="621" t="s">
        <v>187</v>
      </c>
      <c r="B30" s="622"/>
      <c r="C30" s="592"/>
      <c r="D30" s="593"/>
      <c r="E30" s="593"/>
      <c r="F30" s="593"/>
      <c r="G30" s="593"/>
      <c r="H30" s="593"/>
      <c r="I30" s="593"/>
      <c r="J30" s="594"/>
      <c r="K30" s="47"/>
      <c r="L30" s="194" t="s">
        <v>184</v>
      </c>
      <c r="M30" s="195" t="s">
        <v>188</v>
      </c>
      <c r="N30" s="28"/>
      <c r="O30" s="27"/>
      <c r="P30" s="27"/>
    </row>
    <row r="31" spans="1:16" ht="30" customHeight="1" x14ac:dyDescent="0.15">
      <c r="A31" s="578"/>
      <c r="B31" s="579"/>
      <c r="C31" s="595"/>
      <c r="D31" s="596"/>
      <c r="E31" s="596"/>
      <c r="F31" s="596"/>
      <c r="G31" s="596"/>
      <c r="H31" s="596"/>
      <c r="I31" s="596"/>
      <c r="J31" s="597"/>
      <c r="K31" s="47"/>
      <c r="L31" s="196" t="str">
        <f>LEN(C30)&amp;"文字"</f>
        <v>0文字</v>
      </c>
      <c r="M31" s="197" t="str">
        <f>IF(AND(LEN(C30)=0,入力の手引き・基本情報の入力!$G$6="継続"),"記入してください",IF(AND(LEN(C30)&gt;300,入力の手引き・基本情報の入力!$G$6="継続"),"文字数制限を超過しています","提出が可能です"))</f>
        <v>提出が可能です</v>
      </c>
      <c r="N31" s="28"/>
      <c r="O31" s="27"/>
      <c r="P31" s="27"/>
    </row>
    <row r="32" spans="1:16" ht="30" customHeight="1" x14ac:dyDescent="0.15">
      <c r="A32" s="578"/>
      <c r="B32" s="579"/>
      <c r="C32" s="595"/>
      <c r="D32" s="596"/>
      <c r="E32" s="596"/>
      <c r="F32" s="596"/>
      <c r="G32" s="596"/>
      <c r="H32" s="596"/>
      <c r="I32" s="596"/>
      <c r="J32" s="597"/>
      <c r="K32" s="47"/>
      <c r="L32" s="193"/>
      <c r="M32" s="50"/>
      <c r="N32" s="28"/>
      <c r="O32" s="27"/>
      <c r="P32" s="27"/>
    </row>
    <row r="33" spans="1:16" ht="30" customHeight="1" thickBot="1" x14ac:dyDescent="0.2">
      <c r="A33" s="623"/>
      <c r="B33" s="624"/>
      <c r="C33" s="598"/>
      <c r="D33" s="599"/>
      <c r="E33" s="599"/>
      <c r="F33" s="599"/>
      <c r="G33" s="599"/>
      <c r="H33" s="599"/>
      <c r="I33" s="599"/>
      <c r="J33" s="600"/>
      <c r="K33" s="47"/>
      <c r="L33" s="27"/>
      <c r="M33" s="27"/>
      <c r="N33" s="28"/>
      <c r="O33" s="27"/>
      <c r="P33" s="27"/>
    </row>
  </sheetData>
  <mergeCells count="51">
    <mergeCell ref="C2:J2"/>
    <mergeCell ref="A2:B2"/>
    <mergeCell ref="A11:B11"/>
    <mergeCell ref="D11:H11"/>
    <mergeCell ref="A12:B12"/>
    <mergeCell ref="D12:H12"/>
    <mergeCell ref="I5:J5"/>
    <mergeCell ref="I10:J10"/>
    <mergeCell ref="I11:J11"/>
    <mergeCell ref="I12:J12"/>
    <mergeCell ref="C30:J33"/>
    <mergeCell ref="L1:M1"/>
    <mergeCell ref="I6:J6"/>
    <mergeCell ref="I7:J7"/>
    <mergeCell ref="I8:J8"/>
    <mergeCell ref="I9:J9"/>
    <mergeCell ref="A1:J1"/>
    <mergeCell ref="A4:J4"/>
    <mergeCell ref="A5:B5"/>
    <mergeCell ref="D5:H5"/>
    <mergeCell ref="A7:B7"/>
    <mergeCell ref="D7:H7"/>
    <mergeCell ref="A26:B29"/>
    <mergeCell ref="A22:B23"/>
    <mergeCell ref="A21:J21"/>
    <mergeCell ref="A30:B33"/>
    <mergeCell ref="A6:B6"/>
    <mergeCell ref="D6:H6"/>
    <mergeCell ref="A8:B8"/>
    <mergeCell ref="D8:H8"/>
    <mergeCell ref="A9:B9"/>
    <mergeCell ref="D9:H9"/>
    <mergeCell ref="A10:B10"/>
    <mergeCell ref="D10:H10"/>
    <mergeCell ref="A16:B16"/>
    <mergeCell ref="D16:J16"/>
    <mergeCell ref="A17:B17"/>
    <mergeCell ref="D17:J17"/>
    <mergeCell ref="A14:J14"/>
    <mergeCell ref="A15:B15"/>
    <mergeCell ref="D15:J15"/>
    <mergeCell ref="A18:B18"/>
    <mergeCell ref="M22:M23"/>
    <mergeCell ref="L22:L23"/>
    <mergeCell ref="M24:M25"/>
    <mergeCell ref="L24:L25"/>
    <mergeCell ref="A25:B25"/>
    <mergeCell ref="A24:B24"/>
    <mergeCell ref="C22:J29"/>
    <mergeCell ref="A19:B19"/>
    <mergeCell ref="D19:J19"/>
  </mergeCells>
  <phoneticPr fontId="10"/>
  <conditionalFormatting sqref="A6:I12">
    <cfRule type="containsBlanks" dxfId="67" priority="9">
      <formula>LEN(TRIM(A6))=0</formula>
    </cfRule>
  </conditionalFormatting>
  <conditionalFormatting sqref="A16:J17 A18 C18:J18 A19:J19">
    <cfRule type="containsBlanks" dxfId="66" priority="17">
      <formula>LEN(TRIM(A16))=0</formula>
    </cfRule>
  </conditionalFormatting>
  <conditionalFormatting sqref="C22 C30">
    <cfRule type="containsBlanks" dxfId="63" priority="14">
      <formula>LEN(TRIM(C22))=0</formula>
    </cfRule>
  </conditionalFormatting>
  <conditionalFormatting sqref="L1">
    <cfRule type="cellIs" dxfId="62" priority="4" operator="equal">
      <formula>"提出が可能です"</formula>
    </cfRule>
    <cfRule type="cellIs" dxfId="61" priority="6" operator="equal">
      <formula>"見直しが必要な箇所があります"</formula>
    </cfRule>
  </conditionalFormatting>
  <conditionalFormatting sqref="M7 M17:M18">
    <cfRule type="cellIs" dxfId="60" priority="7" operator="equal">
      <formula>"記入してください"</formula>
    </cfRule>
    <cfRule type="cellIs" dxfId="59" priority="8" operator="equal">
      <formula>"提出が可能です"</formula>
    </cfRule>
  </conditionalFormatting>
  <conditionalFormatting sqref="M24 M28 M31:M32">
    <cfRule type="cellIs" dxfId="57" priority="10" operator="equal">
      <formula>"記入してください"</formula>
    </cfRule>
    <cfRule type="cellIs" dxfId="56" priority="11" operator="equal">
      <formula>"提出が可能です"</formula>
    </cfRule>
    <cfRule type="cellIs" dxfId="55" priority="12" operator="equal">
      <formula>"文字数制限を超過しています"</formula>
    </cfRule>
  </conditionalFormatting>
  <pageMargins left="0.55118110236220474" right="0.15748031496062992" top="0.43307086614173229" bottom="0.19685039370078741" header="0.31496062992125984" footer="0"/>
  <pageSetup paperSize="9" orientation="portrait" horizontalDpi="4294967293" r:id="rId1"/>
  <headerFooter alignWithMargins="0">
    <oddHeader>&amp;L&amp;"ＭＳ Ｐ明朝,標準"付属資料（様式１関係）</oddHeader>
  </headerFooter>
  <colBreaks count="1" manualBreakCount="1">
    <brk id="10" max="26" man="1"/>
  </colBreaks>
  <extLst>
    <ext xmlns:x14="http://schemas.microsoft.com/office/spreadsheetml/2009/9/main" uri="{78C0D931-6437-407d-A8EE-F0AAD7539E65}">
      <x14:conditionalFormattings>
        <x14:conditionalFormatting xmlns:xm="http://schemas.microsoft.com/office/excel/2006/main">
          <x14:cfRule type="expression" priority="1" id="{624A5869-AAD4-4873-8185-9036C917135E}">
            <xm:f>入力の手引き・基本情報の入力!$G$6="継続"</xm:f>
            <x14:dxf>
              <fill>
                <patternFill>
                  <bgColor theme="0" tint="-0.499984740745262"/>
                </patternFill>
              </fill>
            </x14:dxf>
          </x14:cfRule>
          <xm:sqref>A4:M19</xm:sqref>
        </x14:conditionalFormatting>
        <x14:conditionalFormatting xmlns:xm="http://schemas.microsoft.com/office/excel/2006/main">
          <x14:cfRule type="expression" priority="13" id="{FEB69203-BFEC-43CB-92B5-F236ED9884C7}">
            <xm:f>入力の手引き・基本情報の入力!$G$6="新規"</xm:f>
            <x14:dxf>
              <font>
                <color auto="1"/>
              </font>
              <fill>
                <patternFill>
                  <bgColor theme="0" tint="-0.499984740745262"/>
                </patternFill>
              </fill>
            </x14:dxf>
          </x14:cfRule>
          <xm:sqref>A21:M33</xm:sqref>
        </x14:conditionalFormatting>
        <x14:conditionalFormatting xmlns:xm="http://schemas.microsoft.com/office/excel/2006/main">
          <x14:cfRule type="expression" priority="49" id="{9EE74029-BE8A-44AF-B2F2-E8D7E1479EC9}">
            <xm:f>入力の手引き・基本情報の入力!#REF!="継続"</xm:f>
            <x14:dxf>
              <fill>
                <patternFill>
                  <bgColor theme="0" tint="-0.14996795556505021"/>
                </patternFill>
              </fill>
            </x14:dxf>
          </x14:cfRule>
          <xm:sqref>M22 M30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BBED3-26C2-44A1-BE49-F3F6F8EC5B78}">
  <dimension ref="A1:Z40"/>
  <sheetViews>
    <sheetView showGridLines="0" view="pageBreakPreview" topLeftCell="A26" zoomScaleNormal="100" zoomScaleSheetLayoutView="100" workbookViewId="0"/>
  </sheetViews>
  <sheetFormatPr defaultColWidth="9" defaultRowHeight="13.5" x14ac:dyDescent="0.15"/>
  <cols>
    <col min="1" max="1" width="0.875" style="35" customWidth="1"/>
    <col min="2" max="2" width="2.625" style="35" customWidth="1"/>
    <col min="3" max="3" width="4.375" style="35" customWidth="1"/>
    <col min="4" max="4" width="6.125" style="35" customWidth="1"/>
    <col min="5" max="11" width="4.625" style="35" customWidth="1"/>
    <col min="12" max="12" width="0.875" style="35" customWidth="1"/>
    <col min="13" max="13" width="2.625" style="35" customWidth="1"/>
    <col min="14" max="14" width="4.375" style="35" customWidth="1"/>
    <col min="15" max="15" width="6.125" style="35" customWidth="1"/>
    <col min="16" max="22" width="4.625" style="35" customWidth="1"/>
    <col min="23" max="23" width="1.625" style="23" customWidth="1"/>
    <col min="24" max="24" width="14.125" style="35" customWidth="1"/>
    <col min="25" max="25" width="15.625" style="121" customWidth="1"/>
    <col min="26" max="30" width="4.5" style="35" customWidth="1"/>
    <col min="31" max="16384" width="9" style="35"/>
  </cols>
  <sheetData>
    <row r="1" spans="1:25" ht="21" customHeight="1" x14ac:dyDescent="0.15">
      <c r="X1" s="655" t="str">
        <f>IF(入力の手引き・基本情報の入力!C6&lt;&gt;"C","提出は不要です",IF(AND($Y$18="提出が可能です",$Y$32="提出が可能です",$Y$37="提出が可能です"),"提出が可能です","見直しが必要な箇所があります"))</f>
        <v>提出は不要です</v>
      </c>
      <c r="Y1" s="655"/>
    </row>
    <row r="2" spans="1:25" ht="21" customHeight="1" x14ac:dyDescent="0.15">
      <c r="X2" s="655"/>
      <c r="Y2" s="655"/>
    </row>
    <row r="3" spans="1:25" x14ac:dyDescent="0.15">
      <c r="P3" s="35" t="s">
        <v>92</v>
      </c>
      <c r="R3" s="35" t="s">
        <v>105</v>
      </c>
      <c r="T3" s="35" t="s">
        <v>106</v>
      </c>
      <c r="V3" s="35" t="s">
        <v>107</v>
      </c>
      <c r="X3" s="23"/>
      <c r="Y3" s="119"/>
    </row>
    <row r="4" spans="1:25" x14ac:dyDescent="0.15">
      <c r="X4" s="23"/>
      <c r="Y4" s="119"/>
    </row>
    <row r="5" spans="1:25" ht="13.5" customHeight="1" x14ac:dyDescent="0.15">
      <c r="A5" s="656" t="s">
        <v>252</v>
      </c>
      <c r="B5" s="656"/>
      <c r="C5" s="656"/>
      <c r="D5" s="656"/>
      <c r="E5" s="656"/>
      <c r="F5" s="656"/>
      <c r="G5" s="656"/>
      <c r="H5" s="656"/>
      <c r="I5" s="656"/>
      <c r="J5" s="656"/>
      <c r="K5" s="656"/>
      <c r="L5" s="656"/>
      <c r="M5" s="656"/>
      <c r="N5" s="656"/>
      <c r="O5" s="656"/>
      <c r="P5" s="656"/>
      <c r="Q5" s="656"/>
      <c r="R5" s="656"/>
      <c r="S5" s="656"/>
      <c r="T5" s="656"/>
      <c r="U5" s="656"/>
      <c r="V5" s="656"/>
      <c r="W5" s="126"/>
      <c r="X5" s="23"/>
      <c r="Y5" s="119"/>
    </row>
    <row r="6" spans="1:25" ht="13.5" customHeight="1" x14ac:dyDescent="0.15">
      <c r="A6" s="656"/>
      <c r="B6" s="656"/>
      <c r="C6" s="656"/>
      <c r="D6" s="656"/>
      <c r="E6" s="656"/>
      <c r="F6" s="656"/>
      <c r="G6" s="656"/>
      <c r="H6" s="656"/>
      <c r="I6" s="656"/>
      <c r="J6" s="656"/>
      <c r="K6" s="656"/>
      <c r="L6" s="656"/>
      <c r="M6" s="656"/>
      <c r="N6" s="656"/>
      <c r="O6" s="656"/>
      <c r="P6" s="656"/>
      <c r="Q6" s="656"/>
      <c r="R6" s="656"/>
      <c r="S6" s="656"/>
      <c r="T6" s="656"/>
      <c r="U6" s="656"/>
      <c r="V6" s="656"/>
      <c r="W6" s="126"/>
      <c r="X6" s="23"/>
      <c r="Y6" s="119"/>
    </row>
    <row r="7" spans="1:25" x14ac:dyDescent="0.15">
      <c r="X7" s="23"/>
      <c r="Y7" s="119"/>
    </row>
    <row r="8" spans="1:25" ht="18" customHeight="1" x14ac:dyDescent="0.15">
      <c r="A8" s="664"/>
      <c r="B8" s="664"/>
      <c r="C8" s="664" t="s">
        <v>231</v>
      </c>
      <c r="D8" s="664"/>
      <c r="E8" s="60">
        <f>IF(入力の手引き・基本情報の入力!$D$26="","",入力の手引き・基本情報の入力!$D$26)</f>
        <v>7</v>
      </c>
      <c r="F8" s="664" t="s">
        <v>160</v>
      </c>
      <c r="G8" s="664"/>
      <c r="H8" s="664">
        <f>IF(E8="","",E8+2018)</f>
        <v>2025</v>
      </c>
      <c r="I8" s="664"/>
      <c r="J8" s="245" t="s">
        <v>168</v>
      </c>
      <c r="K8" s="245"/>
      <c r="L8" s="245"/>
      <c r="M8" s="245"/>
      <c r="N8" s="245"/>
      <c r="O8" s="245"/>
      <c r="P8" s="245"/>
      <c r="Q8" s="245"/>
      <c r="R8" s="245"/>
      <c r="S8" s="245"/>
      <c r="T8" s="245"/>
      <c r="U8" s="245"/>
      <c r="V8" s="245"/>
      <c r="W8" s="35"/>
      <c r="X8" s="23"/>
      <c r="Y8" s="119"/>
    </row>
    <row r="9" spans="1:25" ht="18" customHeight="1" x14ac:dyDescent="0.15">
      <c r="C9" s="245" t="s">
        <v>169</v>
      </c>
      <c r="D9" s="245"/>
      <c r="E9" s="245"/>
      <c r="F9" s="245"/>
      <c r="G9" s="245"/>
      <c r="H9" s="245"/>
      <c r="I9" s="245"/>
      <c r="J9" s="245"/>
      <c r="K9" s="245"/>
      <c r="L9" s="245"/>
      <c r="M9" s="245"/>
      <c r="N9" s="245"/>
      <c r="O9" s="245"/>
      <c r="P9" s="245"/>
      <c r="Q9" s="245"/>
      <c r="R9" s="245"/>
      <c r="S9" s="245"/>
      <c r="T9" s="245"/>
      <c r="U9" s="245"/>
      <c r="V9" s="245"/>
      <c r="W9" s="35"/>
      <c r="X9" s="23"/>
      <c r="Y9" s="119"/>
    </row>
    <row r="10" spans="1:25" ht="14.25" thickBot="1" x14ac:dyDescent="0.2">
      <c r="X10" s="23"/>
      <c r="Y10" s="119"/>
    </row>
    <row r="11" spans="1:25" x14ac:dyDescent="0.15">
      <c r="A11" s="657" t="s">
        <v>232</v>
      </c>
      <c r="B11" s="658"/>
      <c r="C11" s="658"/>
      <c r="D11" s="659"/>
      <c r="E11" s="240" t="str">
        <f>IF(入力の手引き・基本情報の入力!B27="","",入力の手引き・基本情報の入力!B27)</f>
        <v/>
      </c>
      <c r="F11" s="240"/>
      <c r="G11" s="240"/>
      <c r="H11" s="240"/>
      <c r="I11" s="240"/>
      <c r="J11" s="240"/>
      <c r="K11" s="240"/>
      <c r="L11" s="240"/>
      <c r="M11" s="240"/>
      <c r="N11" s="240"/>
      <c r="O11" s="240"/>
      <c r="P11" s="240"/>
      <c r="Q11" s="240"/>
      <c r="R11" s="240"/>
      <c r="S11" s="240"/>
      <c r="T11" s="240"/>
      <c r="U11" s="240"/>
      <c r="V11" s="241"/>
      <c r="W11" s="101"/>
      <c r="X11" s="23"/>
      <c r="Y11" s="119"/>
    </row>
    <row r="12" spans="1:25" x14ac:dyDescent="0.15">
      <c r="A12" s="660"/>
      <c r="B12" s="661"/>
      <c r="C12" s="661"/>
      <c r="D12" s="662"/>
      <c r="E12" s="665"/>
      <c r="F12" s="665"/>
      <c r="G12" s="665"/>
      <c r="H12" s="665"/>
      <c r="I12" s="665"/>
      <c r="J12" s="665"/>
      <c r="K12" s="665"/>
      <c r="L12" s="665"/>
      <c r="M12" s="665"/>
      <c r="N12" s="665"/>
      <c r="O12" s="665"/>
      <c r="P12" s="665"/>
      <c r="Q12" s="665"/>
      <c r="R12" s="665"/>
      <c r="S12" s="665"/>
      <c r="T12" s="665"/>
      <c r="U12" s="665"/>
      <c r="V12" s="666"/>
      <c r="W12" s="101"/>
      <c r="X12" s="23"/>
      <c r="Y12" s="119"/>
    </row>
    <row r="13" spans="1:25" ht="13.5" customHeight="1" x14ac:dyDescent="0.15">
      <c r="A13" s="646" t="s">
        <v>96</v>
      </c>
      <c r="B13" s="647"/>
      <c r="C13" s="647"/>
      <c r="D13" s="648"/>
      <c r="E13" s="242" t="str">
        <f>IF(入力の手引き・基本情報の入力!D28="","",入力の手引き・基本情報の入力!D28)</f>
        <v/>
      </c>
      <c r="F13" s="242"/>
      <c r="G13" s="242"/>
      <c r="H13" s="242"/>
      <c r="I13" s="242"/>
      <c r="J13" s="242"/>
      <c r="K13" s="242"/>
      <c r="L13" s="242"/>
      <c r="M13" s="242"/>
      <c r="N13" s="242"/>
      <c r="O13" s="242"/>
      <c r="P13" s="242"/>
      <c r="Q13" s="242"/>
      <c r="R13" s="242"/>
      <c r="S13" s="242"/>
      <c r="T13" s="242"/>
      <c r="U13" s="242"/>
      <c r="V13" s="212"/>
      <c r="W13" s="101"/>
      <c r="X13" s="23"/>
      <c r="Y13" s="119"/>
    </row>
    <row r="14" spans="1:25" ht="13.5" customHeight="1" thickBot="1" x14ac:dyDescent="0.2">
      <c r="A14" s="649"/>
      <c r="B14" s="650"/>
      <c r="C14" s="650"/>
      <c r="D14" s="651"/>
      <c r="E14" s="228"/>
      <c r="F14" s="228"/>
      <c r="G14" s="228"/>
      <c r="H14" s="228"/>
      <c r="I14" s="228"/>
      <c r="J14" s="228"/>
      <c r="K14" s="228"/>
      <c r="L14" s="228"/>
      <c r="M14" s="228"/>
      <c r="N14" s="228"/>
      <c r="O14" s="228"/>
      <c r="P14" s="228"/>
      <c r="Q14" s="228"/>
      <c r="R14" s="228"/>
      <c r="S14" s="228"/>
      <c r="T14" s="228"/>
      <c r="U14" s="228"/>
      <c r="V14" s="229"/>
      <c r="W14" s="101"/>
      <c r="X14" s="23"/>
      <c r="Y14" s="119"/>
    </row>
    <row r="15" spans="1:25" x14ac:dyDescent="0.15">
      <c r="X15" s="23"/>
      <c r="Y15" s="119"/>
    </row>
    <row r="16" spans="1:25" x14ac:dyDescent="0.15">
      <c r="A16" s="663" t="s">
        <v>170</v>
      </c>
      <c r="B16" s="663"/>
      <c r="C16" s="663"/>
      <c r="D16" s="663"/>
      <c r="E16" s="663"/>
      <c r="F16" s="663"/>
      <c r="G16" s="663"/>
      <c r="H16" s="663"/>
      <c r="I16" s="663"/>
      <c r="J16" s="663"/>
      <c r="X16" s="23"/>
      <c r="Y16" s="119"/>
    </row>
    <row r="17" spans="1:26" ht="21" customHeight="1" x14ac:dyDescent="0.15">
      <c r="A17" s="157"/>
      <c r="B17" s="667" t="s">
        <v>96</v>
      </c>
      <c r="C17" s="667"/>
      <c r="D17" s="667"/>
      <c r="E17" s="397"/>
      <c r="F17" s="397"/>
      <c r="G17" s="397"/>
      <c r="H17" s="397"/>
      <c r="I17" s="397"/>
      <c r="J17" s="397"/>
      <c r="K17" s="398"/>
      <c r="L17" s="157"/>
      <c r="M17" s="667" t="s">
        <v>96</v>
      </c>
      <c r="N17" s="667"/>
      <c r="O17" s="667"/>
      <c r="P17" s="397"/>
      <c r="Q17" s="397"/>
      <c r="R17" s="397"/>
      <c r="S17" s="397"/>
      <c r="T17" s="397"/>
      <c r="U17" s="397"/>
      <c r="V17" s="398"/>
      <c r="W17" s="101"/>
      <c r="X17" s="23"/>
      <c r="Y17" s="156" t="s">
        <v>188</v>
      </c>
    </row>
    <row r="18" spans="1:26" ht="21" customHeight="1" x14ac:dyDescent="0.15">
      <c r="A18" s="158"/>
      <c r="B18" s="245" t="s">
        <v>171</v>
      </c>
      <c r="C18" s="245"/>
      <c r="D18" s="245"/>
      <c r="E18" s="337"/>
      <c r="F18" s="337"/>
      <c r="G18" s="337"/>
      <c r="H18" s="337"/>
      <c r="I18" s="337"/>
      <c r="J18" s="337"/>
      <c r="K18" s="338"/>
      <c r="L18" s="158"/>
      <c r="M18" s="245" t="s">
        <v>171</v>
      </c>
      <c r="N18" s="245"/>
      <c r="O18" s="245"/>
      <c r="P18" s="337"/>
      <c r="Q18" s="337"/>
      <c r="R18" s="337"/>
      <c r="S18" s="337"/>
      <c r="T18" s="337"/>
      <c r="U18" s="337"/>
      <c r="V18" s="338"/>
      <c r="W18" s="101"/>
      <c r="X18" s="292"/>
      <c r="Y18" s="644" t="str">
        <f>IF(入力の手引き・基本情報の入力!C6&lt;&gt;"C","提出は不要です",IF(AND(入力の手引き・基本情報の入力!C6="C",OR('様式1-2（付属資料）'!E17="",'様式1-2（付属資料）'!E18="",'様式1-2（付属資料）'!E19="",'様式1-2（付属資料）'!E20="",'様式1-2（付属資料）'!E21="",'様式1-2（付属資料）'!E22="")),"記入してください","提出が可能です"))</f>
        <v>提出は不要です</v>
      </c>
    </row>
    <row r="19" spans="1:26" ht="21" customHeight="1" x14ac:dyDescent="0.15">
      <c r="A19" s="158"/>
      <c r="B19" s="245" t="s">
        <v>172</v>
      </c>
      <c r="C19" s="245"/>
      <c r="D19" s="245"/>
      <c r="E19" s="337"/>
      <c r="F19" s="337"/>
      <c r="G19" s="337"/>
      <c r="H19" s="337"/>
      <c r="I19" s="337"/>
      <c r="J19" s="337"/>
      <c r="K19" s="338"/>
      <c r="L19" s="158"/>
      <c r="M19" s="245" t="s">
        <v>172</v>
      </c>
      <c r="N19" s="245"/>
      <c r="O19" s="245"/>
      <c r="P19" s="337"/>
      <c r="Q19" s="337"/>
      <c r="R19" s="337"/>
      <c r="S19" s="337"/>
      <c r="T19" s="337"/>
      <c r="U19" s="337"/>
      <c r="V19" s="338"/>
      <c r="W19" s="101"/>
      <c r="X19" s="292"/>
      <c r="Y19" s="645"/>
    </row>
    <row r="20" spans="1:26" ht="21" customHeight="1" x14ac:dyDescent="0.15">
      <c r="A20" s="158"/>
      <c r="B20" s="245" t="s">
        <v>186</v>
      </c>
      <c r="C20" s="245"/>
      <c r="D20" s="245"/>
      <c r="E20" s="337"/>
      <c r="F20" s="337"/>
      <c r="G20" s="337"/>
      <c r="H20" s="337"/>
      <c r="I20" s="337"/>
      <c r="J20" s="337"/>
      <c r="K20" s="338"/>
      <c r="L20" s="158"/>
      <c r="M20" s="245" t="s">
        <v>186</v>
      </c>
      <c r="N20" s="245"/>
      <c r="O20" s="245"/>
      <c r="P20" s="337"/>
      <c r="Q20" s="337"/>
      <c r="R20" s="337"/>
      <c r="S20" s="337"/>
      <c r="T20" s="337"/>
      <c r="U20" s="337"/>
      <c r="V20" s="338"/>
      <c r="W20" s="101"/>
      <c r="X20" s="23"/>
      <c r="Y20" s="119"/>
    </row>
    <row r="21" spans="1:26" ht="21" customHeight="1" x14ac:dyDescent="0.15">
      <c r="A21" s="158"/>
      <c r="B21" s="245" t="s">
        <v>233</v>
      </c>
      <c r="C21" s="245"/>
      <c r="D21" s="245"/>
      <c r="E21" s="337"/>
      <c r="F21" s="337"/>
      <c r="G21" s="337"/>
      <c r="H21" s="337"/>
      <c r="I21" s="337"/>
      <c r="J21" s="337"/>
      <c r="K21" s="338"/>
      <c r="L21" s="158"/>
      <c r="M21" s="245" t="s">
        <v>233</v>
      </c>
      <c r="N21" s="245"/>
      <c r="O21" s="245"/>
      <c r="P21" s="337"/>
      <c r="Q21" s="337"/>
      <c r="R21" s="337"/>
      <c r="S21" s="337"/>
      <c r="T21" s="337"/>
      <c r="U21" s="337"/>
      <c r="V21" s="338"/>
      <c r="W21" s="101"/>
      <c r="X21" s="23"/>
      <c r="Y21" s="119"/>
    </row>
    <row r="22" spans="1:26" ht="21" customHeight="1" x14ac:dyDescent="0.15">
      <c r="A22" s="159"/>
      <c r="B22" s="654" t="s">
        <v>234</v>
      </c>
      <c r="C22" s="654"/>
      <c r="D22" s="654"/>
      <c r="E22" s="652"/>
      <c r="F22" s="652"/>
      <c r="G22" s="652"/>
      <c r="H22" s="652"/>
      <c r="I22" s="652"/>
      <c r="J22" s="652"/>
      <c r="K22" s="653"/>
      <c r="L22" s="159"/>
      <c r="M22" s="654" t="s">
        <v>234</v>
      </c>
      <c r="N22" s="654"/>
      <c r="O22" s="654"/>
      <c r="P22" s="652"/>
      <c r="Q22" s="652"/>
      <c r="R22" s="652"/>
      <c r="S22" s="652"/>
      <c r="T22" s="652"/>
      <c r="U22" s="652"/>
      <c r="V22" s="653"/>
      <c r="W22" s="101"/>
      <c r="X22" s="23"/>
      <c r="Y22" s="119"/>
    </row>
    <row r="23" spans="1:26" ht="21" customHeight="1" x14ac:dyDescent="0.15">
      <c r="A23" s="157"/>
      <c r="B23" s="667" t="s">
        <v>96</v>
      </c>
      <c r="C23" s="667"/>
      <c r="D23" s="667"/>
      <c r="E23" s="397"/>
      <c r="F23" s="397"/>
      <c r="G23" s="397"/>
      <c r="H23" s="397"/>
      <c r="I23" s="397"/>
      <c r="J23" s="397"/>
      <c r="K23" s="398"/>
      <c r="L23" s="157"/>
      <c r="M23" s="667" t="s">
        <v>96</v>
      </c>
      <c r="N23" s="667"/>
      <c r="O23" s="667"/>
      <c r="P23" s="397"/>
      <c r="Q23" s="397"/>
      <c r="R23" s="397"/>
      <c r="S23" s="397"/>
      <c r="T23" s="397"/>
      <c r="U23" s="397"/>
      <c r="V23" s="398"/>
      <c r="W23" s="101"/>
      <c r="X23" s="23"/>
      <c r="Y23" s="119"/>
    </row>
    <row r="24" spans="1:26" ht="21" customHeight="1" x14ac:dyDescent="0.15">
      <c r="A24" s="158"/>
      <c r="B24" s="245" t="s">
        <v>171</v>
      </c>
      <c r="C24" s="245"/>
      <c r="D24" s="245"/>
      <c r="E24" s="337"/>
      <c r="F24" s="337"/>
      <c r="G24" s="337"/>
      <c r="H24" s="337"/>
      <c r="I24" s="337"/>
      <c r="J24" s="337"/>
      <c r="K24" s="338"/>
      <c r="L24" s="158"/>
      <c r="M24" s="245" t="s">
        <v>171</v>
      </c>
      <c r="N24" s="245"/>
      <c r="O24" s="245"/>
      <c r="P24" s="337"/>
      <c r="Q24" s="337"/>
      <c r="R24" s="337"/>
      <c r="S24" s="337"/>
      <c r="T24" s="337"/>
      <c r="U24" s="337"/>
      <c r="V24" s="338"/>
      <c r="W24" s="101"/>
      <c r="X24" s="23"/>
      <c r="Y24" s="119"/>
    </row>
    <row r="25" spans="1:26" ht="21" customHeight="1" x14ac:dyDescent="0.15">
      <c r="A25" s="158"/>
      <c r="B25" s="245" t="s">
        <v>172</v>
      </c>
      <c r="C25" s="245"/>
      <c r="D25" s="245"/>
      <c r="E25" s="337"/>
      <c r="F25" s="337"/>
      <c r="G25" s="337"/>
      <c r="H25" s="337"/>
      <c r="I25" s="337"/>
      <c r="J25" s="337"/>
      <c r="K25" s="338"/>
      <c r="L25" s="158"/>
      <c r="M25" s="245" t="s">
        <v>172</v>
      </c>
      <c r="N25" s="245"/>
      <c r="O25" s="245"/>
      <c r="P25" s="337"/>
      <c r="Q25" s="337"/>
      <c r="R25" s="337"/>
      <c r="S25" s="337"/>
      <c r="T25" s="337"/>
      <c r="U25" s="337"/>
      <c r="V25" s="338"/>
      <c r="W25" s="101"/>
      <c r="X25" s="23"/>
      <c r="Y25" s="119"/>
    </row>
    <row r="26" spans="1:26" ht="21" customHeight="1" x14ac:dyDescent="0.15">
      <c r="A26" s="158"/>
      <c r="B26" s="245" t="s">
        <v>186</v>
      </c>
      <c r="C26" s="245"/>
      <c r="D26" s="245"/>
      <c r="E26" s="337"/>
      <c r="F26" s="337"/>
      <c r="G26" s="337"/>
      <c r="H26" s="337"/>
      <c r="I26" s="337"/>
      <c r="J26" s="337"/>
      <c r="K26" s="338"/>
      <c r="L26" s="158"/>
      <c r="M26" s="245" t="s">
        <v>186</v>
      </c>
      <c r="N26" s="245"/>
      <c r="O26" s="245"/>
      <c r="P26" s="337"/>
      <c r="Q26" s="337"/>
      <c r="R26" s="337"/>
      <c r="S26" s="337"/>
      <c r="T26" s="337"/>
      <c r="U26" s="337"/>
      <c r="V26" s="338"/>
      <c r="W26" s="101"/>
      <c r="X26" s="23"/>
      <c r="Y26" s="119"/>
    </row>
    <row r="27" spans="1:26" ht="21" customHeight="1" x14ac:dyDescent="0.15">
      <c r="A27" s="158"/>
      <c r="B27" s="245" t="s">
        <v>233</v>
      </c>
      <c r="C27" s="245"/>
      <c r="D27" s="245"/>
      <c r="E27" s="337"/>
      <c r="F27" s="337"/>
      <c r="G27" s="337"/>
      <c r="H27" s="337"/>
      <c r="I27" s="337"/>
      <c r="J27" s="337"/>
      <c r="K27" s="338"/>
      <c r="L27" s="158"/>
      <c r="M27" s="245" t="s">
        <v>233</v>
      </c>
      <c r="N27" s="245"/>
      <c r="O27" s="245"/>
      <c r="P27" s="337"/>
      <c r="Q27" s="337"/>
      <c r="R27" s="337"/>
      <c r="S27" s="337"/>
      <c r="T27" s="337"/>
      <c r="U27" s="337"/>
      <c r="V27" s="338"/>
      <c r="W27" s="101"/>
      <c r="X27" s="23"/>
      <c r="Y27" s="119"/>
    </row>
    <row r="28" spans="1:26" ht="21" customHeight="1" x14ac:dyDescent="0.15">
      <c r="A28" s="159"/>
      <c r="B28" s="654" t="s">
        <v>234</v>
      </c>
      <c r="C28" s="654"/>
      <c r="D28" s="654"/>
      <c r="E28" s="652"/>
      <c r="F28" s="652"/>
      <c r="G28" s="652"/>
      <c r="H28" s="652"/>
      <c r="I28" s="652"/>
      <c r="J28" s="652"/>
      <c r="K28" s="653"/>
      <c r="L28" s="159"/>
      <c r="M28" s="654" t="s">
        <v>234</v>
      </c>
      <c r="N28" s="654"/>
      <c r="O28" s="654"/>
      <c r="P28" s="652"/>
      <c r="Q28" s="652"/>
      <c r="R28" s="652"/>
      <c r="S28" s="652"/>
      <c r="T28" s="652"/>
      <c r="U28" s="652"/>
      <c r="V28" s="653"/>
      <c r="W28" s="101"/>
      <c r="X28" s="23"/>
      <c r="Y28" s="119"/>
    </row>
    <row r="29" spans="1:26" x14ac:dyDescent="0.15">
      <c r="X29" s="23"/>
      <c r="Y29" s="119"/>
    </row>
    <row r="30" spans="1:26" ht="34.5" customHeight="1" x14ac:dyDescent="0.15">
      <c r="A30" s="677" t="s">
        <v>229</v>
      </c>
      <c r="B30" s="677"/>
      <c r="C30" s="663"/>
      <c r="D30" s="663"/>
      <c r="E30" s="663"/>
      <c r="F30" s="663"/>
      <c r="G30" s="663"/>
      <c r="H30" s="663"/>
      <c r="I30" s="663"/>
      <c r="J30" s="663"/>
      <c r="K30" s="663"/>
      <c r="L30" s="663"/>
      <c r="M30" s="663"/>
      <c r="N30" s="663"/>
      <c r="O30" s="663"/>
      <c r="P30" s="663"/>
      <c r="Q30" s="663"/>
      <c r="R30" s="663"/>
      <c r="S30" s="663"/>
      <c r="T30" s="663"/>
      <c r="U30" s="663"/>
      <c r="X30" s="23"/>
      <c r="Y30" s="119"/>
    </row>
    <row r="31" spans="1:26" ht="39.950000000000003" customHeight="1" x14ac:dyDescent="0.15">
      <c r="A31" s="668"/>
      <c r="B31" s="669"/>
      <c r="C31" s="669"/>
      <c r="D31" s="669"/>
      <c r="E31" s="669"/>
      <c r="F31" s="669"/>
      <c r="G31" s="669"/>
      <c r="H31" s="669"/>
      <c r="I31" s="669"/>
      <c r="J31" s="669"/>
      <c r="K31" s="669"/>
      <c r="L31" s="669"/>
      <c r="M31" s="669"/>
      <c r="N31" s="669"/>
      <c r="O31" s="669"/>
      <c r="P31" s="669"/>
      <c r="Q31" s="669"/>
      <c r="R31" s="669"/>
      <c r="S31" s="669"/>
      <c r="T31" s="669"/>
      <c r="U31" s="669"/>
      <c r="V31" s="670"/>
      <c r="W31" s="100"/>
      <c r="X31" s="120" t="s">
        <v>184</v>
      </c>
      <c r="Y31" s="83" t="s">
        <v>188</v>
      </c>
      <c r="Z31" s="121"/>
    </row>
    <row r="32" spans="1:26" ht="39.950000000000003" customHeight="1" x14ac:dyDescent="0.15">
      <c r="A32" s="671"/>
      <c r="B32" s="672"/>
      <c r="C32" s="672"/>
      <c r="D32" s="672"/>
      <c r="E32" s="672"/>
      <c r="F32" s="672"/>
      <c r="G32" s="672"/>
      <c r="H32" s="672"/>
      <c r="I32" s="672"/>
      <c r="J32" s="672"/>
      <c r="K32" s="672"/>
      <c r="L32" s="672"/>
      <c r="M32" s="672"/>
      <c r="N32" s="672"/>
      <c r="O32" s="672"/>
      <c r="P32" s="672"/>
      <c r="Q32" s="672"/>
      <c r="R32" s="672"/>
      <c r="S32" s="672"/>
      <c r="T32" s="672"/>
      <c r="U32" s="672"/>
      <c r="V32" s="673"/>
      <c r="W32" s="100"/>
      <c r="X32" s="122" t="str">
        <f>LEN(A31)&amp;"文字"</f>
        <v>0文字</v>
      </c>
      <c r="Y32" s="123" t="str">
        <f>IF(入力の手引き・基本情報の入力!$C$6&lt;&gt;"C","提出は不要です",IF(AND(入力の手引き・基本情報の入力!$C$6="C",LEN(A31)=0),"記入してください",IF(AND(入力の手引き・基本情報の入力!$C$6="C",LEN(A31)&gt;300),"文字数制限を超過しています","提出が可能です")))</f>
        <v>提出は不要です</v>
      </c>
    </row>
    <row r="33" spans="1:26" ht="39.950000000000003" customHeight="1" x14ac:dyDescent="0.15">
      <c r="A33" s="674"/>
      <c r="B33" s="675"/>
      <c r="C33" s="675"/>
      <c r="D33" s="675"/>
      <c r="E33" s="675"/>
      <c r="F33" s="675"/>
      <c r="G33" s="675"/>
      <c r="H33" s="675"/>
      <c r="I33" s="675"/>
      <c r="J33" s="675"/>
      <c r="K33" s="675"/>
      <c r="L33" s="675"/>
      <c r="M33" s="675"/>
      <c r="N33" s="675"/>
      <c r="O33" s="675"/>
      <c r="P33" s="675"/>
      <c r="Q33" s="675"/>
      <c r="R33" s="675"/>
      <c r="S33" s="675"/>
      <c r="T33" s="675"/>
      <c r="U33" s="675"/>
      <c r="V33" s="676"/>
      <c r="W33" s="100"/>
      <c r="X33" s="23"/>
      <c r="Y33" s="119"/>
    </row>
    <row r="34" spans="1:26" x14ac:dyDescent="0.15">
      <c r="X34" s="23"/>
      <c r="Y34" s="119"/>
    </row>
    <row r="35" spans="1:26" ht="35.25" customHeight="1" x14ac:dyDescent="0.15">
      <c r="A35" s="677" t="s">
        <v>230</v>
      </c>
      <c r="B35" s="677"/>
      <c r="C35" s="663"/>
      <c r="D35" s="663"/>
      <c r="E35" s="663"/>
      <c r="F35" s="663"/>
      <c r="G35" s="663"/>
      <c r="H35" s="663"/>
      <c r="I35" s="663"/>
      <c r="J35" s="663"/>
      <c r="K35" s="663"/>
      <c r="L35" s="663"/>
      <c r="M35" s="663"/>
      <c r="N35" s="663"/>
      <c r="O35" s="663"/>
      <c r="P35" s="663"/>
      <c r="Q35" s="663"/>
      <c r="R35" s="663"/>
      <c r="S35" s="663"/>
      <c r="T35" s="663"/>
      <c r="U35" s="663"/>
      <c r="V35" s="663"/>
      <c r="W35" s="127"/>
      <c r="X35" s="23"/>
      <c r="Y35" s="119"/>
    </row>
    <row r="36" spans="1:26" ht="39.950000000000003" customHeight="1" x14ac:dyDescent="0.15">
      <c r="A36" s="668"/>
      <c r="B36" s="669"/>
      <c r="C36" s="669"/>
      <c r="D36" s="669"/>
      <c r="E36" s="669"/>
      <c r="F36" s="669"/>
      <c r="G36" s="669"/>
      <c r="H36" s="669"/>
      <c r="I36" s="669"/>
      <c r="J36" s="669"/>
      <c r="K36" s="669"/>
      <c r="L36" s="669"/>
      <c r="M36" s="669"/>
      <c r="N36" s="669"/>
      <c r="O36" s="669"/>
      <c r="P36" s="669"/>
      <c r="Q36" s="669"/>
      <c r="R36" s="669"/>
      <c r="S36" s="669"/>
      <c r="T36" s="669"/>
      <c r="U36" s="669"/>
      <c r="V36" s="670"/>
      <c r="W36" s="100"/>
      <c r="X36" s="120" t="s">
        <v>184</v>
      </c>
      <c r="Y36" s="83" t="s">
        <v>188</v>
      </c>
    </row>
    <row r="37" spans="1:26" ht="39.950000000000003" customHeight="1" x14ac:dyDescent="0.15">
      <c r="A37" s="671"/>
      <c r="B37" s="672"/>
      <c r="C37" s="672"/>
      <c r="D37" s="672"/>
      <c r="E37" s="672"/>
      <c r="F37" s="672"/>
      <c r="G37" s="672"/>
      <c r="H37" s="672"/>
      <c r="I37" s="672"/>
      <c r="J37" s="672"/>
      <c r="K37" s="672"/>
      <c r="L37" s="672"/>
      <c r="M37" s="672"/>
      <c r="N37" s="672"/>
      <c r="O37" s="672"/>
      <c r="P37" s="672"/>
      <c r="Q37" s="672"/>
      <c r="R37" s="672"/>
      <c r="S37" s="672"/>
      <c r="T37" s="672"/>
      <c r="U37" s="672"/>
      <c r="V37" s="673"/>
      <c r="W37" s="100"/>
      <c r="X37" s="122" t="str">
        <f>LEN(A36)&amp;"文字"</f>
        <v>0文字</v>
      </c>
      <c r="Y37" s="123" t="str">
        <f>IF(入力の手引き・基本情報の入力!$C$6&lt;&gt;"C","提出は不要です",IF(AND(入力の手引き・基本情報の入力!$C$6="C",LEN(A36)=0),"記入してください",IF(AND(入力の手引き・基本情報の入力!$C$6="C",LEN(A36)&gt;300),"文字数制限を超過しています","提出が可能です")))</f>
        <v>提出は不要です</v>
      </c>
      <c r="Z37" s="121"/>
    </row>
    <row r="38" spans="1:26" ht="39.950000000000003" customHeight="1" x14ac:dyDescent="0.15">
      <c r="A38" s="674"/>
      <c r="B38" s="675"/>
      <c r="C38" s="675"/>
      <c r="D38" s="675"/>
      <c r="E38" s="675"/>
      <c r="F38" s="675"/>
      <c r="G38" s="675"/>
      <c r="H38" s="675"/>
      <c r="I38" s="675"/>
      <c r="J38" s="675"/>
      <c r="K38" s="675"/>
      <c r="L38" s="675"/>
      <c r="M38" s="675"/>
      <c r="N38" s="675"/>
      <c r="O38" s="675"/>
      <c r="P38" s="675"/>
      <c r="Q38" s="675"/>
      <c r="R38" s="675"/>
      <c r="S38" s="675"/>
      <c r="T38" s="675"/>
      <c r="U38" s="675"/>
      <c r="V38" s="676"/>
      <c r="W38" s="100"/>
      <c r="X38" s="23"/>
      <c r="Y38" s="119"/>
    </row>
    <row r="39" spans="1:26" x14ac:dyDescent="0.15">
      <c r="X39" s="23"/>
      <c r="Y39" s="119"/>
    </row>
    <row r="40" spans="1:26" x14ac:dyDescent="0.15">
      <c r="X40" s="23"/>
      <c r="Y40" s="119"/>
    </row>
  </sheetData>
  <mergeCells count="67">
    <mergeCell ref="B23:D23"/>
    <mergeCell ref="B24:D24"/>
    <mergeCell ref="B25:D25"/>
    <mergeCell ref="B26:D26"/>
    <mergeCell ref="B27:D27"/>
    <mergeCell ref="P27:V27"/>
    <mergeCell ref="P28:V28"/>
    <mergeCell ref="A36:V38"/>
    <mergeCell ref="E28:K28"/>
    <mergeCell ref="E27:K27"/>
    <mergeCell ref="A35:V35"/>
    <mergeCell ref="A31:V33"/>
    <mergeCell ref="A30:U30"/>
    <mergeCell ref="M27:O27"/>
    <mergeCell ref="M28:O28"/>
    <mergeCell ref="B28:D28"/>
    <mergeCell ref="P26:V26"/>
    <mergeCell ref="E23:K23"/>
    <mergeCell ref="E24:K24"/>
    <mergeCell ref="E25:K25"/>
    <mergeCell ref="E26:K26"/>
    <mergeCell ref="P23:V23"/>
    <mergeCell ref="P24:V24"/>
    <mergeCell ref="P25:V25"/>
    <mergeCell ref="M23:O23"/>
    <mergeCell ref="M24:O24"/>
    <mergeCell ref="M25:O25"/>
    <mergeCell ref="M26:O26"/>
    <mergeCell ref="P19:V19"/>
    <mergeCell ref="E19:K19"/>
    <mergeCell ref="M20:O20"/>
    <mergeCell ref="M21:O21"/>
    <mergeCell ref="M17:O17"/>
    <mergeCell ref="M18:O18"/>
    <mergeCell ref="M19:O19"/>
    <mergeCell ref="X1:Y2"/>
    <mergeCell ref="A5:V6"/>
    <mergeCell ref="A11:D12"/>
    <mergeCell ref="A16:J16"/>
    <mergeCell ref="E18:K18"/>
    <mergeCell ref="F8:G8"/>
    <mergeCell ref="H8:I8"/>
    <mergeCell ref="E11:V12"/>
    <mergeCell ref="A8:B8"/>
    <mergeCell ref="J8:V8"/>
    <mergeCell ref="C8:D8"/>
    <mergeCell ref="C9:V9"/>
    <mergeCell ref="B18:D18"/>
    <mergeCell ref="B17:D17"/>
    <mergeCell ref="E17:K17"/>
    <mergeCell ref="P17:V17"/>
    <mergeCell ref="Y18:Y19"/>
    <mergeCell ref="X18:X19"/>
    <mergeCell ref="A13:D14"/>
    <mergeCell ref="E13:V14"/>
    <mergeCell ref="P22:V22"/>
    <mergeCell ref="E22:K22"/>
    <mergeCell ref="E21:K21"/>
    <mergeCell ref="M22:O22"/>
    <mergeCell ref="B22:D22"/>
    <mergeCell ref="B21:D21"/>
    <mergeCell ref="B20:D20"/>
    <mergeCell ref="B19:D19"/>
    <mergeCell ref="P21:V21"/>
    <mergeCell ref="P20:V20"/>
    <mergeCell ref="E20:K20"/>
    <mergeCell ref="P18:V18"/>
  </mergeCells>
  <phoneticPr fontId="10"/>
  <conditionalFormatting sqref="A31:V33 A36:V38">
    <cfRule type="containsBlanks" dxfId="54" priority="16">
      <formula>LEN(TRIM(A31))=0</formula>
    </cfRule>
  </conditionalFormatting>
  <conditionalFormatting sqref="E17:K28 P17:V28">
    <cfRule type="containsBlanks" dxfId="51" priority="17">
      <formula>LEN(TRIM(E17))=0</formula>
    </cfRule>
  </conditionalFormatting>
  <conditionalFormatting sqref="Q3 S3 U3">
    <cfRule type="containsBlanks" dxfId="50" priority="15">
      <formula>LEN(TRIM(Q3))=0</formula>
    </cfRule>
  </conditionalFormatting>
  <conditionalFormatting sqref="X1">
    <cfRule type="cellIs" dxfId="49" priority="7" operator="equal">
      <formula>"提出は不要です"</formula>
    </cfRule>
    <cfRule type="cellIs" dxfId="48" priority="8" operator="equal">
      <formula>"提出が可能です"</formula>
    </cfRule>
    <cfRule type="cellIs" dxfId="47" priority="9" operator="equal">
      <formula>"見直しが必要な箇所があります"</formula>
    </cfRule>
  </conditionalFormatting>
  <conditionalFormatting sqref="X32">
    <cfRule type="expression" dxfId="46" priority="4">
      <formula>$Y$32="提出は不要です"</formula>
    </cfRule>
  </conditionalFormatting>
  <conditionalFormatting sqref="X37">
    <cfRule type="expression" dxfId="45" priority="3">
      <formula>$Y$37="提出は不要です"</formula>
    </cfRule>
  </conditionalFormatting>
  <conditionalFormatting sqref="Y18:Y19">
    <cfRule type="cellIs" dxfId="44" priority="6" operator="equal">
      <formula>"提出は不要です"</formula>
    </cfRule>
    <cfRule type="cellIs" dxfId="43" priority="10" operator="equal">
      <formula>"提出が可能です"</formula>
    </cfRule>
    <cfRule type="cellIs" dxfId="42" priority="11" operator="equal">
      <formula>"記入してください"</formula>
    </cfRule>
  </conditionalFormatting>
  <conditionalFormatting sqref="Y32 Y37">
    <cfRule type="cellIs" dxfId="41" priority="5" operator="equal">
      <formula>"提出は不要です"</formula>
    </cfRule>
    <cfRule type="cellIs" dxfId="40" priority="12" operator="equal">
      <formula>"記入してください"</formula>
    </cfRule>
    <cfRule type="cellIs" dxfId="39" priority="13" operator="equal">
      <formula>"提出が可能です"</formula>
    </cfRule>
    <cfRule type="cellIs" dxfId="38" priority="14" operator="equal">
      <formula>"文字数制限を超過しています"</formula>
    </cfRule>
  </conditionalFormatting>
  <pageMargins left="0.55118110236220474" right="0.15748031496062992" top="0.43307086614173229" bottom="0.19685039370078741" header="0.27559055118110237" footer="0"/>
  <pageSetup paperSize="9" orientation="portrait" horizontalDpi="4294967293" r:id="rId1"/>
  <headerFooter>
    <oddHeader>&amp;L&amp;"ＭＳ Ｐ明朝,標準"付属資料（様式１関係）</oddHeader>
  </headerFooter>
  <colBreaks count="1" manualBreakCount="1">
    <brk id="22"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1" id="{09665C07-08FD-4581-BBEE-05528394A15A}">
            <xm:f>入力の手引き・基本情報の入力!$C$6="B"</xm:f>
            <x14:dxf>
              <font>
                <color auto="1"/>
              </font>
              <fill>
                <patternFill>
                  <bgColor theme="0" tint="-0.499984740745262"/>
                </patternFill>
              </fill>
            </x14:dxf>
          </x14:cfRule>
          <x14:cfRule type="expression" priority="2" id="{8BB32F1B-A1BD-4BF6-84C1-6DC8DABA3EAA}">
            <xm:f>入力の手引き・基本情報の入力!$C$6="A"</xm:f>
            <x14:dxf>
              <font>
                <color auto="1"/>
              </font>
              <fill>
                <patternFill>
                  <bgColor theme="0" tint="-0.499984740745262"/>
                </patternFill>
              </fill>
            </x14:dxf>
          </x14:cfRule>
          <xm:sqref>A1:Y38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F81EB-E204-40EC-9CAB-12089AF5CFF9}">
  <dimension ref="A1:L54"/>
  <sheetViews>
    <sheetView showGridLines="0" view="pageBreakPreview" zoomScaleNormal="100" zoomScaleSheetLayoutView="100" workbookViewId="0">
      <selection sqref="A1:H1"/>
    </sheetView>
  </sheetViews>
  <sheetFormatPr defaultColWidth="9" defaultRowHeight="13.5" x14ac:dyDescent="0.15"/>
  <cols>
    <col min="1" max="1" width="4.125" style="13" customWidth="1"/>
    <col min="2" max="2" width="6.125" style="29" customWidth="1"/>
    <col min="3" max="3" width="9.125" style="29" customWidth="1"/>
    <col min="4" max="4" width="14.625" style="29" customWidth="1"/>
    <col min="5" max="8" width="14.625" style="16" customWidth="1"/>
    <col min="9" max="9" width="1.625" style="16" customWidth="1"/>
    <col min="10" max="10" width="14.125" style="16" customWidth="1"/>
    <col min="11" max="11" width="15.625" style="21" customWidth="1"/>
    <col min="12" max="16384" width="9" style="16"/>
  </cols>
  <sheetData>
    <row r="1" spans="1:12" s="13" customFormat="1" ht="39" customHeight="1" thickBot="1" x14ac:dyDescent="0.2">
      <c r="A1" s="606" t="s">
        <v>251</v>
      </c>
      <c r="B1" s="606"/>
      <c r="C1" s="606"/>
      <c r="D1" s="606"/>
      <c r="E1" s="606"/>
      <c r="F1" s="606"/>
      <c r="G1" s="606"/>
      <c r="H1" s="606"/>
      <c r="I1" s="106"/>
      <c r="J1" s="717" t="str">
        <f>IF(AND(K5="提出が可能です",K9="提出が可能です",K14="提出が可能です",K16="提出が可能です",K18="提出が可能です",K19="提出が可能です",K19="提出が可能です",K19="提出が可能です",K20="提出が可能です",K22="提出が可能です",K24="提出が可能です",K27="提出が可能です",K45="提出が可能です"),"提出が可能です","見直しが必要な箇所があります")</f>
        <v>見直しが必要な箇所があります</v>
      </c>
      <c r="K1" s="717"/>
    </row>
    <row r="2" spans="1:12" ht="39.950000000000003" customHeight="1" thickBot="1" x14ac:dyDescent="0.2">
      <c r="A2" s="628" t="s">
        <v>57</v>
      </c>
      <c r="B2" s="629"/>
      <c r="C2" s="629"/>
      <c r="D2" s="720" t="str">
        <f>IF(入力の手引き・基本情報の入力!B27="","",入力の手引き・基本情報の入力!B27)</f>
        <v/>
      </c>
      <c r="E2" s="721"/>
      <c r="F2" s="721"/>
      <c r="G2" s="721"/>
      <c r="H2" s="722"/>
      <c r="I2" s="39"/>
      <c r="J2" s="44"/>
      <c r="K2" s="53"/>
    </row>
    <row r="3" spans="1:12" s="18" customFormat="1" ht="25.5" customHeight="1" thickBot="1" x14ac:dyDescent="0.2">
      <c r="A3" s="626" t="s">
        <v>58</v>
      </c>
      <c r="B3" s="626"/>
      <c r="C3" s="626"/>
      <c r="D3" s="723"/>
      <c r="E3" s="723"/>
      <c r="F3" s="723"/>
      <c r="G3" s="723"/>
      <c r="H3" s="723"/>
      <c r="I3" s="54"/>
      <c r="J3" s="54"/>
      <c r="K3" s="54"/>
    </row>
    <row r="4" spans="1:12" s="29" customFormat="1" ht="29.1" customHeight="1" x14ac:dyDescent="0.15">
      <c r="A4" s="719" t="s">
        <v>237</v>
      </c>
      <c r="B4" s="718" t="s">
        <v>235</v>
      </c>
      <c r="C4" s="618"/>
      <c r="D4" s="724"/>
      <c r="E4" s="725"/>
      <c r="F4" s="725"/>
      <c r="G4" s="725"/>
      <c r="H4" s="726"/>
      <c r="I4" s="165"/>
      <c r="J4" s="82" t="s">
        <v>184</v>
      </c>
      <c r="K4" s="83" t="s">
        <v>188</v>
      </c>
      <c r="L4" s="22"/>
    </row>
    <row r="5" spans="1:12" s="29" customFormat="1" ht="29.1" customHeight="1" x14ac:dyDescent="0.15">
      <c r="A5" s="682"/>
      <c r="B5" s="697"/>
      <c r="C5" s="579"/>
      <c r="D5" s="727"/>
      <c r="E5" s="686"/>
      <c r="F5" s="686"/>
      <c r="G5" s="686"/>
      <c r="H5" s="687"/>
      <c r="I5" s="165"/>
      <c r="J5" s="105" t="str">
        <f>LEN($D$4)&amp;"文字"</f>
        <v>0文字</v>
      </c>
      <c r="K5" s="84" t="str">
        <f>IF(LEN($D$4)=0,"記入してください",IF(LEN($D$4)&gt;400,"文字数制限を超過しています","提出が可能です"))</f>
        <v>記入してください</v>
      </c>
    </row>
    <row r="6" spans="1:12" s="29" customFormat="1" ht="29.1" customHeight="1" x14ac:dyDescent="0.15">
      <c r="A6" s="682"/>
      <c r="B6" s="697"/>
      <c r="C6" s="579"/>
      <c r="D6" s="727"/>
      <c r="E6" s="686"/>
      <c r="F6" s="686"/>
      <c r="G6" s="686"/>
      <c r="H6" s="687"/>
      <c r="I6" s="47"/>
      <c r="J6" s="46"/>
      <c r="K6" s="55"/>
    </row>
    <row r="7" spans="1:12" s="29" customFormat="1" ht="29.1" customHeight="1" x14ac:dyDescent="0.15">
      <c r="A7" s="683"/>
      <c r="B7" s="698"/>
      <c r="C7" s="699"/>
      <c r="D7" s="728"/>
      <c r="E7" s="679"/>
      <c r="F7" s="679"/>
      <c r="G7" s="679"/>
      <c r="H7" s="680"/>
      <c r="I7" s="47"/>
      <c r="J7" s="46"/>
      <c r="K7" s="55"/>
    </row>
    <row r="8" spans="1:12" s="29" customFormat="1" ht="29.1" customHeight="1" x14ac:dyDescent="0.15">
      <c r="A8" s="681" t="s">
        <v>238</v>
      </c>
      <c r="B8" s="696" t="s">
        <v>239</v>
      </c>
      <c r="C8" s="622"/>
      <c r="D8" s="729"/>
      <c r="E8" s="684"/>
      <c r="F8" s="684"/>
      <c r="G8" s="684"/>
      <c r="H8" s="685"/>
      <c r="I8" s="165"/>
      <c r="J8" s="82" t="s">
        <v>184</v>
      </c>
      <c r="K8" s="83" t="s">
        <v>188</v>
      </c>
      <c r="L8" s="22"/>
    </row>
    <row r="9" spans="1:12" s="29" customFormat="1" ht="29.1" customHeight="1" x14ac:dyDescent="0.15">
      <c r="A9" s="682"/>
      <c r="B9" s="697"/>
      <c r="C9" s="579"/>
      <c r="D9" s="727"/>
      <c r="E9" s="686"/>
      <c r="F9" s="686"/>
      <c r="G9" s="686"/>
      <c r="H9" s="687"/>
      <c r="I9" s="165"/>
      <c r="J9" s="105" t="str">
        <f>LEN($D$8)&amp;"文字"</f>
        <v>0文字</v>
      </c>
      <c r="K9" s="84" t="str">
        <f>IF(LEN($D$8)=0,"記入してください",IF(LEN($D$8)&gt;400,"文字数制限を超過しています","提出が可能です"))</f>
        <v>記入してください</v>
      </c>
    </row>
    <row r="10" spans="1:12" s="29" customFormat="1" ht="29.1" customHeight="1" x14ac:dyDescent="0.15">
      <c r="A10" s="682"/>
      <c r="B10" s="697"/>
      <c r="C10" s="579"/>
      <c r="D10" s="727"/>
      <c r="E10" s="686"/>
      <c r="F10" s="686"/>
      <c r="G10" s="686"/>
      <c r="H10" s="687"/>
      <c r="I10" s="47"/>
      <c r="J10" s="46"/>
      <c r="K10" s="55"/>
    </row>
    <row r="11" spans="1:12" s="29" customFormat="1" ht="29.1" customHeight="1" x14ac:dyDescent="0.15">
      <c r="A11" s="683"/>
      <c r="B11" s="698"/>
      <c r="C11" s="699"/>
      <c r="D11" s="728"/>
      <c r="E11" s="679"/>
      <c r="F11" s="679"/>
      <c r="G11" s="679"/>
      <c r="H11" s="680"/>
      <c r="I11" s="47"/>
      <c r="J11" s="46"/>
      <c r="K11" s="55"/>
    </row>
    <row r="12" spans="1:12" s="29" customFormat="1" ht="17.100000000000001" customHeight="1" x14ac:dyDescent="0.15">
      <c r="A12" s="681" t="s">
        <v>240</v>
      </c>
      <c r="B12" s="696" t="s">
        <v>236</v>
      </c>
      <c r="C12" s="622"/>
      <c r="D12" s="700" t="s">
        <v>59</v>
      </c>
      <c r="E12" s="701"/>
      <c r="F12" s="704" t="s">
        <v>60</v>
      </c>
      <c r="G12" s="705"/>
      <c r="H12" s="706"/>
      <c r="I12" s="107"/>
      <c r="J12" s="46"/>
      <c r="K12" s="55"/>
    </row>
    <row r="13" spans="1:12" s="29" customFormat="1" ht="17.100000000000001" customHeight="1" x14ac:dyDescent="0.15">
      <c r="A13" s="682"/>
      <c r="B13" s="697"/>
      <c r="C13" s="579"/>
      <c r="D13" s="702"/>
      <c r="E13" s="703"/>
      <c r="F13" s="164" t="str">
        <f>入力の手引き・基本情報の入力!$C$26&amp;入力の手引き・基本情報の入力!$D$26&amp;"年度"</f>
        <v>令和7年度</v>
      </c>
      <c r="G13" s="164" t="str">
        <f>入力の手引き・基本情報の入力!$C$26&amp;入力の手引き・基本情報の入力!$D$26+1&amp;"年度"</f>
        <v>令和8年度</v>
      </c>
      <c r="H13" s="166" t="str">
        <f>入力の手引き・基本情報の入力!$C$26&amp;入力の手引き・基本情報の入力!$D$26+2&amp;"年度"</f>
        <v>令和9年度</v>
      </c>
      <c r="I13" s="108"/>
      <c r="J13" s="46"/>
      <c r="K13" s="83" t="s">
        <v>188</v>
      </c>
    </row>
    <row r="14" spans="1:12" s="29" customFormat="1" ht="39.75" customHeight="1" x14ac:dyDescent="0.15">
      <c r="A14" s="682"/>
      <c r="B14" s="697"/>
      <c r="C14" s="579"/>
      <c r="D14" s="707"/>
      <c r="E14" s="708"/>
      <c r="F14" s="160"/>
      <c r="G14" s="160"/>
      <c r="H14" s="161"/>
      <c r="I14" s="109"/>
      <c r="J14" s="46"/>
      <c r="K14" s="56" t="str">
        <f>IF(OR(D14="",F14=""),"記入してください","提出が可能です")</f>
        <v>記入してください</v>
      </c>
      <c r="L14" s="22"/>
    </row>
    <row r="15" spans="1:12" s="29" customFormat="1" ht="20.100000000000001" customHeight="1" x14ac:dyDescent="0.15">
      <c r="A15" s="682"/>
      <c r="B15" s="697"/>
      <c r="C15" s="579"/>
      <c r="D15" s="508" t="s">
        <v>249</v>
      </c>
      <c r="E15" s="508"/>
      <c r="F15" s="508"/>
      <c r="G15" s="508"/>
      <c r="H15" s="678"/>
      <c r="I15" s="110"/>
      <c r="J15" s="120" t="s">
        <v>184</v>
      </c>
      <c r="K15" s="83" t="s">
        <v>188</v>
      </c>
    </row>
    <row r="16" spans="1:12" s="29" customFormat="1" ht="30" customHeight="1" x14ac:dyDescent="0.15">
      <c r="A16" s="682"/>
      <c r="B16" s="697"/>
      <c r="C16" s="579"/>
      <c r="D16" s="679"/>
      <c r="E16" s="679"/>
      <c r="F16" s="679"/>
      <c r="G16" s="679"/>
      <c r="H16" s="680"/>
      <c r="I16" s="47"/>
      <c r="J16" s="128" t="str">
        <f>LEN(D16)&amp;"文字"</f>
        <v>0文字</v>
      </c>
      <c r="K16" s="84" t="str">
        <f>IF(LEN(D16)=0,"記入してください",IF(LEN(D16)&gt;50,"文字数制限を超過しています","提出が可能です"))</f>
        <v>記入してください</v>
      </c>
      <c r="L16" s="22"/>
    </row>
    <row r="17" spans="1:12" s="29" customFormat="1" ht="20.100000000000001" customHeight="1" x14ac:dyDescent="0.15">
      <c r="A17" s="682"/>
      <c r="B17" s="697"/>
      <c r="C17" s="579"/>
      <c r="D17" s="508" t="s">
        <v>250</v>
      </c>
      <c r="E17" s="508"/>
      <c r="F17" s="508"/>
      <c r="G17" s="508"/>
      <c r="H17" s="678"/>
      <c r="I17" s="110"/>
      <c r="J17" s="120" t="s">
        <v>184</v>
      </c>
      <c r="K17" s="83" t="s">
        <v>188</v>
      </c>
    </row>
    <row r="18" spans="1:12" s="29" customFormat="1" ht="30" customHeight="1" x14ac:dyDescent="0.15">
      <c r="A18" s="683"/>
      <c r="B18" s="698"/>
      <c r="C18" s="699"/>
      <c r="D18" s="679"/>
      <c r="E18" s="679"/>
      <c r="F18" s="679"/>
      <c r="G18" s="679"/>
      <c r="H18" s="680"/>
      <c r="I18" s="47"/>
      <c r="J18" s="128" t="str">
        <f>LEN(D18)&amp;"文字"</f>
        <v>0文字</v>
      </c>
      <c r="K18" s="84" t="str">
        <f>IF(LEN(D18)=0,"記入してください",IF(LEN(D18)&gt;50,"文字数制限を超過しています","提出が可能です"))</f>
        <v>記入してください</v>
      </c>
      <c r="L18" s="22"/>
    </row>
    <row r="19" spans="1:12" ht="35.1" customHeight="1" x14ac:dyDescent="0.15">
      <c r="A19" s="681" t="s">
        <v>241</v>
      </c>
      <c r="B19" s="696" t="s">
        <v>242</v>
      </c>
      <c r="C19" s="622"/>
      <c r="D19" s="163" t="s">
        <v>61</v>
      </c>
      <c r="E19" s="690"/>
      <c r="F19" s="691"/>
      <c r="G19" s="691"/>
      <c r="H19" s="692"/>
      <c r="I19" s="47"/>
      <c r="J19" s="129"/>
      <c r="K19" s="56" t="str">
        <f>IF(E19="","記入してください","提出が可能です")</f>
        <v>記入してください</v>
      </c>
      <c r="L19" s="21"/>
    </row>
    <row r="20" spans="1:12" ht="60" customHeight="1" x14ac:dyDescent="0.15">
      <c r="A20" s="683"/>
      <c r="B20" s="698"/>
      <c r="C20" s="699"/>
      <c r="D20" s="162" t="s">
        <v>62</v>
      </c>
      <c r="E20" s="693"/>
      <c r="F20" s="694"/>
      <c r="G20" s="694"/>
      <c r="H20" s="695"/>
      <c r="I20" s="47"/>
      <c r="J20" s="129"/>
      <c r="K20" s="56" t="str">
        <f>IF(E20="","記入してください","提出が可能です")</f>
        <v>記入してください</v>
      </c>
      <c r="L20" s="21"/>
    </row>
    <row r="21" spans="1:12" ht="33" customHeight="1" x14ac:dyDescent="0.15">
      <c r="A21" s="681" t="s">
        <v>243</v>
      </c>
      <c r="B21" s="696" t="s">
        <v>244</v>
      </c>
      <c r="C21" s="622"/>
      <c r="D21" s="684"/>
      <c r="E21" s="684"/>
      <c r="F21" s="684"/>
      <c r="G21" s="684"/>
      <c r="H21" s="685"/>
      <c r="I21" s="47"/>
      <c r="J21" s="120" t="s">
        <v>184</v>
      </c>
      <c r="K21" s="83" t="s">
        <v>188</v>
      </c>
      <c r="L21" s="21"/>
    </row>
    <row r="22" spans="1:12" ht="33" customHeight="1" x14ac:dyDescent="0.15">
      <c r="A22" s="683"/>
      <c r="B22" s="698"/>
      <c r="C22" s="699"/>
      <c r="D22" s="679"/>
      <c r="E22" s="679"/>
      <c r="F22" s="679"/>
      <c r="G22" s="679"/>
      <c r="H22" s="680"/>
      <c r="I22" s="47"/>
      <c r="J22" s="128" t="str">
        <f>LEN($D$21)&amp;"文字"</f>
        <v>0文字</v>
      </c>
      <c r="K22" s="84" t="str">
        <f>IF(LEN($D$21)=0,"記入してください",IF(LEN($D$21)&gt;200,"文字数制限を超過しています","提出が可能です"))</f>
        <v>記入してください</v>
      </c>
    </row>
    <row r="23" spans="1:12" ht="30.95" customHeight="1" x14ac:dyDescent="0.15">
      <c r="A23" s="681" t="s">
        <v>245</v>
      </c>
      <c r="B23" s="696" t="s">
        <v>246</v>
      </c>
      <c r="C23" s="622"/>
      <c r="D23" s="684"/>
      <c r="E23" s="684"/>
      <c r="F23" s="684"/>
      <c r="G23" s="684"/>
      <c r="H23" s="685"/>
      <c r="I23" s="47"/>
      <c r="J23" s="120" t="s">
        <v>184</v>
      </c>
      <c r="K23" s="83" t="s">
        <v>188</v>
      </c>
      <c r="L23" s="21"/>
    </row>
    <row r="24" spans="1:12" ht="30.95" customHeight="1" x14ac:dyDescent="0.15">
      <c r="A24" s="682"/>
      <c r="B24" s="697"/>
      <c r="C24" s="579"/>
      <c r="D24" s="686"/>
      <c r="E24" s="686"/>
      <c r="F24" s="686"/>
      <c r="G24" s="686"/>
      <c r="H24" s="687"/>
      <c r="I24" s="47"/>
      <c r="J24" s="128" t="str">
        <f>LEN($D$23)&amp;"文字"</f>
        <v>0文字</v>
      </c>
      <c r="K24" s="84" t="str">
        <f>IF(LEN($D$23)=0,"記入してください",IF(LEN($D$23)&gt;300,"文字数制限を超過しています","提出が可能です"))</f>
        <v>記入してください</v>
      </c>
      <c r="L24" s="21"/>
    </row>
    <row r="25" spans="1:12" ht="30.95" customHeight="1" x14ac:dyDescent="0.15">
      <c r="A25" s="683"/>
      <c r="B25" s="698"/>
      <c r="C25" s="699"/>
      <c r="D25" s="679"/>
      <c r="E25" s="679"/>
      <c r="F25" s="679"/>
      <c r="G25" s="679"/>
      <c r="H25" s="680"/>
      <c r="I25" s="47"/>
      <c r="J25" s="44"/>
      <c r="K25" s="53"/>
      <c r="L25" s="21"/>
    </row>
    <row r="26" spans="1:12" ht="30.95" customHeight="1" x14ac:dyDescent="0.15">
      <c r="A26" s="681" t="s">
        <v>248</v>
      </c>
      <c r="B26" s="696" t="s">
        <v>247</v>
      </c>
      <c r="C26" s="622"/>
      <c r="D26" s="686"/>
      <c r="E26" s="686"/>
      <c r="F26" s="686"/>
      <c r="G26" s="686"/>
      <c r="H26" s="687"/>
      <c r="I26" s="47"/>
      <c r="J26" s="120" t="s">
        <v>184</v>
      </c>
      <c r="K26" s="83" t="s">
        <v>188</v>
      </c>
      <c r="L26" s="21"/>
    </row>
    <row r="27" spans="1:12" ht="30.95" customHeight="1" x14ac:dyDescent="0.15">
      <c r="A27" s="682"/>
      <c r="B27" s="697"/>
      <c r="C27" s="579"/>
      <c r="D27" s="686"/>
      <c r="E27" s="686"/>
      <c r="F27" s="686"/>
      <c r="G27" s="686"/>
      <c r="H27" s="687"/>
      <c r="I27" s="47"/>
      <c r="J27" s="128" t="str">
        <f>LEN($D$26)&amp;"文字"</f>
        <v>0文字</v>
      </c>
      <c r="K27" s="84" t="str">
        <f>IF(LEN($D$26)=0,"記入してください",IF(LEN($D$26)&gt;300,"文字数制限を超過しています","提出が可能です"))</f>
        <v>記入してください</v>
      </c>
      <c r="L27" s="21"/>
    </row>
    <row r="28" spans="1:12" ht="30.95" customHeight="1" thickBot="1" x14ac:dyDescent="0.2">
      <c r="A28" s="733"/>
      <c r="B28" s="734"/>
      <c r="C28" s="624"/>
      <c r="D28" s="688"/>
      <c r="E28" s="688"/>
      <c r="F28" s="688"/>
      <c r="G28" s="688"/>
      <c r="H28" s="689"/>
      <c r="I28" s="47"/>
      <c r="J28" s="44"/>
      <c r="K28" s="53"/>
      <c r="L28" s="21"/>
    </row>
    <row r="29" spans="1:12" s="13" customFormat="1" ht="39" customHeight="1" x14ac:dyDescent="0.15">
      <c r="A29" s="709" t="s">
        <v>56</v>
      </c>
      <c r="B29" s="709"/>
      <c r="C29" s="709"/>
      <c r="D29" s="709"/>
      <c r="E29" s="709"/>
      <c r="F29" s="709"/>
      <c r="G29" s="709"/>
      <c r="H29" s="709"/>
      <c r="I29" s="106"/>
      <c r="J29" s="51"/>
      <c r="K29" s="52"/>
    </row>
    <row r="30" spans="1:12" s="18" customFormat="1" ht="23.25" customHeight="1" thickBot="1" x14ac:dyDescent="0.2">
      <c r="A30" s="710" t="s">
        <v>63</v>
      </c>
      <c r="B30" s="710"/>
      <c r="C30" s="710"/>
      <c r="D30" s="710"/>
      <c r="E30" s="710"/>
      <c r="F30" s="710"/>
      <c r="G30" s="710"/>
      <c r="H30" s="710"/>
      <c r="I30" s="111"/>
      <c r="J30" s="54"/>
      <c r="K30" s="83" t="s">
        <v>188</v>
      </c>
    </row>
    <row r="31" spans="1:12" ht="53.1" customHeight="1" x14ac:dyDescent="0.15">
      <c r="A31" s="715" t="s">
        <v>64</v>
      </c>
      <c r="B31" s="716"/>
      <c r="C31" s="711"/>
      <c r="D31" s="711"/>
      <c r="E31" s="711"/>
      <c r="F31" s="711"/>
      <c r="G31" s="711"/>
      <c r="H31" s="712"/>
      <c r="I31" s="47"/>
      <c r="J31" s="44"/>
      <c r="K31" s="57" t="str">
        <f>IF(OR(C31="",C32="",C33="",C34="",C35="",C36="",C37="",C38="",C39="",C40="",C41="",C42=""),"記入してください","提出が可能です")</f>
        <v>記入してください</v>
      </c>
      <c r="L31" s="53"/>
    </row>
    <row r="32" spans="1:12" ht="53.1" customHeight="1" x14ac:dyDescent="0.15">
      <c r="A32" s="713" t="s">
        <v>65</v>
      </c>
      <c r="B32" s="714"/>
      <c r="C32" s="320"/>
      <c r="D32" s="320"/>
      <c r="E32" s="320"/>
      <c r="F32" s="320"/>
      <c r="G32" s="320"/>
      <c r="H32" s="321"/>
      <c r="I32" s="47"/>
      <c r="J32" s="44"/>
      <c r="K32" s="53"/>
    </row>
    <row r="33" spans="1:12" ht="53.1" customHeight="1" x14ac:dyDescent="0.15">
      <c r="A33" s="713" t="s">
        <v>66</v>
      </c>
      <c r="B33" s="714"/>
      <c r="C33" s="320"/>
      <c r="D33" s="320"/>
      <c r="E33" s="320"/>
      <c r="F33" s="320"/>
      <c r="G33" s="320"/>
      <c r="H33" s="321"/>
      <c r="I33" s="47"/>
      <c r="J33" s="44"/>
      <c r="K33" s="53"/>
    </row>
    <row r="34" spans="1:12" ht="53.1" customHeight="1" x14ac:dyDescent="0.15">
      <c r="A34" s="713" t="s">
        <v>67</v>
      </c>
      <c r="B34" s="714"/>
      <c r="C34" s="320"/>
      <c r="D34" s="320"/>
      <c r="E34" s="320"/>
      <c r="F34" s="320"/>
      <c r="G34" s="320"/>
      <c r="H34" s="321"/>
      <c r="I34" s="47"/>
      <c r="J34" s="44"/>
      <c r="K34" s="53"/>
    </row>
    <row r="35" spans="1:12" ht="53.1" customHeight="1" x14ac:dyDescent="0.15">
      <c r="A35" s="713" t="s">
        <v>68</v>
      </c>
      <c r="B35" s="714"/>
      <c r="C35" s="320"/>
      <c r="D35" s="320"/>
      <c r="E35" s="320"/>
      <c r="F35" s="320"/>
      <c r="G35" s="320"/>
      <c r="H35" s="321"/>
      <c r="I35" s="47"/>
      <c r="J35" s="44"/>
      <c r="K35" s="53"/>
    </row>
    <row r="36" spans="1:12" ht="53.1" customHeight="1" x14ac:dyDescent="0.15">
      <c r="A36" s="713" t="s">
        <v>69</v>
      </c>
      <c r="B36" s="714"/>
      <c r="C36" s="320"/>
      <c r="D36" s="320"/>
      <c r="E36" s="320"/>
      <c r="F36" s="320"/>
      <c r="G36" s="320"/>
      <c r="H36" s="321"/>
      <c r="I36" s="47"/>
      <c r="J36" s="44"/>
      <c r="K36" s="53"/>
    </row>
    <row r="37" spans="1:12" ht="53.1" customHeight="1" x14ac:dyDescent="0.15">
      <c r="A37" s="713" t="s">
        <v>70</v>
      </c>
      <c r="B37" s="714"/>
      <c r="C37" s="320"/>
      <c r="D37" s="320"/>
      <c r="E37" s="320"/>
      <c r="F37" s="320"/>
      <c r="G37" s="320"/>
      <c r="H37" s="321"/>
      <c r="I37" s="47"/>
      <c r="J37" s="44"/>
      <c r="K37" s="53"/>
    </row>
    <row r="38" spans="1:12" ht="53.1" customHeight="1" x14ac:dyDescent="0.15">
      <c r="A38" s="713" t="s">
        <v>71</v>
      </c>
      <c r="B38" s="714"/>
      <c r="C38" s="320"/>
      <c r="D38" s="320"/>
      <c r="E38" s="320"/>
      <c r="F38" s="320"/>
      <c r="G38" s="320"/>
      <c r="H38" s="321"/>
      <c r="I38" s="47"/>
      <c r="J38" s="44"/>
      <c r="K38" s="53"/>
    </row>
    <row r="39" spans="1:12" ht="53.1" customHeight="1" x14ac:dyDescent="0.15">
      <c r="A39" s="713" t="s">
        <v>72</v>
      </c>
      <c r="B39" s="714"/>
      <c r="C39" s="320"/>
      <c r="D39" s="320"/>
      <c r="E39" s="320"/>
      <c r="F39" s="320"/>
      <c r="G39" s="320"/>
      <c r="H39" s="321"/>
      <c r="I39" s="47"/>
      <c r="J39" s="44"/>
      <c r="K39" s="53"/>
    </row>
    <row r="40" spans="1:12" ht="53.1" customHeight="1" x14ac:dyDescent="0.15">
      <c r="A40" s="713" t="s">
        <v>73</v>
      </c>
      <c r="B40" s="714"/>
      <c r="C40" s="320"/>
      <c r="D40" s="320"/>
      <c r="E40" s="320"/>
      <c r="F40" s="320"/>
      <c r="G40" s="320"/>
      <c r="H40" s="321"/>
      <c r="I40" s="47"/>
      <c r="J40" s="44"/>
      <c r="K40" s="53"/>
    </row>
    <row r="41" spans="1:12" ht="53.1" customHeight="1" x14ac:dyDescent="0.15">
      <c r="A41" s="713" t="s">
        <v>74</v>
      </c>
      <c r="B41" s="714"/>
      <c r="C41" s="320"/>
      <c r="D41" s="320"/>
      <c r="E41" s="320"/>
      <c r="F41" s="320"/>
      <c r="G41" s="320"/>
      <c r="H41" s="321"/>
      <c r="I41" s="47"/>
      <c r="J41" s="44"/>
      <c r="K41" s="53"/>
    </row>
    <row r="42" spans="1:12" ht="53.1" customHeight="1" thickBot="1" x14ac:dyDescent="0.2">
      <c r="A42" s="752" t="s">
        <v>75</v>
      </c>
      <c r="B42" s="753"/>
      <c r="C42" s="735"/>
      <c r="D42" s="735"/>
      <c r="E42" s="735"/>
      <c r="F42" s="735"/>
      <c r="G42" s="735"/>
      <c r="H42" s="736"/>
      <c r="I42" s="47"/>
      <c r="J42" s="44"/>
      <c r="K42" s="53"/>
    </row>
    <row r="43" spans="1:12" s="18" customFormat="1" ht="24.75" customHeight="1" thickBot="1" x14ac:dyDescent="0.2">
      <c r="A43" s="746" t="s">
        <v>76</v>
      </c>
      <c r="B43" s="746"/>
      <c r="C43" s="746"/>
      <c r="D43" s="746"/>
      <c r="E43" s="746"/>
      <c r="F43" s="746"/>
      <c r="G43" s="746"/>
      <c r="H43" s="746"/>
      <c r="I43" s="168"/>
      <c r="J43" s="168"/>
      <c r="K43" s="168"/>
    </row>
    <row r="44" spans="1:12" ht="26.25" customHeight="1" x14ac:dyDescent="0.15">
      <c r="A44" s="737" t="s">
        <v>37</v>
      </c>
      <c r="B44" s="738"/>
      <c r="C44" s="739"/>
      <c r="D44" s="749" t="s">
        <v>77</v>
      </c>
      <c r="E44" s="749"/>
      <c r="F44" s="749"/>
      <c r="G44" s="749"/>
      <c r="H44" s="167" t="s">
        <v>78</v>
      </c>
      <c r="I44" s="112"/>
      <c r="J44" s="44"/>
      <c r="K44" s="83" t="s">
        <v>188</v>
      </c>
    </row>
    <row r="45" spans="1:12" ht="24.95" customHeight="1" x14ac:dyDescent="0.15">
      <c r="A45" s="730" t="str">
        <f>入力の手引き・基本情報の入力!$C$26&amp;入力の手引き・基本情報の入力!$D$26+1&amp;"年度"</f>
        <v>令和8年度</v>
      </c>
      <c r="B45" s="731"/>
      <c r="C45" s="732"/>
      <c r="D45" s="750"/>
      <c r="E45" s="750"/>
      <c r="F45" s="750"/>
      <c r="G45" s="750"/>
      <c r="H45" s="751"/>
      <c r="I45" s="113"/>
      <c r="J45" s="44"/>
      <c r="K45" s="57" t="str">
        <f>IF(OR(D45="",H45="",D47="",H47=""),"記入してください","提出が可能です")</f>
        <v>記入してください</v>
      </c>
      <c r="L45" s="53"/>
    </row>
    <row r="46" spans="1:12" ht="24.95" customHeight="1" x14ac:dyDescent="0.15">
      <c r="A46" s="740" t="str">
        <f>"（ "&amp;IF(入力の手引き・基本情報の入力!D26="","",入力の手引き・基本情報の入力!D26+1+2018)&amp;"年度 ）"</f>
        <v>（ 2026年度 ）</v>
      </c>
      <c r="B46" s="741"/>
      <c r="C46" s="742"/>
      <c r="D46" s="320"/>
      <c r="E46" s="320"/>
      <c r="F46" s="320"/>
      <c r="G46" s="320"/>
      <c r="H46" s="747"/>
      <c r="I46" s="113"/>
      <c r="J46" s="44"/>
      <c r="K46" s="53"/>
    </row>
    <row r="47" spans="1:12" ht="24.95" customHeight="1" x14ac:dyDescent="0.15">
      <c r="A47" s="730" t="str">
        <f>入力の手引き・基本情報の入力!$C$26&amp;入力の手引き・基本情報の入力!$D$26+2&amp;"年度"</f>
        <v>令和9年度</v>
      </c>
      <c r="B47" s="731"/>
      <c r="C47" s="732"/>
      <c r="D47" s="320"/>
      <c r="E47" s="320"/>
      <c r="F47" s="320"/>
      <c r="G47" s="320"/>
      <c r="H47" s="747"/>
      <c r="I47" s="113"/>
      <c r="J47" s="44"/>
      <c r="K47" s="53"/>
    </row>
    <row r="48" spans="1:12" ht="24.95" customHeight="1" thickBot="1" x14ac:dyDescent="0.2">
      <c r="A48" s="743" t="str">
        <f>"（ "&amp;IF(入力の手引き・基本情報の入力!D26="","",入力の手引き・基本情報の入力!D26+1+2019)&amp;"年度 ）"</f>
        <v>（ 2027年度 ）</v>
      </c>
      <c r="B48" s="744"/>
      <c r="C48" s="745"/>
      <c r="D48" s="735"/>
      <c r="E48" s="735"/>
      <c r="F48" s="735"/>
      <c r="G48" s="735"/>
      <c r="H48" s="748"/>
      <c r="I48" s="113"/>
      <c r="J48" s="44"/>
      <c r="K48" s="53"/>
    </row>
    <row r="49" ht="99" customHeight="1" x14ac:dyDescent="0.15"/>
    <row r="50" ht="77.25" customHeight="1" x14ac:dyDescent="0.15"/>
    <row r="51" ht="130.5" customHeight="1" x14ac:dyDescent="0.15"/>
    <row r="52" ht="143.25" customHeight="1" x14ac:dyDescent="0.15"/>
    <row r="53" ht="123.75" customHeight="1" x14ac:dyDescent="0.15"/>
    <row r="54" ht="97.5" customHeight="1" x14ac:dyDescent="0.15"/>
  </sheetData>
  <mergeCells count="70">
    <mergeCell ref="A46:C46"/>
    <mergeCell ref="A47:C47"/>
    <mergeCell ref="A48:C48"/>
    <mergeCell ref="A43:H43"/>
    <mergeCell ref="A40:B40"/>
    <mergeCell ref="D47:G48"/>
    <mergeCell ref="H47:H48"/>
    <mergeCell ref="D44:G44"/>
    <mergeCell ref="D45:G46"/>
    <mergeCell ref="H45:H46"/>
    <mergeCell ref="A42:B42"/>
    <mergeCell ref="A41:B41"/>
    <mergeCell ref="A39:B39"/>
    <mergeCell ref="A38:B38"/>
    <mergeCell ref="A37:B37"/>
    <mergeCell ref="A45:C45"/>
    <mergeCell ref="A21:A22"/>
    <mergeCell ref="B21:C22"/>
    <mergeCell ref="A23:A25"/>
    <mergeCell ref="B23:C25"/>
    <mergeCell ref="A26:A28"/>
    <mergeCell ref="B26:C28"/>
    <mergeCell ref="C38:H38"/>
    <mergeCell ref="C39:H39"/>
    <mergeCell ref="C40:H40"/>
    <mergeCell ref="C41:H41"/>
    <mergeCell ref="C42:H42"/>
    <mergeCell ref="A44:C44"/>
    <mergeCell ref="J1:K1"/>
    <mergeCell ref="B4:C7"/>
    <mergeCell ref="A4:A7"/>
    <mergeCell ref="B8:C11"/>
    <mergeCell ref="A8:A11"/>
    <mergeCell ref="A1:H1"/>
    <mergeCell ref="A2:C2"/>
    <mergeCell ref="D2:H2"/>
    <mergeCell ref="A3:H3"/>
    <mergeCell ref="D4:H7"/>
    <mergeCell ref="D8:H11"/>
    <mergeCell ref="C37:H37"/>
    <mergeCell ref="A29:H29"/>
    <mergeCell ref="A30:H30"/>
    <mergeCell ref="C31:H31"/>
    <mergeCell ref="C32:H32"/>
    <mergeCell ref="C33:H33"/>
    <mergeCell ref="C34:H34"/>
    <mergeCell ref="C35:H35"/>
    <mergeCell ref="C36:H36"/>
    <mergeCell ref="A36:B36"/>
    <mergeCell ref="A35:B35"/>
    <mergeCell ref="A34:B34"/>
    <mergeCell ref="A33:B33"/>
    <mergeCell ref="A32:B32"/>
    <mergeCell ref="A31:B31"/>
    <mergeCell ref="D17:H17"/>
    <mergeCell ref="D18:H18"/>
    <mergeCell ref="A12:A18"/>
    <mergeCell ref="D23:H25"/>
    <mergeCell ref="D26:H28"/>
    <mergeCell ref="D21:H22"/>
    <mergeCell ref="E19:H19"/>
    <mergeCell ref="E20:H20"/>
    <mergeCell ref="B12:C18"/>
    <mergeCell ref="B19:C20"/>
    <mergeCell ref="A19:A20"/>
    <mergeCell ref="D12:E13"/>
    <mergeCell ref="F12:H12"/>
    <mergeCell ref="D14:E14"/>
    <mergeCell ref="D15:H15"/>
    <mergeCell ref="D16:H16"/>
  </mergeCells>
  <phoneticPr fontId="10"/>
  <conditionalFormatting sqref="D4 D8 D14:H14 D16:H16 D18:H18 E19:H20 D21 D23 D26 C31:H42 D45:H48">
    <cfRule type="containsBlanks" dxfId="37" priority="32">
      <formula>LEN(TRIM(C4))=0</formula>
    </cfRule>
  </conditionalFormatting>
  <conditionalFormatting sqref="J1">
    <cfRule type="cellIs" dxfId="36" priority="3" operator="equal">
      <formula>"提出が可能です"</formula>
    </cfRule>
    <cfRule type="cellIs" dxfId="35" priority="4" operator="equal">
      <formula>"見直しが必要な箇所があります"</formula>
    </cfRule>
  </conditionalFormatting>
  <conditionalFormatting sqref="K5">
    <cfRule type="cellIs" dxfId="34" priority="29" operator="equal">
      <formula>"記入してください"</formula>
    </cfRule>
    <cfRule type="cellIs" dxfId="33" priority="30" operator="equal">
      <formula>"提出が可能です"</formula>
    </cfRule>
    <cfRule type="cellIs" dxfId="32" priority="31" operator="equal">
      <formula>"文字数制限を超過しています"</formula>
    </cfRule>
  </conditionalFormatting>
  <conditionalFormatting sqref="K9">
    <cfRule type="cellIs" dxfId="31" priority="26" operator="equal">
      <formula>"記入してください"</formula>
    </cfRule>
    <cfRule type="cellIs" dxfId="30" priority="27" operator="equal">
      <formula>"提出が可能です"</formula>
    </cfRule>
    <cfRule type="cellIs" dxfId="29" priority="28" operator="equal">
      <formula>"文字数制限を超過しています"</formula>
    </cfRule>
  </conditionalFormatting>
  <conditionalFormatting sqref="K14">
    <cfRule type="cellIs" dxfId="28" priority="9" operator="equal">
      <formula>"提出が可能です"</formula>
    </cfRule>
    <cfRule type="cellIs" dxfId="27" priority="10" operator="equal">
      <formula>"記入してください"</formula>
    </cfRule>
  </conditionalFormatting>
  <conditionalFormatting sqref="K16">
    <cfRule type="cellIs" dxfId="26" priority="23" operator="equal">
      <formula>"記入してください"</formula>
    </cfRule>
    <cfRule type="cellIs" dxfId="25" priority="24" operator="equal">
      <formula>"提出が可能です"</formula>
    </cfRule>
    <cfRule type="cellIs" dxfId="24" priority="25" operator="equal">
      <formula>"文字数制限を超過しています"</formula>
    </cfRule>
  </conditionalFormatting>
  <conditionalFormatting sqref="K18">
    <cfRule type="cellIs" dxfId="23" priority="22" operator="equal">
      <formula>"文字数制限を超過しています"</formula>
    </cfRule>
  </conditionalFormatting>
  <conditionalFormatting sqref="K18:K20">
    <cfRule type="cellIs" dxfId="22" priority="7" operator="equal">
      <formula>"提出が可能です"</formula>
    </cfRule>
    <cfRule type="cellIs" dxfId="21" priority="8" operator="equal">
      <formula>"記入してください"</formula>
    </cfRule>
  </conditionalFormatting>
  <conditionalFormatting sqref="K22">
    <cfRule type="cellIs" dxfId="20" priority="17" operator="equal">
      <formula>"記入してください"</formula>
    </cfRule>
    <cfRule type="cellIs" dxfId="19" priority="18" operator="equal">
      <formula>"提出が可能です"</formula>
    </cfRule>
    <cfRule type="cellIs" dxfId="18" priority="19" operator="equal">
      <formula>"文字数制限を超過しています"</formula>
    </cfRule>
  </conditionalFormatting>
  <conditionalFormatting sqref="K24">
    <cfRule type="cellIs" dxfId="17" priority="14" operator="equal">
      <formula>"記入してください"</formula>
    </cfRule>
    <cfRule type="cellIs" dxfId="16" priority="15" operator="equal">
      <formula>"提出が可能です"</formula>
    </cfRule>
    <cfRule type="cellIs" dxfId="15" priority="16" operator="equal">
      <formula>"文字数制限を超過しています"</formula>
    </cfRule>
  </conditionalFormatting>
  <conditionalFormatting sqref="K27">
    <cfRule type="cellIs" dxfId="14" priority="11" operator="equal">
      <formula>"記入してください"</formula>
    </cfRule>
    <cfRule type="cellIs" dxfId="13" priority="12" operator="equal">
      <formula>"提出が可能です"</formula>
    </cfRule>
    <cfRule type="cellIs" dxfId="12" priority="13" operator="equal">
      <formula>"文字数制限を超過しています"</formula>
    </cfRule>
  </conditionalFormatting>
  <conditionalFormatting sqref="K31">
    <cfRule type="cellIs" dxfId="11" priority="1" operator="equal">
      <formula>"記入してください"</formula>
    </cfRule>
    <cfRule type="cellIs" dxfId="10" priority="2" operator="equal">
      <formula>"提出が可能です"</formula>
    </cfRule>
  </conditionalFormatting>
  <conditionalFormatting sqref="K45">
    <cfRule type="cellIs" dxfId="9" priority="5" operator="equal">
      <formula>"記入してください"</formula>
    </cfRule>
    <cfRule type="cellIs" dxfId="8" priority="6" operator="equal">
      <formula>"提出が可能です"</formula>
    </cfRule>
  </conditionalFormatting>
  <printOptions horizontalCentered="1"/>
  <pageMargins left="0.55118110236220474" right="0.15748031496062992" top="0.43307086614173229" bottom="0.19685039370078741" header="0.27559055118110237" footer="0"/>
  <pageSetup paperSize="9" orientation="portrait" horizontalDpi="4294967293" r:id="rId1"/>
  <headerFooter alignWithMargins="0">
    <oddHeader xml:space="preserve">&amp;L&amp;"ＭＳ 明朝,標準"様式２（&amp;P枚目）&amp;R
</oddHeader>
  </headerFooter>
  <colBreaks count="1" manualBreakCount="1">
    <brk id="8" max="4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8092B-0CDA-48A4-880A-C840954862A5}">
  <dimension ref="A1:O35"/>
  <sheetViews>
    <sheetView showGridLines="0" view="pageBreakPreview" zoomScaleNormal="100" zoomScaleSheetLayoutView="100" workbookViewId="0">
      <selection sqref="A1:E1"/>
    </sheetView>
  </sheetViews>
  <sheetFormatPr defaultColWidth="9" defaultRowHeight="13.5" x14ac:dyDescent="0.15"/>
  <cols>
    <col min="1" max="1" width="3" style="13" customWidth="1"/>
    <col min="2" max="2" width="22.25" style="13" customWidth="1"/>
    <col min="3" max="4" width="22.625" style="13" customWidth="1"/>
    <col min="5" max="5" width="21.75" style="13" customWidth="1"/>
    <col min="6" max="6" width="1.625" style="13" customWidth="1"/>
    <col min="7" max="7" width="14.125" style="51" customWidth="1"/>
    <col min="8" max="8" width="15.625" style="51" customWidth="1"/>
    <col min="9" max="11" width="9" style="51"/>
    <col min="12" max="16384" width="9" style="13"/>
  </cols>
  <sheetData>
    <row r="1" spans="1:14" s="86" customFormat="1" ht="23.25" customHeight="1" x14ac:dyDescent="0.15">
      <c r="A1" s="758" t="s">
        <v>253</v>
      </c>
      <c r="B1" s="758"/>
      <c r="C1" s="758"/>
      <c r="D1" s="758"/>
      <c r="E1" s="758"/>
      <c r="F1" s="114"/>
      <c r="G1" s="755" t="str">
        <f>IF(AND(H12="提出が可能です",H14="提出が可能です",H27="提出が可能です",H33="提出が可能です",G15="",G34=""),"提出が可能です","見直しが必要な箇所があります")</f>
        <v>見直しが必要な箇所があります</v>
      </c>
      <c r="H1" s="755"/>
      <c r="I1" s="26"/>
      <c r="J1" s="85"/>
      <c r="K1" s="85"/>
    </row>
    <row r="2" spans="1:14" s="86" customFormat="1" ht="6" customHeight="1" thickBot="1" x14ac:dyDescent="0.2">
      <c r="A2" s="87"/>
      <c r="B2" s="87"/>
      <c r="C2" s="87"/>
      <c r="D2" s="87"/>
      <c r="E2" s="87"/>
      <c r="F2" s="114"/>
      <c r="G2" s="755"/>
      <c r="H2" s="755"/>
      <c r="I2" s="26"/>
      <c r="J2" s="85"/>
      <c r="K2" s="85"/>
    </row>
    <row r="3" spans="1:14" ht="22.5" customHeight="1" x14ac:dyDescent="0.15">
      <c r="A3" s="759" t="s">
        <v>254</v>
      </c>
      <c r="B3" s="760"/>
      <c r="C3" s="761" t="str">
        <f>IF(入力の手引き・基本情報の入力!B27="","",入力の手引き・基本情報の入力!B27)</f>
        <v/>
      </c>
      <c r="D3" s="762"/>
      <c r="E3" s="763"/>
      <c r="F3" s="47"/>
      <c r="G3" s="26"/>
      <c r="H3" s="26"/>
      <c r="I3" s="26"/>
    </row>
    <row r="4" spans="1:14" ht="22.5" customHeight="1" thickBot="1" x14ac:dyDescent="0.2">
      <c r="A4" s="764" t="s">
        <v>255</v>
      </c>
      <c r="B4" s="765"/>
      <c r="C4" s="766" t="str">
        <f>IF(入力の手引き・基本情報の入力!D28="","",入力の手引き・基本情報の入力!D28)</f>
        <v/>
      </c>
      <c r="D4" s="767"/>
      <c r="E4" s="768"/>
      <c r="F4" s="47"/>
    </row>
    <row r="5" spans="1:14" ht="6" customHeight="1" x14ac:dyDescent="0.15">
      <c r="F5" s="51"/>
    </row>
    <row r="6" spans="1:14" ht="13.5" customHeight="1" thickBot="1" x14ac:dyDescent="0.2">
      <c r="A6" s="770" t="s">
        <v>192</v>
      </c>
      <c r="B6" s="770"/>
      <c r="C6" s="88"/>
      <c r="D6" s="88"/>
      <c r="E6" s="88"/>
      <c r="F6" s="107"/>
    </row>
    <row r="7" spans="1:14" ht="13.5" customHeight="1" thickBot="1" x14ac:dyDescent="0.2">
      <c r="A7" s="756" t="s">
        <v>79</v>
      </c>
      <c r="B7" s="757"/>
      <c r="C7" s="769" t="s">
        <v>80</v>
      </c>
      <c r="D7" s="757"/>
      <c r="E7" s="89" t="s">
        <v>177</v>
      </c>
      <c r="F7" s="50"/>
    </row>
    <row r="8" spans="1:14" ht="29.1" customHeight="1" x14ac:dyDescent="0.15">
      <c r="A8" s="787" t="s">
        <v>213</v>
      </c>
      <c r="B8" s="37" t="s">
        <v>189</v>
      </c>
      <c r="C8" s="789"/>
      <c r="D8" s="790"/>
      <c r="E8" s="170"/>
      <c r="F8" s="784" t="s">
        <v>257</v>
      </c>
      <c r="G8" s="785"/>
      <c r="H8" s="785"/>
    </row>
    <row r="9" spans="1:14" ht="29.1" customHeight="1" x14ac:dyDescent="0.15">
      <c r="A9" s="787"/>
      <c r="B9" s="90" t="s">
        <v>215</v>
      </c>
      <c r="C9" s="791"/>
      <c r="D9" s="792"/>
      <c r="E9" s="172"/>
      <c r="F9" s="784"/>
      <c r="G9" s="785"/>
      <c r="H9" s="785"/>
    </row>
    <row r="10" spans="1:14" ht="29.1" customHeight="1" x14ac:dyDescent="0.15">
      <c r="A10" s="787"/>
      <c r="B10" s="91" t="s">
        <v>190</v>
      </c>
      <c r="C10" s="791"/>
      <c r="D10" s="792"/>
      <c r="E10" s="172"/>
      <c r="F10" s="191"/>
      <c r="G10" s="192"/>
    </row>
    <row r="11" spans="1:14" ht="29.1" customHeight="1" thickBot="1" x14ac:dyDescent="0.2">
      <c r="A11" s="787"/>
      <c r="B11" s="92"/>
      <c r="C11" s="793"/>
      <c r="D11" s="794"/>
      <c r="E11" s="174"/>
      <c r="F11" s="115"/>
      <c r="G11" s="50"/>
      <c r="H11" s="93" t="s">
        <v>188</v>
      </c>
    </row>
    <row r="12" spans="1:14" ht="29.1" customHeight="1" thickBot="1" x14ac:dyDescent="0.2">
      <c r="A12" s="787"/>
      <c r="B12" s="94" t="s">
        <v>258</v>
      </c>
      <c r="C12" s="779"/>
      <c r="D12" s="780"/>
      <c r="E12" s="175" t="str">
        <f>IF(SUM(E8:E11)=0,"0",SUM(E8:E11))</f>
        <v>0</v>
      </c>
      <c r="F12" s="115"/>
      <c r="H12" s="48" t="str">
        <f>IF(AND(C8&lt;&gt;"",E8=""),"記入してください",IF(AND(C9&lt;&gt;"",E9=""),"記入してください",IF(E10="","記入してください",IF(AND(B11&lt;&gt;"",E11=""),"記入してください","提出が可能です"))))</f>
        <v>記入してください</v>
      </c>
    </row>
    <row r="13" spans="1:14" ht="30" customHeight="1" thickBot="1" x14ac:dyDescent="0.2">
      <c r="A13" s="771" t="s">
        <v>214</v>
      </c>
      <c r="B13" s="31" t="s">
        <v>81</v>
      </c>
      <c r="C13" s="789"/>
      <c r="D13" s="790"/>
      <c r="E13" s="170"/>
      <c r="F13" s="115"/>
      <c r="H13" s="93" t="s">
        <v>188</v>
      </c>
      <c r="J13" s="95"/>
      <c r="N13" s="96"/>
    </row>
    <row r="14" spans="1:14" ht="30" customHeight="1" thickBot="1" x14ac:dyDescent="0.2">
      <c r="A14" s="778"/>
      <c r="B14" s="34" t="s">
        <v>259</v>
      </c>
      <c r="C14" s="781"/>
      <c r="D14" s="782"/>
      <c r="E14" s="176" t="str">
        <f>IF(SUM(E13:E13)=0,"0",SUM(E13:E13))</f>
        <v>0</v>
      </c>
      <c r="F14" s="115"/>
      <c r="H14" s="48" t="str">
        <f>IF(E14="0","記入してください","提出が可能です")</f>
        <v>記入してください</v>
      </c>
    </row>
    <row r="15" spans="1:14" ht="30" customHeight="1" thickTop="1" thickBot="1" x14ac:dyDescent="0.2">
      <c r="A15" s="795" t="s">
        <v>191</v>
      </c>
      <c r="B15" s="796"/>
      <c r="C15" s="797"/>
      <c r="D15" s="798"/>
      <c r="E15" s="177" t="str">
        <f>IF(AND(E12="0",E14="0"),"0",E12+E14)</f>
        <v>0</v>
      </c>
      <c r="G15" s="783" t="str">
        <f>IF($E$15=$E$34,"","収入と支出の合計額が一致しません")</f>
        <v/>
      </c>
      <c r="H15" s="783"/>
    </row>
    <row r="16" spans="1:14" ht="8.25" customHeight="1" x14ac:dyDescent="0.15">
      <c r="E16" s="102"/>
      <c r="F16" s="116"/>
    </row>
    <row r="17" spans="1:15" ht="13.5" customHeight="1" thickBot="1" x14ac:dyDescent="0.2">
      <c r="A17" s="770" t="s">
        <v>196</v>
      </c>
      <c r="B17" s="770"/>
      <c r="C17" s="88"/>
      <c r="D17" s="88"/>
      <c r="E17" s="103"/>
      <c r="F17" s="117"/>
    </row>
    <row r="18" spans="1:15" ht="13.5" customHeight="1" thickBot="1" x14ac:dyDescent="0.2">
      <c r="A18" s="756" t="s">
        <v>79</v>
      </c>
      <c r="B18" s="788"/>
      <c r="C18" s="97" t="s">
        <v>198</v>
      </c>
      <c r="D18" s="98" t="s">
        <v>199</v>
      </c>
      <c r="E18" s="104" t="s">
        <v>177</v>
      </c>
      <c r="F18" s="109"/>
    </row>
    <row r="19" spans="1:15" ht="29.1" customHeight="1" x14ac:dyDescent="0.15">
      <c r="A19" s="771" t="s">
        <v>193</v>
      </c>
      <c r="B19" s="31" t="s">
        <v>82</v>
      </c>
      <c r="C19" s="178"/>
      <c r="D19" s="179"/>
      <c r="E19" s="180"/>
      <c r="F19" s="115"/>
    </row>
    <row r="20" spans="1:15" ht="29.1" customHeight="1" x14ac:dyDescent="0.15">
      <c r="A20" s="772"/>
      <c r="B20" s="32" t="s">
        <v>83</v>
      </c>
      <c r="C20" s="181"/>
      <c r="D20" s="182"/>
      <c r="E20" s="183"/>
      <c r="F20" s="115"/>
    </row>
    <row r="21" spans="1:15" ht="29.1" customHeight="1" x14ac:dyDescent="0.15">
      <c r="A21" s="772"/>
      <c r="B21" s="32" t="s">
        <v>84</v>
      </c>
      <c r="C21" s="181"/>
      <c r="D21" s="182"/>
      <c r="E21" s="183"/>
      <c r="F21" s="115"/>
    </row>
    <row r="22" spans="1:15" ht="29.1" customHeight="1" x14ac:dyDescent="0.15">
      <c r="A22" s="772"/>
      <c r="B22" s="32" t="s">
        <v>85</v>
      </c>
      <c r="C22" s="184"/>
      <c r="D22" s="182"/>
      <c r="E22" s="183"/>
      <c r="F22" s="115"/>
    </row>
    <row r="23" spans="1:15" ht="29.1" customHeight="1" x14ac:dyDescent="0.15">
      <c r="A23" s="772"/>
      <c r="B23" s="32" t="s">
        <v>86</v>
      </c>
      <c r="C23" s="181"/>
      <c r="D23" s="182"/>
      <c r="E23" s="183"/>
      <c r="F23" s="115"/>
    </row>
    <row r="24" spans="1:15" ht="29.1" customHeight="1" x14ac:dyDescent="0.15">
      <c r="A24" s="772"/>
      <c r="B24" s="32" t="s">
        <v>87</v>
      </c>
      <c r="C24" s="181"/>
      <c r="D24" s="182"/>
      <c r="E24" s="183"/>
      <c r="F24" s="115"/>
    </row>
    <row r="25" spans="1:15" ht="29.1" customHeight="1" x14ac:dyDescent="0.15">
      <c r="A25" s="772"/>
      <c r="B25" s="32"/>
      <c r="C25" s="181"/>
      <c r="D25" s="182"/>
      <c r="E25" s="183"/>
      <c r="F25" s="115"/>
    </row>
    <row r="26" spans="1:15" ht="29.1" customHeight="1" x14ac:dyDescent="0.15">
      <c r="A26" s="772"/>
      <c r="B26" s="32"/>
      <c r="C26" s="181"/>
      <c r="D26" s="182"/>
      <c r="E26" s="183"/>
      <c r="F26" s="115"/>
      <c r="H26" s="93" t="s">
        <v>188</v>
      </c>
    </row>
    <row r="27" spans="1:15" ht="29.1" customHeight="1" thickBot="1" x14ac:dyDescent="0.2">
      <c r="A27" s="772"/>
      <c r="B27" s="99"/>
      <c r="C27" s="185"/>
      <c r="D27" s="186"/>
      <c r="E27" s="187"/>
      <c r="F27" s="115"/>
      <c r="H27" s="48" t="str">
        <f>IF(E28="0","記入してください","提出が可能です")</f>
        <v>記入してください</v>
      </c>
    </row>
    <row r="28" spans="1:15" ht="29.1" customHeight="1" thickBot="1" x14ac:dyDescent="0.2">
      <c r="A28" s="773"/>
      <c r="B28" s="33" t="s">
        <v>194</v>
      </c>
      <c r="C28" s="779"/>
      <c r="D28" s="780"/>
      <c r="E28" s="175" t="str">
        <f>IF(SUM(E19:E27)=0,"0",SUM(E19:E27))</f>
        <v>0</v>
      </c>
      <c r="F28" s="115"/>
    </row>
    <row r="29" spans="1:15" ht="29.1" customHeight="1" x14ac:dyDescent="0.15">
      <c r="A29" s="771" t="s">
        <v>208</v>
      </c>
      <c r="B29" s="31"/>
      <c r="C29" s="178"/>
      <c r="D29" s="169"/>
      <c r="E29" s="188"/>
      <c r="F29" s="754" t="s">
        <v>256</v>
      </c>
      <c r="G29" s="754"/>
      <c r="H29" s="190" t="s">
        <v>188</v>
      </c>
      <c r="O29" s="13">
        <f>IF(AND(B29&lt;&gt;"",E29&lt;&gt;""),0,IF(B29="",0,1))</f>
        <v>0</v>
      </c>
    </row>
    <row r="30" spans="1:15" ht="29.1" customHeight="1" x14ac:dyDescent="0.15">
      <c r="A30" s="772"/>
      <c r="B30" s="32"/>
      <c r="C30" s="181"/>
      <c r="D30" s="171"/>
      <c r="E30" s="183"/>
      <c r="F30" s="754"/>
      <c r="G30" s="754"/>
      <c r="H30" s="48" t="str">
        <f>IF(E29="","記入してください",IF(AND(B30&lt;&gt;"",E30=""),"記入してください",IF(AND(B31&lt;&gt;"",E31=""),"記入してください",IF(AND(B32&lt;&gt;"",E32=""),"記入してください","提出が可能です"))))</f>
        <v>記入してください</v>
      </c>
      <c r="O30" s="13">
        <f>IF(AND(B30&lt;&gt;"",E30&lt;&gt;""),0,IF(B30="",0,1))</f>
        <v>0</v>
      </c>
    </row>
    <row r="31" spans="1:15" ht="29.1" customHeight="1" x14ac:dyDescent="0.15">
      <c r="A31" s="772"/>
      <c r="B31" s="32"/>
      <c r="C31" s="181"/>
      <c r="D31" s="171"/>
      <c r="E31" s="183"/>
      <c r="F31" s="115"/>
      <c r="O31" s="13">
        <f t="shared" ref="O31:O32" si="0">IF(AND(B31&lt;&gt;"",E31&lt;&gt;""),0,IF(B31="",0,1))</f>
        <v>0</v>
      </c>
    </row>
    <row r="32" spans="1:15" ht="28.5" customHeight="1" thickBot="1" x14ac:dyDescent="0.2">
      <c r="A32" s="772"/>
      <c r="B32" s="99"/>
      <c r="C32" s="189"/>
      <c r="D32" s="173"/>
      <c r="E32" s="187"/>
      <c r="F32" s="115"/>
      <c r="H32" s="134" t="s">
        <v>200</v>
      </c>
      <c r="O32" s="13">
        <f t="shared" si="0"/>
        <v>0</v>
      </c>
    </row>
    <row r="33" spans="1:8" ht="29.1" customHeight="1" thickBot="1" x14ac:dyDescent="0.2">
      <c r="A33" s="778"/>
      <c r="B33" s="34" t="s">
        <v>209</v>
      </c>
      <c r="C33" s="781"/>
      <c r="D33" s="782"/>
      <c r="E33" s="176" t="str">
        <f>IF(SUM(E29:E32)=0,"0",SUM(E29:E32))</f>
        <v>0</v>
      </c>
      <c r="F33" s="115"/>
      <c r="H33" s="48" t="str">
        <f>IF(AND(E29="",E33="0"),"記入してください","提出が可能です")</f>
        <v>記入してください</v>
      </c>
    </row>
    <row r="34" spans="1:8" ht="29.1" customHeight="1" thickTop="1" thickBot="1" x14ac:dyDescent="0.2">
      <c r="A34" s="774" t="s">
        <v>195</v>
      </c>
      <c r="B34" s="775"/>
      <c r="C34" s="776"/>
      <c r="D34" s="777"/>
      <c r="E34" s="177" t="str">
        <f>IF(AND(E28="0",E33="0"),"0",E28+E33)</f>
        <v>0</v>
      </c>
      <c r="G34" s="783" t="str">
        <f>IF($E$15=$E$34,"","収入と支出の合計額が一致しません")</f>
        <v/>
      </c>
      <c r="H34" s="783"/>
    </row>
    <row r="35" spans="1:8" ht="14.25" customHeight="1" x14ac:dyDescent="0.15">
      <c r="A35" s="786" t="s">
        <v>88</v>
      </c>
      <c r="B35" s="786"/>
      <c r="C35" s="786"/>
      <c r="D35" s="786"/>
      <c r="E35" s="786"/>
      <c r="F35" s="118"/>
    </row>
  </sheetData>
  <mergeCells count="33">
    <mergeCell ref="G34:H34"/>
    <mergeCell ref="G15:H15"/>
    <mergeCell ref="F8:H9"/>
    <mergeCell ref="A35:E35"/>
    <mergeCell ref="A8:A12"/>
    <mergeCell ref="A13:A14"/>
    <mergeCell ref="A18:B18"/>
    <mergeCell ref="C8:D8"/>
    <mergeCell ref="C9:D9"/>
    <mergeCell ref="C10:D10"/>
    <mergeCell ref="C11:D11"/>
    <mergeCell ref="C13:D13"/>
    <mergeCell ref="C12:D12"/>
    <mergeCell ref="C14:D14"/>
    <mergeCell ref="A15:B15"/>
    <mergeCell ref="C15:D15"/>
    <mergeCell ref="A34:B34"/>
    <mergeCell ref="C34:D34"/>
    <mergeCell ref="A17:B17"/>
    <mergeCell ref="A29:A33"/>
    <mergeCell ref="C28:D28"/>
    <mergeCell ref="C33:D33"/>
    <mergeCell ref="F29:G30"/>
    <mergeCell ref="G1:H2"/>
    <mergeCell ref="A7:B7"/>
    <mergeCell ref="A1:E1"/>
    <mergeCell ref="A3:B3"/>
    <mergeCell ref="C3:E3"/>
    <mergeCell ref="A4:B4"/>
    <mergeCell ref="C4:E4"/>
    <mergeCell ref="C7:D7"/>
    <mergeCell ref="A6:B6"/>
    <mergeCell ref="A19:A28"/>
  </mergeCells>
  <phoneticPr fontId="10"/>
  <conditionalFormatting sqref="G1 I1:I2 G3:I3">
    <cfRule type="cellIs" dxfId="7" priority="7" operator="equal">
      <formula>"提出が可能です"</formula>
    </cfRule>
    <cfRule type="cellIs" dxfId="6" priority="8" operator="equal">
      <formula>"見直しが必要な箇所があります"</formula>
    </cfRule>
  </conditionalFormatting>
  <conditionalFormatting sqref="G15">
    <cfRule type="cellIs" dxfId="5" priority="1" operator="equal">
      <formula>"収入と支出の合計額が一致しません"</formula>
    </cfRule>
  </conditionalFormatting>
  <conditionalFormatting sqref="G34">
    <cfRule type="cellIs" dxfId="4" priority="2" operator="equal">
      <formula>"収入と支出の合計額が一致しません"</formula>
    </cfRule>
  </conditionalFormatting>
  <conditionalFormatting sqref="H12 H14 H27 H33">
    <cfRule type="cellIs" dxfId="3" priority="5" operator="equal">
      <formula>"記入してください"</formula>
    </cfRule>
    <cfRule type="cellIs" dxfId="2" priority="6" operator="equal">
      <formula>"提出が可能です"</formula>
    </cfRule>
  </conditionalFormatting>
  <conditionalFormatting sqref="H30">
    <cfRule type="cellIs" dxfId="1" priority="3" operator="equal">
      <formula>"記入してください"</formula>
    </cfRule>
    <cfRule type="cellIs" dxfId="0" priority="4" operator="equal">
      <formula>"提出が可能です"</formula>
    </cfRule>
  </conditionalFormatting>
  <printOptions horizontalCentered="1" verticalCentered="1"/>
  <pageMargins left="0.55118110236220474" right="0.15748031496062992" top="0.43307086614173229" bottom="0.19685039370078741" header="0.27559055118110237" footer="0"/>
  <pageSetup paperSize="9" orientation="portrait" horizontalDpi="4294967293" r:id="rId1"/>
  <headerFooter alignWithMargins="0">
    <oddHeader>&amp;L&amp;"ＭＳ Ｐ明朝,標準"&amp;12様式３</oddHeader>
  </headerFooter>
  <colBreaks count="1" manualBreakCount="1">
    <brk id="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E13CA0FE2F07499D55B570AC1FB65F" ma:contentTypeVersion="4" ma:contentTypeDescription="Create a new document." ma:contentTypeScope="" ma:versionID="4084bf72ffbbfc98cf021945bedb9921">
  <xsd:schema xmlns:xsd="http://www.w3.org/2001/XMLSchema" xmlns:xs="http://www.w3.org/2001/XMLSchema" xmlns:p="http://schemas.microsoft.com/office/2006/metadata/properties" xmlns:ns2="add1fb50-bcd5-4bdf-9621-7f507031e174" targetNamespace="http://schemas.microsoft.com/office/2006/metadata/properties" ma:root="true" ma:fieldsID="e5697e03281e62bb09cdbe62b600ddfe" ns2:_="">
    <xsd:import namespace="add1fb50-bcd5-4bdf-9621-7f507031e1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d1fb50-bcd5-4bdf-9621-7f507031e1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6476BB-5B25-4156-8A94-596AC8781BC0}">
  <ds:schemaRefs>
    <ds:schemaRef ds:uri="http://schemas.microsoft.com/sharepoint/v3/contenttype/forms"/>
  </ds:schemaRefs>
</ds:datastoreItem>
</file>

<file path=customXml/itemProps2.xml><?xml version="1.0" encoding="utf-8"?>
<ds:datastoreItem xmlns:ds="http://schemas.openxmlformats.org/officeDocument/2006/customXml" ds:itemID="{CA512C69-74F0-4421-A08A-A0B3978CDD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d1fb50-bcd5-4bdf-9621-7f507031e1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09BE3-11BC-4638-9B85-C67D72A58C8E}">
  <ds:schemaRefs>
    <ds:schemaRef ds:uri="http://schemas.microsoft.com/office/2006/documentManagement/types"/>
    <ds:schemaRef ds:uri="http://purl.org/dc/elements/1.1/"/>
    <ds:schemaRef ds:uri="add1fb50-bcd5-4bdf-9621-7f507031e174"/>
    <ds:schemaRef ds:uri="http://schemas.microsoft.com/office/2006/metadata/properties"/>
    <ds:schemaRef ds:uri="http://www.w3.org/XML/1998/namespace"/>
    <ds:schemaRef ds:uri="http://purl.org/dc/terms/"/>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入力の手引き・基本情報の入力</vt:lpstr>
      <vt:lpstr>様式1</vt:lpstr>
      <vt:lpstr>様式1-1（付属資料）</vt:lpstr>
      <vt:lpstr>様式1-2（付属資料）</vt:lpstr>
      <vt:lpstr>様式２</vt:lpstr>
      <vt:lpstr>様式3</vt:lpstr>
      <vt:lpstr>様式1!Print_Area</vt:lpstr>
      <vt:lpstr>'様式1-1（付属資料）'!Print_Area</vt:lpstr>
      <vt:lpstr>'様式1-2（付属資料）'!Print_Area</vt:lpstr>
      <vt:lpstr>様式２!Print_Area</vt:lpstr>
      <vt:lpstr>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638833</dc:creator>
  <cp:lastModifiedBy>峰　由貴</cp:lastModifiedBy>
  <cp:lastPrinted>2025-02-04T04:41:44Z</cp:lastPrinted>
  <dcterms:created xsi:type="dcterms:W3CDTF">2016-12-13T00:19:10Z</dcterms:created>
  <dcterms:modified xsi:type="dcterms:W3CDTF">2025-02-21T02:26:42Z</dcterms:modified>
</cp:coreProperties>
</file>