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P:\650500 収納課\15-処分管理担当\07-給与等の差押金額計算書\ホームページ用\"/>
    </mc:Choice>
  </mc:AlternateContent>
  <bookViews>
    <workbookView xWindow="0" yWindow="0" windowWidth="19200" windowHeight="11370" tabRatio="500"/>
  </bookViews>
  <sheets>
    <sheet name="計算書" sheetId="4" r:id="rId1"/>
  </sheets>
  <definedNames>
    <definedName name="_xlnm.Print_Area" localSheetId="0">計算書!$A$1:$D$32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4" l="1"/>
  <c r="C22" i="4" l="1"/>
  <c r="C21" i="4"/>
  <c r="C20" i="4"/>
  <c r="C19" i="4"/>
  <c r="C17" i="4"/>
  <c r="C15" i="4"/>
  <c r="C23" i="4" l="1"/>
  <c r="C24" i="4" s="1"/>
  <c r="C25" i="4" s="1"/>
  <c r="C26" i="4" l="1"/>
</calcChain>
</file>

<file path=xl/sharedStrings.xml><?xml version="1.0" encoding="utf-8"?>
<sst xmlns="http://schemas.openxmlformats.org/spreadsheetml/2006/main" count="45" uniqueCount="43">
  <si>
    <t>項　目</t>
  </si>
  <si>
    <t>金　額</t>
  </si>
  <si>
    <t>備　考</t>
  </si>
  <si>
    <t>①給与等の総支給額</t>
  </si>
  <si>
    <t>②源泉徴収所得税額</t>
  </si>
  <si>
    <t>③特別徴収住民税額</t>
  </si>
  <si>
    <t>④控除社会保険料額</t>
  </si>
  <si>
    <t>⑤差引手取額</t>
  </si>
  <si>
    <t>⑥生計を一にする親族数</t>
  </si>
  <si>
    <t>⑦差押禁止金額算定の基礎となる給与等の総支給額</t>
  </si>
  <si>
    <t>１，０００円未満端数切捨て</t>
  </si>
  <si>
    <t>⑧１項１号の金額（＝②）</t>
  </si>
  <si>
    <t>１，０００円未満端数切上げ</t>
  </si>
  <si>
    <t>⑨１項２号の金額（＝③）</t>
  </si>
  <si>
    <t>⑩１項３号の金額（＝④）</t>
  </si>
  <si>
    <t>⑪１項４号の金額</t>
  </si>
  <si>
    <t>⑫（⑧～⑪）の金額の合計</t>
  </si>
  <si>
    <t>⑬１項５号の金額</t>
  </si>
  <si>
    <t>⑭差押禁止金額（⑫＋⑬）</t>
  </si>
  <si>
    <t>入力項目</t>
    <rPh sb="0" eb="2">
      <t>ニュウリョク</t>
    </rPh>
    <rPh sb="2" eb="4">
      <t>コウモク</t>
    </rPh>
    <phoneticPr fontId="5"/>
  </si>
  <si>
    <t>差押禁止金額</t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</si>
  <si>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</si>
  <si>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会社名</t>
    <rPh sb="0" eb="2">
      <t>カイシャ</t>
    </rPh>
    <rPh sb="2" eb="3">
      <t>メイ</t>
    </rPh>
    <phoneticPr fontId="5"/>
  </si>
  <si>
    <t>担当者</t>
    <rPh sb="0" eb="3">
      <t>タントウシャ</t>
    </rPh>
    <phoneticPr fontId="5"/>
  </si>
  <si>
    <t>部署名</t>
    <rPh sb="0" eb="2">
      <t>ブショ</t>
    </rPh>
    <rPh sb="2" eb="3">
      <t>メイ</t>
    </rPh>
    <phoneticPr fontId="5"/>
  </si>
  <si>
    <t>電　話</t>
    <rPh sb="0" eb="1">
      <t>デン</t>
    </rPh>
    <rPh sb="2" eb="3">
      <t>ハナシ</t>
    </rPh>
    <phoneticPr fontId="5"/>
  </si>
  <si>
    <t>支給日</t>
    <rPh sb="0" eb="2">
      <t>シキュウ</t>
    </rPh>
    <rPh sb="2" eb="3">
      <t>ニチ</t>
    </rPh>
    <phoneticPr fontId="5"/>
  </si>
  <si>
    <t>（⑦－⑫）の２０％　または⑪の２倍のいずれか少ない金額。
１，０００円未満の端数切上</t>
    <phoneticPr fontId="5"/>
  </si>
  <si>
    <t>振込の場合</t>
    <rPh sb="0" eb="2">
      <t>フリコミ</t>
    </rPh>
    <rPh sb="3" eb="5">
      <t>バアイ</t>
    </rPh>
    <phoneticPr fontId="5"/>
  </si>
  <si>
    <t>納付書送付の場合</t>
    <rPh sb="0" eb="3">
      <t>ノウフショ</t>
    </rPh>
    <rPh sb="3" eb="5">
      <t>ソウフ</t>
    </rPh>
    <rPh sb="6" eb="8">
      <t>バアイ</t>
    </rPh>
    <phoneticPr fontId="5"/>
  </si>
  <si>
    <t>振込手数料</t>
    <rPh sb="0" eb="2">
      <t>フリコミ</t>
    </rPh>
    <rPh sb="2" eb="5">
      <t>テスウリョウ</t>
    </rPh>
    <phoneticPr fontId="5"/>
  </si>
  <si>
    <t>差引差押可能金額（⑦－⑭）
（八王子市に支払うべき金額）</t>
    <rPh sb="15" eb="19">
      <t>ハチオウジシ</t>
    </rPh>
    <rPh sb="20" eb="22">
      <t>シハラ</t>
    </rPh>
    <rPh sb="25" eb="27">
      <t>キンガク</t>
    </rPh>
    <phoneticPr fontId="5"/>
  </si>
  <si>
    <t>八王子市への振込額</t>
    <rPh sb="0" eb="4">
      <t>ハチオウジシ</t>
    </rPh>
    <rPh sb="6" eb="8">
      <t>フリコミ</t>
    </rPh>
    <rPh sb="8" eb="9">
      <t>ガク</t>
    </rPh>
    <phoneticPr fontId="5"/>
  </si>
  <si>
    <t>振込予定日</t>
    <rPh sb="0" eb="2">
      <t>フリコミ</t>
    </rPh>
    <rPh sb="2" eb="4">
      <t>ヨテイ</t>
    </rPh>
    <rPh sb="4" eb="5">
      <t>ビ</t>
    </rPh>
    <phoneticPr fontId="5"/>
  </si>
  <si>
    <t>納付書到着希望期限</t>
    <rPh sb="0" eb="3">
      <t>ノウフショ</t>
    </rPh>
    <rPh sb="3" eb="5">
      <t>トウチャク</t>
    </rPh>
    <rPh sb="5" eb="7">
      <t>キボウ</t>
    </rPh>
    <rPh sb="7" eb="9">
      <t>キゲン</t>
    </rPh>
    <phoneticPr fontId="5"/>
  </si>
  <si>
    <t>お問い合わせ番号</t>
    <rPh sb="1" eb="2">
      <t>ト</t>
    </rPh>
    <rPh sb="3" eb="4">
      <t>ア</t>
    </rPh>
    <rPh sb="6" eb="8">
      <t>バンゴウ</t>
    </rPh>
    <phoneticPr fontId="5"/>
  </si>
  <si>
    <t xml:space="preserve">
②年末調整等の結果マイナスになる場合はマイナスで入力。</t>
    <rPh sb="3" eb="5">
      <t>ネンマツ</t>
    </rPh>
    <rPh sb="5" eb="7">
      <t>チョウセイ</t>
    </rPh>
    <rPh sb="7" eb="8">
      <t>トウ</t>
    </rPh>
    <rPh sb="9" eb="11">
      <t>ケッカ</t>
    </rPh>
    <rPh sb="18" eb="20">
      <t>バアイ</t>
    </rPh>
    <rPh sb="26" eb="28">
      <t>ニュウリョク</t>
    </rPh>
    <phoneticPr fontId="5"/>
  </si>
  <si>
    <t>100，000円+45，000円×⑥の人数</t>
    <phoneticPr fontId="5"/>
  </si>
  <si>
    <t>八王子市財政部収納課 宛</t>
    <rPh sb="0" eb="4">
      <t>ハチオウジシ</t>
    </rPh>
    <rPh sb="4" eb="10">
      <t>ザイセイブシュウノウカ</t>
    </rPh>
    <rPh sb="11" eb="12">
      <t>ア</t>
    </rPh>
    <phoneticPr fontId="5"/>
  </si>
  <si>
    <t>FAX</t>
    <phoneticPr fontId="5"/>
  </si>
  <si>
    <t>042-626-4640</t>
    <phoneticPr fontId="5"/>
  </si>
  <si>
    <t>電話</t>
    <phoneticPr fontId="5"/>
  </si>
  <si>
    <t>042-620-7344（直通）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</si>
</sst>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#,##0;[Red]\-#,##0"/>
    <numFmt numFmtId="177" formatCode="[$-411]ggge&quot;年&quot;m&quot;月&quot;d&quot;日&quot;;@"/>
    <numFmt numFmtId="178" formatCode="m&quot;月&quot;d&quot;日&quot;;@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4" fillId="0" borderId="0" applyBorder="0" applyProtection="0"/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2" xfId="1" applyFont="1" applyBorder="1" applyAlignment="1" applyProtection="1">
      <alignment vertical="center"/>
    </xf>
    <xf numFmtId="0" fontId="2" fillId="0" borderId="2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4" fillId="0" borderId="0" xfId="1" applyFont="1" applyBorder="1" applyAlignment="1" applyProtection="1">
      <alignment vertical="center"/>
    </xf>
    <xf numFmtId="176" fontId="4" fillId="0" borderId="0" xfId="1" applyFont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/>
    <xf numFmtId="176" fontId="0" fillId="0" borderId="0" xfId="1" applyFont="1" applyBorder="1" applyAlignment="1" applyProtection="1">
      <alignment vertical="center"/>
    </xf>
    <xf numFmtId="176" fontId="0" fillId="0" borderId="0" xfId="1" applyFont="1" applyBorder="1" applyAlignment="1" applyProtection="1">
      <alignment horizontal="right" vertical="center"/>
    </xf>
    <xf numFmtId="0" fontId="0" fillId="0" borderId="0" xfId="0" applyFont="1" applyAlignment="1">
      <alignment horizontal="right" vertical="center"/>
    </xf>
    <xf numFmtId="176" fontId="4" fillId="0" borderId="0" xfId="1" applyFont="1" applyBorder="1" applyAlignment="1" applyProtection="1">
      <alignment horizontal="right" vertical="center" shrinkToFit="1"/>
    </xf>
    <xf numFmtId="176" fontId="4" fillId="0" borderId="1" xfId="1" applyFont="1" applyBorder="1" applyAlignment="1" applyProtection="1">
      <alignment horizontal="right" vertical="center" shrinkToFit="1"/>
    </xf>
    <xf numFmtId="176" fontId="0" fillId="0" borderId="2" xfId="1" applyFont="1" applyBorder="1" applyAlignment="1" applyProtection="1">
      <alignment vertical="center" shrinkToFit="1"/>
    </xf>
    <xf numFmtId="176" fontId="1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3"/>
    </xf>
    <xf numFmtId="38" fontId="1" fillId="0" borderId="2" xfId="2" applyFont="1" applyBorder="1" applyAlignment="1">
      <alignment vertical="center"/>
    </xf>
    <xf numFmtId="177" fontId="1" fillId="0" borderId="2" xfId="1" applyNumberFormat="1" applyFont="1" applyFill="1" applyBorder="1" applyAlignment="1" applyProtection="1">
      <alignment horizontal="left" vertical="center"/>
    </xf>
    <xf numFmtId="176" fontId="1" fillId="0" borderId="2" xfId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 shrinkToFit="1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3">
    <cellStyle name="Excel Built-in Comma [0] 1" xfId="1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2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5" style="1" customWidth="1"/>
    <col min="2" max="2" width="28.125" style="1" customWidth="1"/>
    <col min="3" max="3" width="19.125" style="1" customWidth="1"/>
    <col min="4" max="4" width="27.25" style="1" customWidth="1"/>
    <col min="5" max="5" width="8.875" style="1" customWidth="1"/>
    <col min="6" max="6" width="9.25" style="1" customWidth="1"/>
    <col min="7" max="1020" width="8.875" style="1" customWidth="1"/>
  </cols>
  <sheetData>
    <row r="1" spans="1:1025" s="15" customFormat="1" ht="31.15" customHeight="1" x14ac:dyDescent="0.15">
      <c r="A1" s="13"/>
      <c r="B1" s="13"/>
      <c r="C1" s="13"/>
      <c r="D1" s="14" t="s">
        <v>21</v>
      </c>
      <c r="AMG1" s="16"/>
      <c r="AMH1" s="16"/>
      <c r="AMI1" s="16"/>
      <c r="AMJ1" s="16"/>
      <c r="AMK1" s="16"/>
    </row>
    <row r="2" spans="1:1025" s="15" customFormat="1" ht="19.5" customHeight="1" x14ac:dyDescent="0.15">
      <c r="A2" s="17" t="s">
        <v>38</v>
      </c>
      <c r="B2" s="13"/>
      <c r="C2" s="18" t="s">
        <v>22</v>
      </c>
      <c r="D2" s="21"/>
      <c r="AMG2" s="16"/>
      <c r="AMH2" s="16"/>
      <c r="AMI2" s="16"/>
      <c r="AMJ2" s="16"/>
      <c r="AMK2" s="16"/>
    </row>
    <row r="3" spans="1:1025" s="15" customFormat="1" ht="19.5" customHeight="1" x14ac:dyDescent="0.15">
      <c r="A3" s="17" t="s">
        <v>39</v>
      </c>
      <c r="B3" s="17" t="s">
        <v>40</v>
      </c>
      <c r="C3" s="19" t="s">
        <v>24</v>
      </c>
      <c r="D3" s="21"/>
      <c r="AMG3" s="16"/>
      <c r="AMH3" s="16"/>
      <c r="AMI3" s="16"/>
      <c r="AMJ3" s="16"/>
      <c r="AMK3" s="16"/>
    </row>
    <row r="4" spans="1:1025" s="15" customFormat="1" ht="19.5" customHeight="1" x14ac:dyDescent="0.15">
      <c r="A4" s="17" t="s">
        <v>41</v>
      </c>
      <c r="B4" s="17" t="s">
        <v>42</v>
      </c>
      <c r="C4" s="18" t="s">
        <v>23</v>
      </c>
      <c r="D4" s="21"/>
      <c r="AMG4" s="16"/>
      <c r="AMH4" s="16"/>
      <c r="AMI4" s="16"/>
      <c r="AMJ4" s="16"/>
      <c r="AMK4" s="16"/>
    </row>
    <row r="5" spans="1:1025" s="15" customFormat="1" ht="19.5" customHeight="1" x14ac:dyDescent="0.15">
      <c r="A5" s="17"/>
      <c r="B5" s="17"/>
      <c r="C5" s="18" t="s">
        <v>25</v>
      </c>
      <c r="D5" s="21"/>
      <c r="AMG5" s="16"/>
      <c r="AMH5" s="16"/>
      <c r="AMI5" s="16"/>
      <c r="AMJ5" s="16"/>
      <c r="AMK5" s="16"/>
    </row>
    <row r="6" spans="1:1025" s="15" customFormat="1" ht="19.5" customHeight="1" x14ac:dyDescent="0.15">
      <c r="A6" s="17"/>
      <c r="B6" s="13"/>
      <c r="C6" s="18"/>
      <c r="D6" s="20"/>
      <c r="AMG6" s="16"/>
      <c r="AMH6" s="16"/>
      <c r="AMI6" s="16"/>
      <c r="AMJ6" s="16"/>
      <c r="AMK6" s="16"/>
    </row>
    <row r="7" spans="1:1025" s="15" customFormat="1" ht="19.5" customHeight="1" x14ac:dyDescent="0.15">
      <c r="C7" s="22" t="s">
        <v>26</v>
      </c>
      <c r="D7" s="26"/>
      <c r="AMG7" s="16"/>
      <c r="AMH7" s="16"/>
      <c r="AMI7" s="16"/>
      <c r="AMJ7" s="16"/>
      <c r="AMK7" s="16"/>
    </row>
    <row r="8" spans="1:1025" s="15" customFormat="1" ht="19.5" customHeight="1" x14ac:dyDescent="0.15">
      <c r="C8" s="22" t="s">
        <v>35</v>
      </c>
      <c r="D8" s="27"/>
      <c r="AMG8" s="16"/>
      <c r="AMH8" s="16"/>
      <c r="AMI8" s="16"/>
      <c r="AMJ8" s="16"/>
      <c r="AMK8" s="16"/>
    </row>
    <row r="9" spans="1:1025" s="15" customFormat="1" ht="19.5" customHeight="1" x14ac:dyDescent="0.15">
      <c r="A9" s="13"/>
      <c r="B9" s="13"/>
      <c r="C9" s="13"/>
      <c r="D9" s="13"/>
      <c r="AMG9" s="16"/>
      <c r="AMH9" s="16"/>
      <c r="AMI9" s="16"/>
      <c r="AMJ9" s="16"/>
      <c r="AMK9" s="16"/>
    </row>
    <row r="10" spans="1:1025" s="1" customFormat="1" ht="23.45" customHeight="1" x14ac:dyDescent="0.15">
      <c r="A10" s="33" t="s">
        <v>0</v>
      </c>
      <c r="B10" s="33"/>
      <c r="C10" s="2" t="s">
        <v>1</v>
      </c>
      <c r="D10" s="2" t="s">
        <v>2</v>
      </c>
      <c r="AMG10"/>
      <c r="AMH10"/>
      <c r="AMI10"/>
      <c r="AMJ10"/>
      <c r="AMK10"/>
    </row>
    <row r="11" spans="1:1025" s="4" customFormat="1" ht="19.899999999999999" customHeight="1" x14ac:dyDescent="0.15">
      <c r="A11" s="30" t="s">
        <v>19</v>
      </c>
      <c r="B11" s="3" t="s">
        <v>3</v>
      </c>
      <c r="C11" s="11"/>
      <c r="D11" s="31" t="s">
        <v>36</v>
      </c>
    </row>
    <row r="12" spans="1:1025" s="1" customFormat="1" ht="19.899999999999999" customHeight="1" x14ac:dyDescent="0.15">
      <c r="A12" s="30"/>
      <c r="B12" s="3" t="s">
        <v>4</v>
      </c>
      <c r="C12" s="11"/>
      <c r="D12" s="32"/>
      <c r="AMG12"/>
      <c r="AMH12"/>
      <c r="AMI12"/>
      <c r="AMJ12"/>
      <c r="AMK12"/>
    </row>
    <row r="13" spans="1:1025" s="1" customFormat="1" ht="19.899999999999999" customHeight="1" x14ac:dyDescent="0.15">
      <c r="A13" s="30"/>
      <c r="B13" s="3" t="s">
        <v>5</v>
      </c>
      <c r="C13" s="11"/>
      <c r="D13" s="32"/>
      <c r="AMG13"/>
      <c r="AMH13"/>
      <c r="AMI13"/>
      <c r="AMJ13"/>
      <c r="AMK13"/>
    </row>
    <row r="14" spans="1:1025" s="1" customFormat="1" ht="19.899999999999999" customHeight="1" x14ac:dyDescent="0.15">
      <c r="A14" s="30"/>
      <c r="B14" s="3" t="s">
        <v>6</v>
      </c>
      <c r="C14" s="11"/>
      <c r="D14" s="32"/>
      <c r="AMG14"/>
      <c r="AMH14"/>
      <c r="AMI14"/>
      <c r="AMJ14"/>
      <c r="AMK14"/>
    </row>
    <row r="15" spans="1:1025" s="1" customFormat="1" ht="19.899999999999999" customHeight="1" x14ac:dyDescent="0.15">
      <c r="A15" s="30"/>
      <c r="B15" s="3" t="s">
        <v>7</v>
      </c>
      <c r="C15" s="23">
        <f>$C$11-$C$12-$C$13-$C$14</f>
        <v>0</v>
      </c>
      <c r="D15" s="32"/>
      <c r="AMG15"/>
      <c r="AMH15"/>
      <c r="AMI15"/>
      <c r="AMJ15"/>
      <c r="AMK15"/>
    </row>
    <row r="16" spans="1:1025" s="1" customFormat="1" ht="19.899999999999999" customHeight="1" x14ac:dyDescent="0.15">
      <c r="A16" s="30"/>
      <c r="B16" s="3" t="s">
        <v>8</v>
      </c>
      <c r="C16" s="12"/>
      <c r="D16" s="32"/>
      <c r="AMG16"/>
      <c r="AMH16"/>
      <c r="AMI16"/>
      <c r="AMJ16"/>
      <c r="AMK16"/>
    </row>
    <row r="17" spans="1:1025" s="1" customFormat="1" ht="19.899999999999999" customHeight="1" x14ac:dyDescent="0.15">
      <c r="A17" s="30" t="s">
        <v>20</v>
      </c>
      <c r="B17" s="34" t="s">
        <v>9</v>
      </c>
      <c r="C17" s="37">
        <f>IF($C$12&lt;0,ROUNDDOWN(($C$11-$C$12),-3),ROUNDDOWN($C$11,-3))</f>
        <v>0</v>
      </c>
      <c r="D17" s="38" t="s">
        <v>10</v>
      </c>
      <c r="AMG17"/>
      <c r="AMH17"/>
      <c r="AMI17"/>
      <c r="AMJ17"/>
      <c r="AMK17"/>
    </row>
    <row r="18" spans="1:1025" s="1" customFormat="1" ht="19.899999999999999" customHeight="1" x14ac:dyDescent="0.15">
      <c r="A18" s="30"/>
      <c r="B18" s="34"/>
      <c r="C18" s="37"/>
      <c r="D18" s="38"/>
      <c r="F18" s="8"/>
      <c r="AMG18"/>
      <c r="AMH18"/>
      <c r="AMI18"/>
      <c r="AMJ18"/>
      <c r="AMK18"/>
    </row>
    <row r="19" spans="1:1025" s="1" customFormat="1" ht="19.899999999999999" customHeight="1" x14ac:dyDescent="0.15">
      <c r="A19" s="30"/>
      <c r="B19" s="3" t="s">
        <v>11</v>
      </c>
      <c r="C19" s="5">
        <f>IF($C$12&lt;0,0,ROUNDUP($C$12,-3))</f>
        <v>0</v>
      </c>
      <c r="D19" s="7" t="s">
        <v>12</v>
      </c>
      <c r="AMG19"/>
      <c r="AMH19"/>
      <c r="AMI19"/>
      <c r="AMJ19"/>
      <c r="AMK19"/>
    </row>
    <row r="20" spans="1:1025" s="1" customFormat="1" ht="19.899999999999999" customHeight="1" x14ac:dyDescent="0.15">
      <c r="A20" s="30"/>
      <c r="B20" s="3" t="s">
        <v>13</v>
      </c>
      <c r="C20" s="5">
        <f>ROUNDUP($C$13,-3)</f>
        <v>0</v>
      </c>
      <c r="D20" s="7" t="s">
        <v>12</v>
      </c>
      <c r="AMG20"/>
      <c r="AMH20"/>
      <c r="AMI20"/>
      <c r="AMJ20"/>
      <c r="AMK20"/>
    </row>
    <row r="21" spans="1:1025" s="1" customFormat="1" ht="19.899999999999999" customHeight="1" x14ac:dyDescent="0.15">
      <c r="A21" s="30"/>
      <c r="B21" s="3" t="s">
        <v>14</v>
      </c>
      <c r="C21" s="5">
        <f>ROUNDUP($C$14,-3)</f>
        <v>0</v>
      </c>
      <c r="D21" s="7" t="s">
        <v>12</v>
      </c>
      <c r="AMG21"/>
      <c r="AMH21"/>
      <c r="AMI21"/>
      <c r="AMJ21"/>
      <c r="AMK21"/>
    </row>
    <row r="22" spans="1:1025" s="1" customFormat="1" ht="19.899999999999999" customHeight="1" x14ac:dyDescent="0.15">
      <c r="A22" s="30"/>
      <c r="B22" s="3" t="s">
        <v>15</v>
      </c>
      <c r="C22" s="6">
        <f>100000+45000*$C$16</f>
        <v>100000</v>
      </c>
      <c r="D22" s="7" t="s">
        <v>37</v>
      </c>
      <c r="AMG22"/>
      <c r="AMH22"/>
      <c r="AMI22"/>
      <c r="AMJ22"/>
      <c r="AMK22"/>
    </row>
    <row r="23" spans="1:1025" s="1" customFormat="1" ht="19.899999999999999" customHeight="1" x14ac:dyDescent="0.15">
      <c r="A23" s="30"/>
      <c r="B23" s="3" t="s">
        <v>16</v>
      </c>
      <c r="C23" s="5">
        <f>SUM(C19:C22)</f>
        <v>100000</v>
      </c>
      <c r="D23" s="3"/>
      <c r="AMG23"/>
      <c r="AMH23"/>
      <c r="AMI23"/>
      <c r="AMJ23"/>
      <c r="AMK23"/>
    </row>
    <row r="24" spans="1:1025" s="1" customFormat="1" ht="34.9" customHeight="1" x14ac:dyDescent="0.15">
      <c r="A24" s="30"/>
      <c r="B24" s="3" t="s">
        <v>17</v>
      </c>
      <c r="C24" s="5">
        <f>ROUNDUP((($C$17-$C$23)/100)*20,-3)</f>
        <v>-20000</v>
      </c>
      <c r="D24" s="9" t="s">
        <v>27</v>
      </c>
      <c r="AMG24"/>
      <c r="AMH24"/>
      <c r="AMI24"/>
      <c r="AMJ24"/>
      <c r="AMK24"/>
    </row>
    <row r="25" spans="1:1025" s="1" customFormat="1" ht="19.899999999999999" customHeight="1" x14ac:dyDescent="0.15">
      <c r="A25" s="30"/>
      <c r="B25" s="3" t="s">
        <v>18</v>
      </c>
      <c r="C25" s="5">
        <f>$C$24+$C$23</f>
        <v>80000</v>
      </c>
      <c r="D25" s="5"/>
      <c r="AMG25"/>
      <c r="AMH25"/>
      <c r="AMI25"/>
      <c r="AMJ25"/>
      <c r="AMK25"/>
    </row>
    <row r="26" spans="1:1025" s="1" customFormat="1" ht="33" customHeight="1" x14ac:dyDescent="0.15">
      <c r="A26" s="34" t="s">
        <v>31</v>
      </c>
      <c r="B26" s="35"/>
      <c r="C26" s="36" t="str">
        <f>IF($C$11="","",$C$17-$C$25)</f>
        <v/>
      </c>
      <c r="D26" s="36"/>
      <c r="AMG26"/>
      <c r="AMH26"/>
      <c r="AMI26"/>
      <c r="AMJ26"/>
      <c r="AMK26"/>
    </row>
    <row r="27" spans="1:1025" s="1" customFormat="1" ht="19.899999999999999" customHeight="1" x14ac:dyDescent="0.15">
      <c r="AMG27"/>
      <c r="AMH27"/>
      <c r="AMI27"/>
      <c r="AMJ27"/>
      <c r="AMK27"/>
    </row>
    <row r="28" spans="1:1025" s="1" customFormat="1" ht="19.5" customHeight="1" x14ac:dyDescent="0.15">
      <c r="B28" s="24" t="s">
        <v>28</v>
      </c>
      <c r="C28" s="10" t="s">
        <v>30</v>
      </c>
      <c r="D28" s="10"/>
      <c r="AMG28"/>
      <c r="AMH28"/>
      <c r="AMI28"/>
      <c r="AMJ28"/>
      <c r="AMK28"/>
    </row>
    <row r="29" spans="1:1025" s="1" customFormat="1" ht="19.5" customHeight="1" x14ac:dyDescent="0.15">
      <c r="C29" s="28" t="s">
        <v>32</v>
      </c>
      <c r="D29" s="25" t="str">
        <f>IF($D$28="","",$C$26-$D$28)</f>
        <v/>
      </c>
      <c r="AMG29"/>
      <c r="AMH29"/>
      <c r="AMI29"/>
      <c r="AMJ29"/>
      <c r="AMK29"/>
    </row>
    <row r="30" spans="1:1025" s="1" customFormat="1" ht="19.5" customHeight="1" x14ac:dyDescent="0.15">
      <c r="C30" s="28" t="s">
        <v>33</v>
      </c>
      <c r="D30" s="29"/>
      <c r="AMG30"/>
      <c r="AMH30"/>
      <c r="AMI30"/>
      <c r="AMJ30"/>
      <c r="AMK30"/>
    </row>
    <row r="31" spans="1:1025" ht="19.5" customHeight="1" x14ac:dyDescent="0.15"/>
    <row r="32" spans="1:1025" ht="19.5" customHeight="1" x14ac:dyDescent="0.15">
      <c r="B32" s="24" t="s">
        <v>29</v>
      </c>
      <c r="C32" s="28" t="s">
        <v>34</v>
      </c>
      <c r="D32" s="29"/>
    </row>
    <row r="33" ht="19.5" customHeight="1" x14ac:dyDescent="0.15"/>
    <row r="34" ht="19.5" customHeight="1" x14ac:dyDescent="0.15"/>
  </sheetData>
  <mergeCells count="9">
    <mergeCell ref="A11:A16"/>
    <mergeCell ref="D11:D16"/>
    <mergeCell ref="A10:B10"/>
    <mergeCell ref="A26:B26"/>
    <mergeCell ref="C26:D26"/>
    <mergeCell ref="A17:A25"/>
    <mergeCell ref="B17:B18"/>
    <mergeCell ref="C17:C18"/>
    <mergeCell ref="D17:D18"/>
  </mergeCells>
  <phoneticPr fontId="5"/>
  <dataValidations count="2">
    <dataValidation imeMode="off" allowBlank="1" showInputMessage="1" showErrorMessage="1" sqref="D7 C11:C16 D5 D32 D28:D30"/>
    <dataValidation imeMode="hiragana" allowBlank="1" showInputMessage="1" showErrorMessage="1" sqref="D8 D2:D4"/>
  </dataValidations>
  <pageMargins left="0.39370078740157483" right="0.39370078740157483" top="0.78740157480314965" bottom="0.39370078740157483" header="0.51181102362204722" footer="0.51181102362204722"/>
  <headerFooter>
    <oddHeader>&amp;C&amp;14給与等の差押金額計算書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</vt:lpstr>
      <vt:lpstr>計算書!Print_Area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税務部</dc:creator>
  <dc:description/>
  <cp:lastModifiedBy>山本　壮</cp:lastModifiedBy>
  <cp:revision>3</cp:revision>
  <cp:lastPrinted>2022-12-07T02:22:07Z</cp:lastPrinted>
  <dcterms:created xsi:type="dcterms:W3CDTF">2002-05-01T05:18:42Z</dcterms:created>
  <dcterms:modified xsi:type="dcterms:W3CDTF">2022-12-07T07:10:09Z</dcterms:modified>
  <dc:language>ja-JP</dc:language>
</cp:coreProperties>
</file>