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I45" i="1"/>
  <c r="H45" i="1"/>
  <c r="D45" i="1"/>
  <c r="G45" i="1" s="1"/>
  <c r="D43" i="1"/>
  <c r="I43" i="1" s="1"/>
  <c r="I41" i="1"/>
  <c r="H41" i="1"/>
  <c r="D41" i="1"/>
  <c r="G41" i="1" s="1"/>
  <c r="D39" i="1"/>
  <c r="I39" i="1" s="1"/>
  <c r="I37" i="1"/>
  <c r="H37" i="1"/>
  <c r="D37" i="1"/>
  <c r="G37" i="1" s="1"/>
  <c r="D35" i="1"/>
  <c r="I35" i="1" s="1"/>
  <c r="I33" i="1"/>
  <c r="H33" i="1"/>
  <c r="D33" i="1"/>
  <c r="G33" i="1" s="1"/>
  <c r="D31" i="1"/>
  <c r="I31" i="1" s="1"/>
  <c r="I29" i="1"/>
  <c r="H29" i="1"/>
  <c r="D29" i="1"/>
  <c r="G29" i="1" s="1"/>
  <c r="D27" i="1"/>
  <c r="I27" i="1" s="1"/>
  <c r="I25" i="1"/>
  <c r="H25" i="1"/>
  <c r="D25" i="1"/>
  <c r="G25" i="1" s="1"/>
  <c r="D23" i="1"/>
  <c r="I23" i="1" s="1"/>
  <c r="I21" i="1"/>
  <c r="H21" i="1"/>
  <c r="D21" i="1"/>
  <c r="G21" i="1" s="1"/>
  <c r="D19" i="1"/>
  <c r="I19" i="1" s="1"/>
  <c r="I17" i="1"/>
  <c r="H17" i="1"/>
  <c r="D17" i="1"/>
  <c r="G17" i="1" s="1"/>
  <c r="D15" i="1"/>
  <c r="I15" i="1" s="1"/>
  <c r="I13" i="1"/>
  <c r="H13" i="1"/>
  <c r="D13" i="1"/>
  <c r="G13" i="1" s="1"/>
  <c r="D11" i="1"/>
  <c r="I11" i="1" s="1"/>
  <c r="I9" i="1"/>
  <c r="H9" i="1"/>
  <c r="D9" i="1"/>
  <c r="G11" i="1" l="1"/>
  <c r="G15" i="1"/>
  <c r="G19" i="1"/>
  <c r="G23" i="1"/>
  <c r="G27" i="1"/>
  <c r="G31" i="1"/>
  <c r="G35" i="1"/>
  <c r="G39" i="1"/>
  <c r="G43" i="1"/>
  <c r="H11" i="1"/>
  <c r="H15" i="1"/>
  <c r="H19" i="1"/>
  <c r="H23" i="1"/>
  <c r="H27" i="1"/>
  <c r="H31" i="1"/>
  <c r="H35" i="1"/>
  <c r="H39" i="1"/>
  <c r="H43" i="1"/>
</calcChain>
</file>

<file path=xl/sharedStrings.xml><?xml version="1.0" encoding="utf-8"?>
<sst xmlns="http://schemas.openxmlformats.org/spreadsheetml/2006/main" count="70" uniqueCount="57">
  <si>
    <t xml:space="preserve">   20   人口の推移</t>
    <phoneticPr fontId="2"/>
  </si>
  <si>
    <t xml:space="preserve">各年10月1日現在  </t>
    <phoneticPr fontId="2"/>
  </si>
  <si>
    <t>回</t>
    <rPh sb="0" eb="1">
      <t>カイ</t>
    </rPh>
    <phoneticPr fontId="2"/>
  </si>
  <si>
    <t>年　　次</t>
    <rPh sb="0" eb="4">
      <t>ネンジ</t>
    </rPh>
    <phoneticPr fontId="2"/>
  </si>
  <si>
    <t>世　帯　数</t>
    <phoneticPr fontId="2"/>
  </si>
  <si>
    <t xml:space="preserve">人　　　　　　　　　口 </t>
    <phoneticPr fontId="2"/>
  </si>
  <si>
    <t>人　  　口
増  減  数</t>
    <rPh sb="8" eb="9">
      <t>ゾウ</t>
    </rPh>
    <rPh sb="11" eb="12">
      <t>ゲン</t>
    </rPh>
    <rPh sb="14" eb="15">
      <t>スウ</t>
    </rPh>
    <phoneticPr fontId="2"/>
  </si>
  <si>
    <t>１  世  帯
当  た  り
人      員</t>
    <rPh sb="8" eb="9">
      <t>ア</t>
    </rPh>
    <rPh sb="16" eb="24">
      <t>ジンイン</t>
    </rPh>
    <phoneticPr fontId="2"/>
  </si>
  <si>
    <t>人 口 密 度
（人/k㎡）</t>
    <rPh sb="9" eb="10">
      <t>ジン</t>
    </rPh>
    <phoneticPr fontId="2"/>
  </si>
  <si>
    <t>面　　　積
（k㎡）</t>
    <phoneticPr fontId="2"/>
  </si>
  <si>
    <t>総　　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</si>
  <si>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</si>
  <si>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</si>
  <si>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</t>
    <phoneticPr fontId="2"/>
  </si>
  <si>
    <t>大正９年</t>
    <rPh sb="0" eb="2">
      <t>タイショウ</t>
    </rPh>
    <rPh sb="3" eb="4">
      <t>ネン</t>
    </rPh>
    <phoneticPr fontId="2"/>
  </si>
  <si>
    <t>…</t>
    <phoneticPr fontId="2"/>
  </si>
  <si>
    <t>2</t>
    <phoneticPr fontId="2"/>
  </si>
  <si>
    <t>　14</t>
    <phoneticPr fontId="2"/>
  </si>
  <si>
    <t xml:space="preserve">〃 </t>
    <phoneticPr fontId="2"/>
  </si>
  <si>
    <t>3</t>
    <phoneticPr fontId="2"/>
  </si>
  <si>
    <t>昭和５年</t>
    <rPh sb="0" eb="2">
      <t>ショウワ</t>
    </rPh>
    <rPh sb="3" eb="4">
      <t>ネン</t>
    </rPh>
    <phoneticPr fontId="2"/>
  </si>
  <si>
    <t>4</t>
    <phoneticPr fontId="2"/>
  </si>
  <si>
    <t>　10</t>
    <phoneticPr fontId="2"/>
  </si>
  <si>
    <t>5</t>
    <phoneticPr fontId="2"/>
  </si>
  <si>
    <t>　15</t>
    <phoneticPr fontId="2"/>
  </si>
  <si>
    <t>6</t>
    <phoneticPr fontId="2"/>
  </si>
  <si>
    <t>　22</t>
    <phoneticPr fontId="2"/>
  </si>
  <si>
    <t>7</t>
    <phoneticPr fontId="2"/>
  </si>
  <si>
    <t>　25</t>
    <phoneticPr fontId="2"/>
  </si>
  <si>
    <t>8</t>
    <phoneticPr fontId="2"/>
  </si>
  <si>
    <t>　30</t>
    <phoneticPr fontId="2"/>
  </si>
  <si>
    <t>9</t>
    <phoneticPr fontId="2"/>
  </si>
  <si>
    <t>　35</t>
    <phoneticPr fontId="2"/>
  </si>
  <si>
    <t>10</t>
    <phoneticPr fontId="2"/>
  </si>
  <si>
    <t>　40</t>
    <phoneticPr fontId="2"/>
  </si>
  <si>
    <t>11</t>
    <phoneticPr fontId="2"/>
  </si>
  <si>
    <t>　45</t>
    <phoneticPr fontId="2"/>
  </si>
  <si>
    <t>12</t>
    <phoneticPr fontId="2"/>
  </si>
  <si>
    <t>　50</t>
    <phoneticPr fontId="2"/>
  </si>
  <si>
    <t>13</t>
    <phoneticPr fontId="2"/>
  </si>
  <si>
    <t>　55</t>
    <phoneticPr fontId="2"/>
  </si>
  <si>
    <t>14</t>
    <phoneticPr fontId="2"/>
  </si>
  <si>
    <t>　60</t>
    <phoneticPr fontId="2"/>
  </si>
  <si>
    <t>15</t>
    <phoneticPr fontId="2"/>
  </si>
  <si>
    <t>平成２年</t>
    <rPh sb="0" eb="2">
      <t>ヘイセイ</t>
    </rPh>
    <rPh sb="3" eb="4">
      <t>ネン</t>
    </rPh>
    <phoneticPr fontId="2"/>
  </si>
  <si>
    <t>16</t>
    <phoneticPr fontId="2"/>
  </si>
  <si>
    <t>　７</t>
    <phoneticPr fontId="2"/>
  </si>
  <si>
    <t>17</t>
    <phoneticPr fontId="2"/>
  </si>
  <si>
    <t>　12</t>
    <phoneticPr fontId="2"/>
  </si>
  <si>
    <t>18</t>
    <phoneticPr fontId="2"/>
  </si>
  <si>
    <t>　17</t>
    <phoneticPr fontId="2"/>
  </si>
  <si>
    <t>19</t>
    <phoneticPr fontId="2"/>
  </si>
  <si>
    <t>20</t>
    <phoneticPr fontId="2"/>
  </si>
  <si>
    <t xml:space="preserve">  27</t>
    <phoneticPr fontId="2"/>
  </si>
  <si>
    <t>21</t>
    <phoneticPr fontId="2"/>
  </si>
  <si>
    <t>令和２年</t>
    <rPh sb="0" eb="2">
      <t>レイワ</t>
    </rPh>
    <rPh sb="3" eb="4">
      <t>ネン</t>
    </rPh>
    <phoneticPr fontId="2"/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</si>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</sst>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.00"/>
    <numFmt numFmtId="177" formatCode="#\ ##0"/>
    <numFmt numFmtId="178" formatCode="#,##0;&quot;△ &quot;#,##0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76" fontId="4" fillId="0" borderId="0" xfId="0" applyNumberFormat="1" applyFont="1"/>
    <xf numFmtId="49" fontId="5" fillId="0" borderId="0" xfId="0" quotePrefix="1" applyNumberFormat="1" applyFont="1" applyFill="1" applyBorder="1" applyAlignment="1" applyProtection="1"/>
    <xf numFmtId="49" fontId="4" fillId="0" borderId="0" xfId="0" applyNumberFormat="1" applyFont="1" applyAlignment="1">
      <alignment horizontal="left"/>
    </xf>
    <xf numFmtId="177" fontId="4" fillId="0" borderId="0" xfId="0" applyNumberFormat="1" applyFont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>
      <alignment horizontal="left"/>
    </xf>
    <xf numFmtId="177" fontId="5" fillId="0" borderId="11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49" fontId="5" fillId="0" borderId="12" xfId="0" applyNumberFormat="1" applyFont="1" applyFill="1" applyBorder="1" applyAlignment="1" applyProtection="1">
      <alignment horizontal="center"/>
    </xf>
    <xf numFmtId="37" fontId="5" fillId="0" borderId="0" xfId="0" quotePrefix="1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/>
    <xf numFmtId="2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>
      <alignment horizontal="right"/>
    </xf>
    <xf numFmtId="2" fontId="5" fillId="0" borderId="0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Fill="1" applyAlignment="1">
      <alignment horizontal="right"/>
    </xf>
    <xf numFmtId="178" fontId="5" fillId="0" borderId="0" xfId="0" quotePrefix="1" applyNumberFormat="1" applyFont="1" applyFill="1" applyBorder="1" applyAlignment="1" applyProtection="1">
      <alignment horizontal="right"/>
    </xf>
    <xf numFmtId="49" fontId="5" fillId="0" borderId="13" xfId="0" quotePrefix="1" applyNumberFormat="1" applyFont="1" applyFill="1" applyBorder="1" applyAlignment="1" applyProtection="1"/>
    <xf numFmtId="49" fontId="5" fillId="0" borderId="14" xfId="0" quotePrefix="1" applyNumberFormat="1" applyFont="1" applyFill="1" applyBorder="1" applyAlignment="1" applyProtection="1">
      <alignment horizontal="left"/>
    </xf>
    <xf numFmtId="177" fontId="5" fillId="0" borderId="13" xfId="0" quotePrefix="1" applyNumberFormat="1" applyFont="1" applyFill="1" applyBorder="1" applyAlignment="1" applyProtection="1">
      <alignment horizontal="right"/>
    </xf>
    <xf numFmtId="49" fontId="5" fillId="0" borderId="13" xfId="0" quotePrefix="1" applyNumberFormat="1" applyFont="1" applyFill="1" applyBorder="1" applyAlignment="1" applyProtection="1">
      <alignment horizontal="right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/>
    <xf numFmtId="49" fontId="4" fillId="0" borderId="15" xfId="0" applyNumberFormat="1" applyFont="1" applyBorder="1" applyAlignment="1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9" xfId="0" quotePrefix="1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quotePrefix="1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8" xfId="0" quotePrefix="1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Normal="100" workbookViewId="0">
      <selection activeCell="G4" sqref="G4:G7"/>
    </sheetView>
  </sheetViews>
  <sheetFormatPr defaultColWidth="9.140625" defaultRowHeight="13.5" x14ac:dyDescent="0.15"/>
  <cols>
    <col min="1" max="1" width="10.42578125" style="5" customWidth="1"/>
    <col min="2" max="2" width="12.5703125" style="3" customWidth="1"/>
    <col min="3" max="3" width="13.28515625" style="4" customWidth="1"/>
    <col min="4" max="4" width="14" style="5" customWidth="1"/>
    <col min="5" max="6" width="12.5703125" style="5" customWidth="1"/>
    <col min="7" max="10" width="14" style="5" customWidth="1"/>
    <col min="11" max="11" width="14.85546875" style="1" customWidth="1"/>
    <col min="12" max="16384" width="9.140625" style="5"/>
  </cols>
  <sheetData>
    <row r="1" spans="1:10" ht="18" customHeight="1" x14ac:dyDescent="0.15">
      <c r="A1" s="31" t="s">
        <v>0</v>
      </c>
      <c r="B1" s="32"/>
      <c r="C1" s="32"/>
      <c r="D1" s="33"/>
      <c r="E1" s="33"/>
      <c r="F1" s="33"/>
      <c r="G1" s="33"/>
      <c r="H1" s="33"/>
      <c r="I1" s="33"/>
      <c r="J1" s="33"/>
    </row>
    <row r="2" spans="1:10" ht="18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4.5" customHeight="1" thickBot="1" x14ac:dyDescent="0.2">
      <c r="A3" s="2"/>
    </row>
    <row r="4" spans="1:10" ht="14.25" customHeight="1" x14ac:dyDescent="0.15">
      <c r="A4" s="36" t="s">
        <v>2</v>
      </c>
      <c r="B4" s="38" t="s">
        <v>3</v>
      </c>
      <c r="C4" s="41" t="s">
        <v>4</v>
      </c>
      <c r="D4" s="41" t="s">
        <v>5</v>
      </c>
      <c r="E4" s="42"/>
      <c r="F4" s="42"/>
      <c r="G4" s="43" t="s">
        <v>6</v>
      </c>
      <c r="H4" s="43" t="s">
        <v>7</v>
      </c>
      <c r="I4" s="44" t="s">
        <v>8</v>
      </c>
      <c r="J4" s="44" t="s">
        <v>9</v>
      </c>
    </row>
    <row r="5" spans="1:10" ht="14.25" customHeight="1" x14ac:dyDescent="0.15">
      <c r="A5" s="37"/>
      <c r="B5" s="39"/>
      <c r="C5" s="28"/>
      <c r="D5" s="28"/>
      <c r="E5" s="28"/>
      <c r="F5" s="28"/>
      <c r="G5" s="28"/>
      <c r="H5" s="28"/>
      <c r="I5" s="45"/>
      <c r="J5" s="45"/>
    </row>
    <row r="6" spans="1:10" ht="14.25" customHeight="1" x14ac:dyDescent="0.15">
      <c r="A6" s="37"/>
      <c r="B6" s="39"/>
      <c r="C6" s="28"/>
      <c r="D6" s="27" t="s">
        <v>10</v>
      </c>
      <c r="E6" s="27" t="s">
        <v>11</v>
      </c>
      <c r="F6" s="27" t="s">
        <v>12</v>
      </c>
      <c r="G6" s="28"/>
      <c r="H6" s="28"/>
      <c r="I6" s="45"/>
      <c r="J6" s="45"/>
    </row>
    <row r="7" spans="1:10" ht="14.25" customHeight="1" x14ac:dyDescent="0.15">
      <c r="A7" s="37"/>
      <c r="B7" s="40"/>
      <c r="C7" s="28"/>
      <c r="D7" s="28"/>
      <c r="E7" s="28"/>
      <c r="F7" s="28"/>
      <c r="G7" s="28"/>
      <c r="H7" s="28"/>
      <c r="I7" s="45"/>
      <c r="J7" s="45"/>
    </row>
    <row r="8" spans="1:10" ht="6.95" customHeight="1" x14ac:dyDescent="0.15">
      <c r="A8" s="6"/>
      <c r="B8" s="7"/>
      <c r="C8" s="8"/>
      <c r="D8" s="9"/>
      <c r="E8" s="9"/>
      <c r="F8" s="9"/>
      <c r="G8" s="9"/>
      <c r="H8" s="9"/>
      <c r="I8" s="9"/>
      <c r="J8" s="9"/>
    </row>
    <row r="9" spans="1:10" ht="12.95" customHeight="1" x14ac:dyDescent="0.15">
      <c r="A9" s="10" t="s">
        <v>13</v>
      </c>
      <c r="B9" s="11" t="s">
        <v>14</v>
      </c>
      <c r="C9" s="12">
        <v>7668</v>
      </c>
      <c r="D9" s="12">
        <f>SUM(E9:F9)</f>
        <v>38955</v>
      </c>
      <c r="E9" s="12">
        <v>18561</v>
      </c>
      <c r="F9" s="12">
        <v>20394</v>
      </c>
      <c r="G9" s="13" t="s">
        <v>15</v>
      </c>
      <c r="H9" s="14">
        <f>D9/C9</f>
        <v>5.0802034428794993</v>
      </c>
      <c r="I9" s="12">
        <f>D9/J9</f>
        <v>5336.3013698630139</v>
      </c>
      <c r="J9" s="1">
        <v>7.3</v>
      </c>
    </row>
    <row r="10" spans="1:10" ht="12.95" customHeight="1" x14ac:dyDescent="0.15">
      <c r="A10" s="10"/>
      <c r="B10" s="11"/>
      <c r="C10" s="12"/>
      <c r="D10" s="12"/>
      <c r="E10" s="12"/>
      <c r="F10" s="12"/>
      <c r="G10" s="15"/>
      <c r="H10" s="16"/>
      <c r="I10" s="17"/>
      <c r="J10" s="1"/>
    </row>
    <row r="11" spans="1:10" ht="12.95" customHeight="1" x14ac:dyDescent="0.15">
      <c r="A11" s="10" t="s">
        <v>16</v>
      </c>
      <c r="B11" s="11" t="s">
        <v>17</v>
      </c>
      <c r="C11" s="12">
        <v>9136</v>
      </c>
      <c r="D11" s="12">
        <f>SUM(E11:F11)</f>
        <v>45288</v>
      </c>
      <c r="E11" s="12">
        <v>22146</v>
      </c>
      <c r="F11" s="12">
        <v>23142</v>
      </c>
      <c r="G11" s="18">
        <f>D11-D9</f>
        <v>6333</v>
      </c>
      <c r="H11" s="19">
        <f>D11/C11</f>
        <v>4.9570928196147106</v>
      </c>
      <c r="I11" s="12">
        <f>D11/J9</f>
        <v>6203.8356164383567</v>
      </c>
      <c r="J11" s="20" t="s">
        <v>18</v>
      </c>
    </row>
    <row r="12" spans="1:10" ht="12.95" customHeight="1" x14ac:dyDescent="0.15">
      <c r="A12" s="10"/>
      <c r="B12" s="11"/>
      <c r="C12" s="12"/>
      <c r="D12" s="12"/>
      <c r="E12" s="12"/>
      <c r="F12" s="12"/>
      <c r="G12" s="17"/>
      <c r="H12" s="16"/>
      <c r="I12" s="17"/>
      <c r="J12" s="1"/>
    </row>
    <row r="13" spans="1:10" ht="12.95" customHeight="1" x14ac:dyDescent="0.15">
      <c r="A13" s="10" t="s">
        <v>19</v>
      </c>
      <c r="B13" s="11" t="s">
        <v>20</v>
      </c>
      <c r="C13" s="12">
        <v>10258</v>
      </c>
      <c r="D13" s="12">
        <f>SUM(E13:F13)</f>
        <v>51888</v>
      </c>
      <c r="E13" s="12">
        <v>25678</v>
      </c>
      <c r="F13" s="12">
        <v>26210</v>
      </c>
      <c r="G13" s="12">
        <f>D13-D11</f>
        <v>6600</v>
      </c>
      <c r="H13" s="19">
        <f>D13/C13</f>
        <v>5.0582959641255609</v>
      </c>
      <c r="I13" s="12">
        <f>D13/J9</f>
        <v>7107.9452054794519</v>
      </c>
      <c r="J13" s="20" t="s">
        <v>18</v>
      </c>
    </row>
    <row r="14" spans="1:10" ht="12.95" customHeight="1" x14ac:dyDescent="0.15">
      <c r="A14" s="10"/>
      <c r="B14" s="11"/>
      <c r="C14" s="12"/>
      <c r="D14" s="12"/>
      <c r="E14" s="12"/>
      <c r="F14" s="12"/>
      <c r="G14" s="17"/>
      <c r="H14" s="16"/>
      <c r="I14" s="17"/>
      <c r="J14" s="1"/>
    </row>
    <row r="15" spans="1:10" ht="12.95" customHeight="1" x14ac:dyDescent="0.15">
      <c r="A15" s="10" t="s">
        <v>21</v>
      </c>
      <c r="B15" s="11" t="s">
        <v>22</v>
      </c>
      <c r="C15" s="12">
        <v>11237</v>
      </c>
      <c r="D15" s="12">
        <f>SUM(E15:F15)</f>
        <v>59494</v>
      </c>
      <c r="E15" s="12">
        <v>29070</v>
      </c>
      <c r="F15" s="12">
        <v>30424</v>
      </c>
      <c r="G15" s="12">
        <f>D15-D13</f>
        <v>7606</v>
      </c>
      <c r="H15" s="19">
        <f>D15/C15</f>
        <v>5.2944736139539019</v>
      </c>
      <c r="I15" s="12">
        <f>D15/J9</f>
        <v>8149.8630136986303</v>
      </c>
      <c r="J15" s="20" t="s">
        <v>18</v>
      </c>
    </row>
    <row r="16" spans="1:10" ht="12.95" customHeight="1" x14ac:dyDescent="0.15">
      <c r="A16" s="10"/>
      <c r="B16" s="11"/>
      <c r="C16" s="12"/>
      <c r="D16" s="12"/>
      <c r="E16" s="12"/>
      <c r="F16" s="12"/>
      <c r="G16" s="17"/>
      <c r="H16" s="16"/>
      <c r="I16" s="17"/>
      <c r="J16" s="1"/>
    </row>
    <row r="17" spans="1:10" ht="12.95" customHeight="1" x14ac:dyDescent="0.15">
      <c r="A17" s="10" t="s">
        <v>23</v>
      </c>
      <c r="B17" s="11" t="s">
        <v>24</v>
      </c>
      <c r="C17" s="12">
        <v>12281</v>
      </c>
      <c r="D17" s="12">
        <f>SUM(E17:F17)</f>
        <v>62279</v>
      </c>
      <c r="E17" s="12">
        <v>29947</v>
      </c>
      <c r="F17" s="12">
        <v>32332</v>
      </c>
      <c r="G17" s="12">
        <f>D17-D15</f>
        <v>2785</v>
      </c>
      <c r="H17" s="19">
        <f>D17/C17</f>
        <v>5.0711668430909533</v>
      </c>
      <c r="I17" s="12">
        <f>D17/J9</f>
        <v>8531.3698630136987</v>
      </c>
      <c r="J17" s="20" t="s">
        <v>18</v>
      </c>
    </row>
    <row r="18" spans="1:10" ht="12.95" customHeight="1" x14ac:dyDescent="0.15">
      <c r="A18" s="10"/>
      <c r="B18" s="11"/>
      <c r="C18" s="12"/>
      <c r="D18" s="12"/>
      <c r="E18" s="12"/>
      <c r="F18" s="12"/>
      <c r="G18" s="17"/>
      <c r="H18" s="16"/>
      <c r="I18" s="17"/>
      <c r="J18" s="1"/>
    </row>
    <row r="19" spans="1:10" ht="12.95" customHeight="1" x14ac:dyDescent="0.15">
      <c r="A19" s="10" t="s">
        <v>25</v>
      </c>
      <c r="B19" s="11" t="s">
        <v>26</v>
      </c>
      <c r="C19" s="12">
        <v>15398</v>
      </c>
      <c r="D19" s="12">
        <f>SUM(E19:F19)</f>
        <v>72947</v>
      </c>
      <c r="E19" s="12">
        <v>35491</v>
      </c>
      <c r="F19" s="12">
        <v>37456</v>
      </c>
      <c r="G19" s="12">
        <f>D19-D17</f>
        <v>10668</v>
      </c>
      <c r="H19" s="19">
        <f>D19/C19</f>
        <v>4.7374334329133649</v>
      </c>
      <c r="I19" s="12">
        <f>D19/J19</f>
        <v>3669.3661971830988</v>
      </c>
      <c r="J19" s="1">
        <v>19.88</v>
      </c>
    </row>
    <row r="20" spans="1:10" ht="12.95" customHeight="1" x14ac:dyDescent="0.15">
      <c r="A20" s="10"/>
      <c r="B20" s="11"/>
      <c r="C20" s="12"/>
      <c r="D20" s="12"/>
      <c r="E20" s="12"/>
      <c r="F20" s="12"/>
      <c r="G20" s="17"/>
      <c r="H20" s="16"/>
      <c r="I20" s="17"/>
      <c r="J20" s="1"/>
    </row>
    <row r="21" spans="1:10" ht="12.95" customHeight="1" x14ac:dyDescent="0.15">
      <c r="A21" s="10" t="s">
        <v>27</v>
      </c>
      <c r="B21" s="11" t="s">
        <v>28</v>
      </c>
      <c r="C21" s="12">
        <v>16789</v>
      </c>
      <c r="D21" s="12">
        <f>SUM(E21:F21)</f>
        <v>82539</v>
      </c>
      <c r="E21" s="12">
        <v>39741</v>
      </c>
      <c r="F21" s="12">
        <v>42798</v>
      </c>
      <c r="G21" s="12">
        <f>D21-D19</f>
        <v>9592</v>
      </c>
      <c r="H21" s="19">
        <f>D21/C21</f>
        <v>4.9162546905712077</v>
      </c>
      <c r="I21" s="12">
        <f>D21/J19</f>
        <v>4151.8611670020127</v>
      </c>
      <c r="J21" s="20" t="s">
        <v>18</v>
      </c>
    </row>
    <row r="22" spans="1:10" ht="12.95" customHeight="1" x14ac:dyDescent="0.15">
      <c r="A22" s="10"/>
      <c r="B22" s="11"/>
      <c r="C22" s="12"/>
      <c r="D22" s="12"/>
      <c r="E22" s="12"/>
      <c r="F22" s="12"/>
      <c r="G22" s="17"/>
      <c r="H22" s="16"/>
      <c r="I22" s="17"/>
      <c r="J22" s="1"/>
    </row>
    <row r="23" spans="1:10" ht="12.95" customHeight="1" x14ac:dyDescent="0.15">
      <c r="A23" s="10" t="s">
        <v>29</v>
      </c>
      <c r="B23" s="11" t="s">
        <v>30</v>
      </c>
      <c r="C23" s="12">
        <v>26491</v>
      </c>
      <c r="D23" s="12">
        <f>SUM(E23:F23)</f>
        <v>133447</v>
      </c>
      <c r="E23" s="12">
        <v>65630</v>
      </c>
      <c r="F23" s="12">
        <v>67817</v>
      </c>
      <c r="G23" s="12">
        <f>D23-D21</f>
        <v>50908</v>
      </c>
      <c r="H23" s="19">
        <f>D23/C23</f>
        <v>5.0374466800045301</v>
      </c>
      <c r="I23" s="12">
        <f>D23/J23</f>
        <v>955.92406876790835</v>
      </c>
      <c r="J23" s="1">
        <v>139.6</v>
      </c>
    </row>
    <row r="24" spans="1:10" ht="12.95" customHeight="1" x14ac:dyDescent="0.15">
      <c r="A24" s="10"/>
      <c r="B24" s="11"/>
      <c r="C24" s="12"/>
      <c r="D24" s="12"/>
      <c r="E24" s="12"/>
      <c r="F24" s="12"/>
      <c r="G24" s="17"/>
      <c r="H24" s="16"/>
      <c r="I24" s="17"/>
      <c r="J24" s="1"/>
    </row>
    <row r="25" spans="1:10" ht="12.95" customHeight="1" x14ac:dyDescent="0.15">
      <c r="A25" s="10" t="s">
        <v>31</v>
      </c>
      <c r="B25" s="11" t="s">
        <v>32</v>
      </c>
      <c r="C25" s="12">
        <v>33436</v>
      </c>
      <c r="D25" s="12">
        <f>SUM(E25:F25)</f>
        <v>158443</v>
      </c>
      <c r="E25" s="12">
        <v>77915</v>
      </c>
      <c r="F25" s="12">
        <v>80528</v>
      </c>
      <c r="G25" s="12">
        <f>D25-D23</f>
        <v>24996</v>
      </c>
      <c r="H25" s="19">
        <f>D25/C25</f>
        <v>4.7386948199545404</v>
      </c>
      <c r="I25" s="12">
        <f>D25/J25</f>
        <v>954.13103697458746</v>
      </c>
      <c r="J25" s="1">
        <v>166.06</v>
      </c>
    </row>
    <row r="26" spans="1:10" ht="12.95" customHeight="1" x14ac:dyDescent="0.15">
      <c r="A26" s="10"/>
      <c r="B26" s="11"/>
      <c r="C26" s="12"/>
      <c r="D26" s="12"/>
      <c r="E26" s="12"/>
      <c r="F26" s="12"/>
      <c r="G26" s="17"/>
      <c r="H26" s="16"/>
      <c r="I26" s="17"/>
      <c r="J26" s="1"/>
    </row>
    <row r="27" spans="1:10" ht="12.95" customHeight="1" x14ac:dyDescent="0.15">
      <c r="A27" s="10" t="s">
        <v>33</v>
      </c>
      <c r="B27" s="11" t="s">
        <v>34</v>
      </c>
      <c r="C27" s="12">
        <v>49274</v>
      </c>
      <c r="D27" s="12">
        <f>SUM(E27:F27)</f>
        <v>207753</v>
      </c>
      <c r="E27" s="12">
        <v>103478</v>
      </c>
      <c r="F27" s="12">
        <v>104275</v>
      </c>
      <c r="G27" s="12">
        <f>D27-D25</f>
        <v>49310</v>
      </c>
      <c r="H27" s="19">
        <f>D27/C27</f>
        <v>4.2162803912814057</v>
      </c>
      <c r="I27" s="12">
        <f>D27/J27</f>
        <v>1103.9534512992188</v>
      </c>
      <c r="J27" s="1">
        <v>188.19</v>
      </c>
    </row>
    <row r="28" spans="1:10" ht="12.95" customHeight="1" x14ac:dyDescent="0.15">
      <c r="A28" s="10"/>
      <c r="B28" s="11"/>
      <c r="C28" s="12"/>
      <c r="D28" s="12"/>
      <c r="E28" s="12"/>
      <c r="F28" s="12"/>
      <c r="G28" s="17"/>
      <c r="H28" s="16"/>
      <c r="I28" s="17"/>
      <c r="J28" s="1"/>
    </row>
    <row r="29" spans="1:10" ht="12.95" customHeight="1" x14ac:dyDescent="0.15">
      <c r="A29" s="10" t="s">
        <v>35</v>
      </c>
      <c r="B29" s="11" t="s">
        <v>36</v>
      </c>
      <c r="C29" s="12">
        <v>65914</v>
      </c>
      <c r="D29" s="12">
        <f>SUM(E29:F29)</f>
        <v>253527</v>
      </c>
      <c r="E29" s="12">
        <v>127904</v>
      </c>
      <c r="F29" s="12">
        <v>125623</v>
      </c>
      <c r="G29" s="12">
        <f>D29-D27</f>
        <v>45774</v>
      </c>
      <c r="H29" s="19">
        <f>D29/C29</f>
        <v>3.8463300664502231</v>
      </c>
      <c r="I29" s="12">
        <f>D29/J27</f>
        <v>1347.1863542164833</v>
      </c>
      <c r="J29" s="20" t="s">
        <v>18</v>
      </c>
    </row>
    <row r="30" spans="1:10" ht="12.95" customHeight="1" x14ac:dyDescent="0.15">
      <c r="A30" s="10"/>
      <c r="B30" s="11"/>
      <c r="C30" s="12"/>
      <c r="D30" s="12"/>
      <c r="E30" s="12"/>
      <c r="F30" s="12"/>
      <c r="G30" s="17"/>
      <c r="H30" s="16"/>
      <c r="I30" s="17"/>
      <c r="J30" s="1"/>
    </row>
    <row r="31" spans="1:10" ht="12.95" customHeight="1" x14ac:dyDescent="0.15">
      <c r="A31" s="10" t="s">
        <v>37</v>
      </c>
      <c r="B31" s="11" t="s">
        <v>38</v>
      </c>
      <c r="C31" s="12">
        <v>91116</v>
      </c>
      <c r="D31" s="12">
        <f>SUM(E31:F31)</f>
        <v>322580</v>
      </c>
      <c r="E31" s="12">
        <v>163437</v>
      </c>
      <c r="F31" s="12">
        <v>159143</v>
      </c>
      <c r="G31" s="12">
        <f>D31-D29</f>
        <v>69053</v>
      </c>
      <c r="H31" s="19">
        <f>D31/C31</f>
        <v>3.5403222266122305</v>
      </c>
      <c r="I31" s="12">
        <f>D31/J31</f>
        <v>1717.7698492997497</v>
      </c>
      <c r="J31" s="1">
        <v>187.79</v>
      </c>
    </row>
    <row r="32" spans="1:10" ht="12.95" customHeight="1" x14ac:dyDescent="0.15">
      <c r="A32" s="10"/>
      <c r="B32" s="11"/>
      <c r="C32" s="12"/>
      <c r="D32" s="12"/>
      <c r="E32" s="12"/>
      <c r="F32" s="12"/>
      <c r="G32" s="17"/>
      <c r="H32" s="16"/>
      <c r="I32" s="17"/>
      <c r="J32" s="1"/>
    </row>
    <row r="33" spans="1:10" ht="12.95" customHeight="1" x14ac:dyDescent="0.15">
      <c r="A33" s="10" t="s">
        <v>39</v>
      </c>
      <c r="B33" s="11" t="s">
        <v>40</v>
      </c>
      <c r="C33" s="12">
        <v>118512</v>
      </c>
      <c r="D33" s="12">
        <f>SUM(E33:F33)</f>
        <v>387178</v>
      </c>
      <c r="E33" s="12">
        <v>197019</v>
      </c>
      <c r="F33" s="12">
        <v>190159</v>
      </c>
      <c r="G33" s="12">
        <f>D33-D31</f>
        <v>64598</v>
      </c>
      <c r="H33" s="19">
        <f>D33/C33</f>
        <v>3.2669940596732818</v>
      </c>
      <c r="I33" s="12">
        <f>D33/J31</f>
        <v>2061.7604771287079</v>
      </c>
      <c r="J33" s="20" t="s">
        <v>18</v>
      </c>
    </row>
    <row r="34" spans="1:10" ht="12.95" customHeight="1" x14ac:dyDescent="0.15">
      <c r="A34" s="10"/>
      <c r="B34" s="11"/>
      <c r="C34" s="12"/>
      <c r="D34" s="12"/>
      <c r="E34" s="12"/>
      <c r="F34" s="12"/>
      <c r="G34" s="17"/>
      <c r="H34" s="16"/>
      <c r="I34" s="17"/>
      <c r="J34" s="1"/>
    </row>
    <row r="35" spans="1:10" ht="12.95" customHeight="1" x14ac:dyDescent="0.15">
      <c r="A35" s="10" t="s">
        <v>41</v>
      </c>
      <c r="B35" s="11" t="s">
        <v>42</v>
      </c>
      <c r="C35" s="12">
        <v>135910</v>
      </c>
      <c r="D35" s="12">
        <f>SUM(E35:F35)</f>
        <v>426654</v>
      </c>
      <c r="E35" s="12">
        <v>217865</v>
      </c>
      <c r="F35" s="12">
        <v>208789</v>
      </c>
      <c r="G35" s="12">
        <f>D35-D33</f>
        <v>39476</v>
      </c>
      <c r="H35" s="19">
        <f>D35/C35</f>
        <v>3.139239202413362</v>
      </c>
      <c r="I35" s="12">
        <f>D35/J31</f>
        <v>2271.9740135257471</v>
      </c>
      <c r="J35" s="20" t="s">
        <v>18</v>
      </c>
    </row>
    <row r="36" spans="1:10" ht="12.95" customHeight="1" x14ac:dyDescent="0.15">
      <c r="A36" s="10"/>
      <c r="B36" s="11"/>
      <c r="C36" s="12"/>
      <c r="D36" s="12"/>
      <c r="E36" s="12"/>
      <c r="F36" s="12"/>
      <c r="G36" s="17"/>
      <c r="H36" s="16"/>
      <c r="I36" s="17"/>
      <c r="J36" s="1"/>
    </row>
    <row r="37" spans="1:10" ht="12.95" customHeight="1" x14ac:dyDescent="0.15">
      <c r="A37" s="10" t="s">
        <v>43</v>
      </c>
      <c r="B37" s="11" t="s">
        <v>44</v>
      </c>
      <c r="C37" s="12">
        <v>163750</v>
      </c>
      <c r="D37" s="12">
        <f>SUM(E37:F37)</f>
        <v>466347</v>
      </c>
      <c r="E37" s="12">
        <v>240051</v>
      </c>
      <c r="F37" s="12">
        <v>226296</v>
      </c>
      <c r="G37" s="12">
        <f>D37-D35</f>
        <v>39693</v>
      </c>
      <c r="H37" s="19">
        <f>D37/C37</f>
        <v>2.847920610687023</v>
      </c>
      <c r="I37" s="12">
        <f>D37/J37</f>
        <v>2503.0701518973751</v>
      </c>
      <c r="J37" s="1">
        <v>186.31</v>
      </c>
    </row>
    <row r="38" spans="1:10" ht="12.95" customHeight="1" x14ac:dyDescent="0.15">
      <c r="A38" s="10"/>
      <c r="B38" s="11"/>
      <c r="C38" s="12"/>
      <c r="D38" s="12"/>
      <c r="E38" s="12"/>
      <c r="F38" s="12"/>
      <c r="G38" s="17"/>
      <c r="H38" s="16"/>
      <c r="I38" s="17"/>
      <c r="J38" s="1"/>
    </row>
    <row r="39" spans="1:10" ht="12.95" customHeight="1" x14ac:dyDescent="0.15">
      <c r="A39" s="10" t="s">
        <v>45</v>
      </c>
      <c r="B39" s="11" t="s">
        <v>46</v>
      </c>
      <c r="C39" s="12">
        <v>188922</v>
      </c>
      <c r="D39" s="12">
        <f>SUM(E39:F39)</f>
        <v>503363</v>
      </c>
      <c r="E39" s="12">
        <v>258404</v>
      </c>
      <c r="F39" s="12">
        <v>244959</v>
      </c>
      <c r="G39" s="12">
        <f>D39-D37</f>
        <v>37016</v>
      </c>
      <c r="H39" s="19">
        <f>D39/C39</f>
        <v>2.6643958882501773</v>
      </c>
      <c r="I39" s="12">
        <f>D39/J37</f>
        <v>2701.749771885567</v>
      </c>
      <c r="J39" s="20" t="s">
        <v>18</v>
      </c>
    </row>
    <row r="40" spans="1:10" ht="12.95" customHeight="1" x14ac:dyDescent="0.15">
      <c r="A40" s="10"/>
      <c r="B40" s="11"/>
      <c r="C40" s="12"/>
      <c r="D40" s="12"/>
      <c r="E40" s="12"/>
      <c r="F40" s="12"/>
      <c r="G40" s="17"/>
      <c r="H40" s="16"/>
      <c r="I40" s="17"/>
      <c r="J40" s="1"/>
    </row>
    <row r="41" spans="1:10" ht="12.95" customHeight="1" x14ac:dyDescent="0.15">
      <c r="A41" s="10" t="s">
        <v>47</v>
      </c>
      <c r="B41" s="11" t="s">
        <v>48</v>
      </c>
      <c r="C41" s="12">
        <v>210744</v>
      </c>
      <c r="D41" s="12">
        <f>SUM(E41:F41)</f>
        <v>536046</v>
      </c>
      <c r="E41" s="12">
        <v>273862</v>
      </c>
      <c r="F41" s="12">
        <v>262184</v>
      </c>
      <c r="G41" s="12">
        <f>D41-D39</f>
        <v>32683</v>
      </c>
      <c r="H41" s="19">
        <f>D41/C41</f>
        <v>2.5435884295638309</v>
      </c>
      <c r="I41" s="12">
        <f>D41/J37</f>
        <v>2877.1724545112984</v>
      </c>
      <c r="J41" s="20" t="s">
        <v>18</v>
      </c>
    </row>
    <row r="42" spans="1:10" ht="12.95" customHeight="1" x14ac:dyDescent="0.15">
      <c r="A42" s="10"/>
      <c r="B42" s="11"/>
      <c r="C42" s="12"/>
      <c r="D42" s="12"/>
      <c r="E42" s="12"/>
      <c r="F42" s="12"/>
      <c r="G42" s="12"/>
      <c r="H42" s="19"/>
      <c r="I42" s="12"/>
      <c r="J42" s="20"/>
    </row>
    <row r="43" spans="1:10" ht="12.95" customHeight="1" x14ac:dyDescent="0.15">
      <c r="A43" s="10" t="s">
        <v>49</v>
      </c>
      <c r="B43" s="11" t="s">
        <v>50</v>
      </c>
      <c r="C43" s="12">
        <v>230913</v>
      </c>
      <c r="D43" s="12">
        <f>SUM(E43:F43)</f>
        <v>560012</v>
      </c>
      <c r="E43" s="12">
        <v>286154</v>
      </c>
      <c r="F43" s="12">
        <v>273858</v>
      </c>
      <c r="G43" s="12">
        <f>D43-D41</f>
        <v>23966</v>
      </c>
      <c r="H43" s="19">
        <f>D43/C43</f>
        <v>2.425207762230797</v>
      </c>
      <c r="I43" s="12">
        <f>D43/J37</f>
        <v>3005.8075250925876</v>
      </c>
      <c r="J43" s="21" t="s">
        <v>18</v>
      </c>
    </row>
    <row r="44" spans="1:10" ht="12.95" customHeight="1" x14ac:dyDescent="0.15">
      <c r="A44" s="10"/>
      <c r="B44" s="11"/>
      <c r="C44" s="12"/>
      <c r="D44" s="12"/>
      <c r="E44" s="12"/>
      <c r="F44" s="12"/>
      <c r="G44" s="12"/>
      <c r="H44" s="19"/>
      <c r="I44" s="12"/>
      <c r="J44" s="20"/>
    </row>
    <row r="45" spans="1:10" ht="12.95" customHeight="1" x14ac:dyDescent="0.15">
      <c r="A45" s="10" t="s">
        <v>51</v>
      </c>
      <c r="B45" s="11" t="s">
        <v>26</v>
      </c>
      <c r="C45" s="12">
        <v>249893</v>
      </c>
      <c r="D45" s="12">
        <f>SUM(E45:F45)</f>
        <v>580053</v>
      </c>
      <c r="E45" s="12">
        <v>293462</v>
      </c>
      <c r="F45" s="12">
        <v>286591</v>
      </c>
      <c r="G45" s="12">
        <f>D45-D43</f>
        <v>20041</v>
      </c>
      <c r="H45" s="19">
        <f>D45/C45</f>
        <v>2.321205475943704</v>
      </c>
      <c r="I45" s="12">
        <f>D45/J37</f>
        <v>3113.3755568675861</v>
      </c>
      <c r="J45" s="21" t="s">
        <v>18</v>
      </c>
    </row>
    <row r="46" spans="1:10" ht="12.95" customHeight="1" x14ac:dyDescent="0.15">
      <c r="A46" s="10"/>
      <c r="B46" s="11"/>
      <c r="C46" s="12"/>
      <c r="D46" s="12"/>
      <c r="E46" s="12"/>
      <c r="F46" s="12"/>
      <c r="G46" s="12"/>
      <c r="H46" s="19"/>
      <c r="I46" s="12"/>
      <c r="J46" s="21"/>
    </row>
    <row r="47" spans="1:10" ht="12.95" customHeight="1" x14ac:dyDescent="0.15">
      <c r="A47" s="10" t="s">
        <v>52</v>
      </c>
      <c r="B47" s="11" t="s">
        <v>53</v>
      </c>
      <c r="C47" s="12">
        <v>253356</v>
      </c>
      <c r="D47" s="12">
        <f>SUM(E47:F47)</f>
        <v>577513</v>
      </c>
      <c r="E47" s="12">
        <v>291238</v>
      </c>
      <c r="F47" s="12">
        <v>286275</v>
      </c>
      <c r="G47" s="22">
        <v>-2540</v>
      </c>
      <c r="H47" s="19">
        <v>2.2799999999999998</v>
      </c>
      <c r="I47" s="12">
        <v>3099</v>
      </c>
      <c r="J47" s="21">
        <v>186.38</v>
      </c>
    </row>
    <row r="48" spans="1:10" ht="12.95" customHeight="1" x14ac:dyDescent="0.15">
      <c r="A48" s="10"/>
      <c r="B48" s="11"/>
      <c r="C48" s="12"/>
      <c r="D48" s="12"/>
      <c r="E48" s="12"/>
      <c r="F48" s="12"/>
      <c r="G48" s="22"/>
      <c r="H48" s="19"/>
      <c r="I48" s="12"/>
      <c r="J48" s="21"/>
    </row>
    <row r="49" spans="1:10" ht="12.95" customHeight="1" x14ac:dyDescent="0.15">
      <c r="A49" s="10" t="s">
        <v>54</v>
      </c>
      <c r="B49" s="11" t="s">
        <v>55</v>
      </c>
      <c r="C49" s="12">
        <v>267020</v>
      </c>
      <c r="D49" s="12">
        <v>579355</v>
      </c>
      <c r="E49" s="12">
        <v>291307</v>
      </c>
      <c r="F49" s="12">
        <v>288048</v>
      </c>
      <c r="G49" s="22">
        <v>1842</v>
      </c>
      <c r="H49" s="19">
        <v>2.17</v>
      </c>
      <c r="I49" s="12">
        <v>3108</v>
      </c>
      <c r="J49" s="21" t="s">
        <v>18</v>
      </c>
    </row>
    <row r="50" spans="1:10" ht="6.75" customHeight="1" thickBot="1" x14ac:dyDescent="0.2">
      <c r="A50" s="23"/>
      <c r="B50" s="24"/>
      <c r="C50" s="25"/>
      <c r="D50" s="26"/>
      <c r="E50" s="26"/>
      <c r="F50" s="26"/>
      <c r="G50" s="26"/>
      <c r="H50" s="26"/>
      <c r="I50" s="26"/>
      <c r="J50" s="26"/>
    </row>
    <row r="51" spans="1:10" ht="18" customHeight="1" x14ac:dyDescent="0.15">
      <c r="A51" s="29" t="s">
        <v>56</v>
      </c>
      <c r="B51" s="30"/>
      <c r="C51" s="30"/>
      <c r="D51" s="30"/>
      <c r="E51" s="30"/>
      <c r="F51" s="30"/>
      <c r="G51" s="30"/>
      <c r="H51" s="30"/>
      <c r="I51" s="30"/>
      <c r="J51" s="30"/>
    </row>
  </sheetData>
  <mergeCells count="14">
    <mergeCell ref="D6:D7"/>
    <mergeCell ref="E6:E7"/>
    <mergeCell ref="F6:F7"/>
    <mergeCell ref="A51:J51"/>
    <mergeCell ref="A1:J1"/>
    <mergeCell ref="A2:J2"/>
    <mergeCell ref="A4:A7"/>
    <mergeCell ref="B4:B7"/>
    <mergeCell ref="C4:C7"/>
    <mergeCell ref="D4:F5"/>
    <mergeCell ref="G4:G7"/>
    <mergeCell ref="H4:H7"/>
    <mergeCell ref="I4:I7"/>
    <mergeCell ref="J4:J7"/>
  </mergeCells>
  <phoneticPr fontId="2"/>
  <printOptions gridLinesSet="0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2025-03-18T01:18:56Z</dcterms:created>
  <dcterms:modified xsi:type="dcterms:W3CDTF">2025-03-18T02:26:37Z</dcterms:modified>
</cp:coreProperties>
</file>