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workbookProtection workbookAlgorithmName="SHA-512" workbookHashValue="xw7TpRzcSBUIuI23DndAJFT/B3WZWsdchb2AO22QE95XffEavj+vSM8JzXAWmIRnBD/9PNLYfkb40uHmSG/SCw==" workbookSaltValue="UPbgkMYz8of8aq8ddRYyxQ==" workbookSpinCount="100000" lockStructure="1"/>
  <bookViews>
    <workbookView xWindow="0" yWindow="0" windowWidth="22260" windowHeight="12645"/>
  </bookViews>
  <sheets>
    <sheet name="取得単位想定" sheetId="2" r:id="rId1"/>
    <sheet name="使い方" sheetId="3" r:id="rId2"/>
  </sheets>
  <definedNames>
    <definedName name="_xlnm.Print_Area" localSheetId="1">使い方!$A$1:$E$20</definedName>
    <definedName name="_xlnm.Print_Area" localSheetId="0">取得単位想定!$A$1:$E$20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3" l="1"/>
  <c r="F16" i="3"/>
  <c r="F14" i="3"/>
  <c r="F11" i="3"/>
  <c r="F8" i="3"/>
  <c r="F6" i="3"/>
  <c r="F3" i="3"/>
  <c r="D19" i="3" s="1"/>
  <c r="F17" i="2"/>
  <c r="F16" i="2"/>
  <c r="F14" i="2"/>
  <c r="F11" i="2"/>
  <c r="F8" i="2"/>
  <c r="F6" i="2"/>
  <c r="F3" i="2"/>
  <c r="D19" i="2" l="1"/>
</calcChain>
</file>

<file path=xl/sharedStrings.xml><?xml version="1.0" encoding="utf-8"?>
<sst xmlns="http://schemas.openxmlformats.org/spreadsheetml/2006/main" count="78" uniqueCount="29">
  <si>
    <t>いずれか１つでも実施していれば40単位</t>
    <phoneticPr fontId="1"/>
  </si>
  <si>
    <t>算定要件</t>
    <rPh sb="0" eb="4">
      <t>サンテイヨウケン</t>
    </rPh>
    <phoneticPr fontId="1"/>
  </si>
  <si>
    <t>要件の内容</t>
    <rPh sb="0" eb="2">
      <t>ヨウケン</t>
    </rPh>
    <rPh sb="3" eb="5">
      <t>ナイヨウ</t>
    </rPh>
    <phoneticPr fontId="1"/>
  </si>
  <si>
    <t>実施の有無</t>
    <rPh sb="0" eb="2">
      <t>ジッシ</t>
    </rPh>
    <rPh sb="3" eb="5">
      <t>ウム</t>
    </rPh>
    <phoneticPr fontId="1"/>
  </si>
  <si>
    <t>生活支援ヘルパーを雇用している事業所のみ算定可。
(1)を実施していれば40単位。(1)と(2)両方実施していれば60単位。</t>
    <rPh sb="22" eb="23">
      <t>カ</t>
    </rPh>
    <phoneticPr fontId="1"/>
  </si>
  <si>
    <t>(1) 市主催の「生活支援ヘルパー研修」又は「介護のしごと入門研修」での合同面接会（マッチング）に参加している　</t>
    <phoneticPr fontId="1"/>
  </si>
  <si>
    <t>(2) 募集告知を行った上で、採用選考を実施している</t>
    <phoneticPr fontId="1"/>
  </si>
  <si>
    <t>(3) ハローワークに生活支援ヘルパーの求人票を出している</t>
    <phoneticPr fontId="1"/>
  </si>
  <si>
    <t>(1) 生活支援ヘルパーの人材育成方針を作成している</t>
    <phoneticPr fontId="1"/>
  </si>
  <si>
    <t>(2) 生活支援ヘルパーと個人目標を設定するなど意欲向上に取組む体制がある</t>
    <phoneticPr fontId="1"/>
  </si>
  <si>
    <t>(1) 生活支援ヘルパーが有給休暇取得しやすい制度がある。また自分の都合に合わせて柔軟な働き方ができる（就業規則など）</t>
    <phoneticPr fontId="1"/>
  </si>
  <si>
    <t>(2) 生活支援ヘルパーとミーティングを行うなどコミュニケーション向上や相談しやすい環境づくりに努めている</t>
    <phoneticPr fontId="1"/>
  </si>
  <si>
    <t>(3) 生活支援ヘルパーが業務中に起きた事故、トラブル対応の体制がある（対応マニュアルなど）</t>
    <phoneticPr fontId="1"/>
  </si>
  <si>
    <t>(1) 新人の生活支援ヘルパーに対し先輩が初回のサービス提供時に同行する体制がある</t>
    <phoneticPr fontId="1"/>
  </si>
  <si>
    <t>(2) 新人の生活支援ヘルパーに対し事前に家事の仕方や顧客対応への研修等を実施する体制がある、又は業務手順書を作成している</t>
    <phoneticPr fontId="1"/>
  </si>
  <si>
    <t>(3) 新人の生活支援ヘルパーに対し訪問介護実施後のアドバイスやフィードバックを行い、育成に努める体制がある</t>
    <phoneticPr fontId="1"/>
  </si>
  <si>
    <t>(1) 資格取得に関する相談体制（定期的な面談や相談の機会を設ける）がある</t>
    <phoneticPr fontId="1"/>
  </si>
  <si>
    <t>(2) 生活支援ヘルパーに対し、資格取得のための都や市の費用補助制度の周知をしている</t>
    <rPh sb="13" eb="14">
      <t>タイ</t>
    </rPh>
    <phoneticPr fontId="1"/>
  </si>
  <si>
    <t>(2) 生活支援ヘルパーが資格取得する際、費用の補助（事業所が負担）を実施している</t>
    <phoneticPr fontId="1"/>
  </si>
  <si>
    <r>
      <rPr>
        <b/>
        <sz val="16"/>
        <color theme="1"/>
        <rFont val="游ゴシック"/>
        <family val="3"/>
        <charset val="128"/>
        <scheme val="minor"/>
      </rPr>
      <t>1. 雇用創出</t>
    </r>
    <r>
      <rPr>
        <b/>
        <sz val="11"/>
        <color theme="1"/>
        <rFont val="游ゴシック"/>
        <family val="3"/>
        <charset val="128"/>
        <scheme val="minor"/>
      </rPr>
      <t>（上限40単位）　</t>
    </r>
    <rPh sb="8" eb="10">
      <t>ジョウゲン</t>
    </rPh>
    <phoneticPr fontId="1"/>
  </si>
  <si>
    <r>
      <rPr>
        <b/>
        <sz val="16"/>
        <color theme="1"/>
        <rFont val="游ゴシック"/>
        <family val="3"/>
        <charset val="128"/>
        <scheme val="minor"/>
      </rPr>
      <t>2. 人材育成</t>
    </r>
    <r>
      <rPr>
        <b/>
        <sz val="11"/>
        <color theme="1"/>
        <rFont val="游ゴシック"/>
        <family val="3"/>
        <charset val="128"/>
        <scheme val="minor"/>
      </rPr>
      <t>（上限40単位）</t>
    </r>
    <rPh sb="8" eb="10">
      <t>ジョウゲン</t>
    </rPh>
    <phoneticPr fontId="1"/>
  </si>
  <si>
    <r>
      <rPr>
        <b/>
        <sz val="16"/>
        <color theme="1"/>
        <rFont val="游ゴシック"/>
        <family val="3"/>
        <charset val="128"/>
        <scheme val="minor"/>
      </rPr>
      <t>3. 人材の定着化</t>
    </r>
    <r>
      <rPr>
        <b/>
        <sz val="11"/>
        <color theme="1"/>
        <rFont val="游ゴシック"/>
        <family val="3"/>
        <charset val="128"/>
        <scheme val="minor"/>
      </rPr>
      <t>（上限40単位）</t>
    </r>
    <rPh sb="10" eb="12">
      <t>ジョウゲン</t>
    </rPh>
    <phoneticPr fontId="1"/>
  </si>
  <si>
    <r>
      <rPr>
        <b/>
        <sz val="16"/>
        <color theme="1"/>
        <rFont val="游ゴシック"/>
        <family val="3"/>
        <charset val="128"/>
        <scheme val="minor"/>
      </rPr>
      <t>4. 新人の育成</t>
    </r>
    <r>
      <rPr>
        <b/>
        <sz val="11"/>
        <color theme="1"/>
        <rFont val="游ゴシック"/>
        <family val="3"/>
        <charset val="128"/>
        <scheme val="minor"/>
      </rPr>
      <t>（上限40単位）</t>
    </r>
    <rPh sb="9" eb="11">
      <t>ジョウゲン</t>
    </rPh>
    <phoneticPr fontId="1"/>
  </si>
  <si>
    <r>
      <rPr>
        <b/>
        <sz val="16"/>
        <color theme="1"/>
        <rFont val="游ゴシック"/>
        <family val="3"/>
        <charset val="128"/>
        <scheme val="minor"/>
      </rPr>
      <t>5. キャリアアップ支援</t>
    </r>
    <r>
      <rPr>
        <b/>
        <sz val="11"/>
        <color theme="1"/>
        <rFont val="游ゴシック"/>
        <family val="3"/>
        <charset val="128"/>
        <scheme val="minor"/>
      </rPr>
      <t>（上限40単位）</t>
    </r>
    <rPh sb="13" eb="15">
      <t>ジョウゲン</t>
    </rPh>
    <phoneticPr fontId="1"/>
  </si>
  <si>
    <r>
      <rPr>
        <b/>
        <sz val="16"/>
        <color theme="1"/>
        <rFont val="游ゴシック"/>
        <family val="3"/>
        <charset val="128"/>
        <scheme val="minor"/>
      </rPr>
      <t>6. 資格取得</t>
    </r>
    <r>
      <rPr>
        <b/>
        <sz val="10"/>
        <color theme="1"/>
        <rFont val="游ゴシック"/>
        <family val="3"/>
        <charset val="128"/>
        <scheme val="minor"/>
      </rPr>
      <t>（上限60単位）</t>
    </r>
    <rPh sb="8" eb="10">
      <t>ジョウゲン</t>
    </rPh>
    <rPh sb="12" eb="14">
      <t>タンイ</t>
    </rPh>
    <phoneticPr fontId="1"/>
  </si>
  <si>
    <t xml:space="preserve">　 </t>
  </si>
  <si>
    <t xml:space="preserve">取得可能単位数 </t>
    <rPh sb="0" eb="2">
      <t>シュトク</t>
    </rPh>
    <rPh sb="2" eb="4">
      <t>カノウ</t>
    </rPh>
    <rPh sb="4" eb="6">
      <t>タンイ</t>
    </rPh>
    <rPh sb="6" eb="7">
      <t>スウ</t>
    </rPh>
    <phoneticPr fontId="1"/>
  </si>
  <si>
    <t xml:space="preserve">取得見込単位数 </t>
    <rPh sb="0" eb="2">
      <t>シュトク</t>
    </rPh>
    <rPh sb="2" eb="4">
      <t>ミコミ</t>
    </rPh>
    <rPh sb="4" eb="6">
      <t>タンイ</t>
    </rPh>
    <rPh sb="6" eb="7">
      <t>スウ</t>
    </rPh>
    <phoneticPr fontId="1"/>
  </si>
  <si>
    <t>(1) 生活支援ヘルパーに対し、資格取得のための費用補助制度（事業所独自）があり、周知している</t>
    <rPh sb="13" eb="14">
      <t>タイ</t>
    </rPh>
    <rPh sb="41" eb="43">
      <t>シュウチ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</si>
</sst>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7"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sz val="10"/>
      <color theme="1"/>
      <name val="游ゴシック"/>
      <family val="2"/>
      <scheme val="minor"/>
    </font>
    <font>
      <b/>
      <sz val="14"/>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s>
  <borders count="16">
    <border>
      <left/>
      <right/>
      <top/>
      <bottom/>
      <diagonal/>
    </border>
    <border>
      <left style="thick">
        <color auto="1"/>
      </left>
      <right style="thick">
        <color auto="1"/>
      </right>
      <top style="thick">
        <color auto="1"/>
      </top>
      <bottom style="thick">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rgb="FFFF9900"/>
      </left>
      <right style="thick">
        <color rgb="FFFF9900"/>
      </right>
      <top style="thick">
        <color rgb="FFFF9900"/>
      </top>
      <bottom/>
      <diagonal/>
    </border>
    <border>
      <left style="thick">
        <color rgb="FFFF9900"/>
      </left>
      <right style="thick">
        <color rgb="FFFF9900"/>
      </right>
      <top style="thin">
        <color indexed="64"/>
      </top>
      <bottom style="hair">
        <color indexed="64"/>
      </bottom>
      <diagonal/>
    </border>
    <border>
      <left style="thick">
        <color rgb="FFFF9900"/>
      </left>
      <right style="thick">
        <color rgb="FFFF9900"/>
      </right>
      <top style="hair">
        <color indexed="64"/>
      </top>
      <bottom style="hair">
        <color indexed="64"/>
      </bottom>
      <diagonal/>
    </border>
    <border>
      <left style="thick">
        <color rgb="FFFF9900"/>
      </left>
      <right style="thick">
        <color rgb="FFFF9900"/>
      </right>
      <top style="hair">
        <color indexed="64"/>
      </top>
      <bottom style="thin">
        <color indexed="64"/>
      </bottom>
      <diagonal/>
    </border>
    <border>
      <left style="thick">
        <color rgb="FFFF9900"/>
      </left>
      <right style="thick">
        <color rgb="FFFF9900"/>
      </right>
      <top style="hair">
        <color indexed="64"/>
      </top>
      <bottom style="thick">
        <color rgb="FFFF9900"/>
      </bottom>
      <diagonal/>
    </border>
  </borders>
  <cellStyleXfs count="1">
    <xf numFmtId="0" fontId="0" fillId="0" borderId="0"/>
  </cellStyleXfs>
  <cellXfs count="35">
    <xf numFmtId="0" fontId="0" fillId="0" borderId="0" xfId="0"/>
    <xf numFmtId="0" fontId="0" fillId="0" borderId="0" xfId="0" applyAlignment="1">
      <alignment horizontal="center" vertical="center"/>
    </xf>
    <xf numFmtId="0" fontId="0" fillId="3" borderId="5" xfId="0" applyFill="1" applyBorder="1" applyAlignment="1">
      <alignment horizontal="center" vertical="center"/>
    </xf>
    <xf numFmtId="176" fontId="3" fillId="2" borderId="1" xfId="0" applyNumberFormat="1" applyFont="1" applyFill="1" applyBorder="1" applyAlignment="1">
      <alignment horizontal="center" vertical="center"/>
    </xf>
    <xf numFmtId="0" fontId="0" fillId="0" borderId="3" xfId="0" applyBorder="1" applyAlignment="1">
      <alignment horizontal="left" vertical="center" indent="1"/>
    </xf>
    <xf numFmtId="0" fontId="0" fillId="0" borderId="2" xfId="0" applyBorder="1" applyAlignment="1">
      <alignment horizontal="left" vertical="center" indent="1"/>
    </xf>
    <xf numFmtId="0" fontId="0" fillId="4" borderId="6" xfId="0" applyFill="1" applyBorder="1" applyAlignment="1">
      <alignment horizontal="left" vertical="center" indent="1"/>
    </xf>
    <xf numFmtId="0" fontId="0" fillId="0" borderId="6" xfId="0" applyBorder="1" applyAlignment="1">
      <alignment horizontal="left" vertical="center" indent="1"/>
    </xf>
    <xf numFmtId="0" fontId="5" fillId="4" borderId="7" xfId="0" applyFont="1" applyFill="1" applyBorder="1" applyAlignment="1">
      <alignment horizontal="left" vertical="center" wrapText="1" indent="1"/>
    </xf>
    <xf numFmtId="0" fontId="2" fillId="4" borderId="5" xfId="0" applyFont="1" applyFill="1" applyBorder="1" applyAlignment="1">
      <alignment horizontal="left" indent="1"/>
    </xf>
    <xf numFmtId="0" fontId="2" fillId="0" borderId="5" xfId="0" applyFont="1" applyBorder="1" applyAlignment="1">
      <alignment horizontal="left" indent="1"/>
    </xf>
    <xf numFmtId="0" fontId="6" fillId="0" borderId="0" xfId="0" applyFont="1" applyFill="1" applyBorder="1" applyAlignment="1">
      <alignment horizontal="right" vertical="center"/>
    </xf>
    <xf numFmtId="0" fontId="2" fillId="0" borderId="4" xfId="0" applyFont="1" applyBorder="1" applyAlignment="1">
      <alignment horizontal="left"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10" xfId="0" applyBorder="1" applyAlignment="1">
      <alignment horizontal="left" vertical="center" indent="1"/>
    </xf>
    <xf numFmtId="0" fontId="0" fillId="4" borderId="8" xfId="0" applyFill="1" applyBorder="1" applyAlignment="1">
      <alignment horizontal="left" vertical="center" indent="1"/>
    </xf>
    <xf numFmtId="0" fontId="0" fillId="4" borderId="10" xfId="0" applyFill="1" applyBorder="1" applyAlignment="1">
      <alignment horizontal="left" vertical="center" indent="1"/>
    </xf>
    <xf numFmtId="0" fontId="0" fillId="4" borderId="9" xfId="0" applyFill="1" applyBorder="1" applyAlignment="1">
      <alignment horizontal="left" vertical="center" indent="1"/>
    </xf>
    <xf numFmtId="0" fontId="0" fillId="0" borderId="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4" borderId="12" xfId="0" applyFill="1" applyBorder="1" applyAlignment="1">
      <alignment horizontal="center" vertical="center"/>
    </xf>
    <xf numFmtId="0" fontId="0" fillId="4" borderId="14" xfId="0" applyFill="1" applyBorder="1" applyAlignment="1">
      <alignment horizontal="center" vertical="center"/>
    </xf>
    <xf numFmtId="0" fontId="0" fillId="4" borderId="13" xfId="0" applyFill="1" applyBorder="1" applyAlignment="1">
      <alignment horizontal="center" vertical="center"/>
    </xf>
    <xf numFmtId="0" fontId="0" fillId="4" borderId="15" xfId="0" applyFill="1" applyBorder="1" applyAlignment="1">
      <alignment horizontal="center" vertical="center"/>
    </xf>
    <xf numFmtId="0" fontId="2" fillId="3" borderId="11" xfId="0" applyFont="1" applyFill="1" applyBorder="1" applyAlignment="1">
      <alignment horizontal="center" vertical="center"/>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802821</xdr:colOff>
      <xdr:row>3</xdr:row>
      <xdr:rowOff>285751</xdr:rowOff>
    </xdr:from>
    <xdr:to>
      <xdr:col>14</xdr:col>
      <xdr:colOff>381000</xdr:colOff>
      <xdr:row>6</xdr:row>
      <xdr:rowOff>299357</xdr:rowOff>
    </xdr:to>
    <xdr:sp macro="" textlink="">
      <xdr:nvSpPr>
        <xdr:cNvPr id="2" name="角丸四角形吹き出し 1"/>
        <xdr:cNvSpPr/>
      </xdr:nvSpPr>
      <xdr:spPr>
        <a:xfrm>
          <a:off x="13906500" y="1374322"/>
          <a:ext cx="3646714" cy="1319892"/>
        </a:xfrm>
        <a:prstGeom prst="wedgeRoundRectCallout">
          <a:avLst>
            <a:gd name="adj1" fmla="val -60218"/>
            <a:gd name="adj2" fmla="val -30229"/>
            <a:gd name="adj3" fmla="val 16667"/>
          </a:avLst>
        </a:prstGeom>
        <a:ln w="28575">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0">
              <a:latin typeface="游ゴシック Medium" panose="020B0500000000000000" pitchFamily="50" charset="-128"/>
              <a:ea typeface="游ゴシック Medium" panose="020B0500000000000000" pitchFamily="50" charset="-128"/>
            </a:rPr>
            <a:t>プルダウンになっています。</a:t>
          </a:r>
          <a:endParaRPr kumimoji="1" lang="en-US" altLang="ja-JP" sz="1600" b="0">
            <a:latin typeface="游ゴシック Medium" panose="020B0500000000000000" pitchFamily="50" charset="-128"/>
            <a:ea typeface="游ゴシック Medium" panose="020B0500000000000000" pitchFamily="50" charset="-128"/>
          </a:endParaRPr>
        </a:p>
        <a:p>
          <a:pPr algn="l"/>
          <a:r>
            <a:rPr kumimoji="1" lang="ja-JP" altLang="en-US" sz="1600" b="0">
              <a:latin typeface="游ゴシック Medium" panose="020B0500000000000000" pitchFamily="50" charset="-128"/>
              <a:ea typeface="游ゴシック Medium" panose="020B0500000000000000" pitchFamily="50" charset="-128"/>
            </a:rPr>
            <a:t>各要件について、実施がある場合は「〇」を選択してください。</a:t>
          </a:r>
        </a:p>
      </xdr:txBody>
    </xdr:sp>
    <xdr:clientData/>
  </xdr:twoCellAnchor>
  <xdr:twoCellAnchor>
    <xdr:from>
      <xdr:col>3</xdr:col>
      <xdr:colOff>979714</xdr:colOff>
      <xdr:row>15</xdr:row>
      <xdr:rowOff>136072</xdr:rowOff>
    </xdr:from>
    <xdr:to>
      <xdr:col>14</xdr:col>
      <xdr:colOff>122465</xdr:colOff>
      <xdr:row>17</xdr:row>
      <xdr:rowOff>231321</xdr:rowOff>
    </xdr:to>
    <xdr:sp macro="" textlink="">
      <xdr:nvSpPr>
        <xdr:cNvPr id="3" name="角丸四角形吹き出し 2"/>
        <xdr:cNvSpPr/>
      </xdr:nvSpPr>
      <xdr:spPr>
        <a:xfrm>
          <a:off x="14083393" y="6449786"/>
          <a:ext cx="3211286" cy="966106"/>
        </a:xfrm>
        <a:prstGeom prst="wedgeRoundRectCallout">
          <a:avLst>
            <a:gd name="adj1" fmla="val -56388"/>
            <a:gd name="adj2" fmla="val 45305"/>
            <a:gd name="adj3" fmla="val 16667"/>
          </a:avLst>
        </a:prstGeom>
        <a:ln w="28575">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0">
              <a:latin typeface="游ゴシック Medium" panose="020B0500000000000000" pitchFamily="50" charset="-128"/>
              <a:ea typeface="游ゴシック Medium" panose="020B0500000000000000" pitchFamily="50" charset="-128"/>
            </a:rPr>
            <a:t>各要件の実施の数により、取得見込の単位数が表示されます。</a:t>
          </a:r>
          <a:endParaRPr kumimoji="1" lang="en-US" altLang="ja-JP" sz="1600" b="0">
            <a:latin typeface="游ゴシック Medium" panose="020B0500000000000000" pitchFamily="50" charset="-128"/>
            <a:ea typeface="游ゴシック Medium" panose="020B05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showGridLines="0" tabSelected="1" view="pageBreakPreview" zoomScale="70" zoomScaleNormal="85" zoomScaleSheetLayoutView="70" workbookViewId="0">
      <selection activeCell="D3" sqref="D3"/>
    </sheetView>
  </sheetViews>
  <sheetFormatPr defaultRowHeight="18.75" x14ac:dyDescent="0.4"/>
  <cols>
    <col min="1" max="1" width="4.875" customWidth="1"/>
    <col min="2" max="2" width="54.125" customWidth="1"/>
    <col min="3" max="3" width="113" customWidth="1"/>
    <col min="4" max="4" width="13" style="1" customWidth="1"/>
    <col min="5" max="5" width="4.625" customWidth="1"/>
    <col min="6" max="6" width="10.375" hidden="1" customWidth="1"/>
    <col min="7" max="10" width="0" hidden="1" customWidth="1"/>
  </cols>
  <sheetData>
    <row r="1" spans="2:6" ht="19.5" thickBot="1" x14ac:dyDescent="0.45"/>
    <row r="2" spans="2:6" ht="32.25" customHeight="1" thickTop="1" x14ac:dyDescent="0.4">
      <c r="B2" s="2" t="s">
        <v>1</v>
      </c>
      <c r="C2" s="2" t="s">
        <v>2</v>
      </c>
      <c r="D2" s="27" t="s">
        <v>3</v>
      </c>
    </row>
    <row r="3" spans="2:6" ht="35.1" customHeight="1" x14ac:dyDescent="0.5">
      <c r="B3" s="12" t="s">
        <v>19</v>
      </c>
      <c r="C3" s="13" t="s">
        <v>5</v>
      </c>
      <c r="D3" s="28"/>
      <c r="F3" t="str">
        <f>IF(COUNTIF(D3:D5,"〇"),40,"")</f>
        <v/>
      </c>
    </row>
    <row r="4" spans="2:6" ht="35.1" customHeight="1" x14ac:dyDescent="0.4">
      <c r="B4" s="4" t="s">
        <v>0</v>
      </c>
      <c r="C4" s="14" t="s">
        <v>6</v>
      </c>
      <c r="D4" s="29"/>
    </row>
    <row r="5" spans="2:6" ht="35.1" customHeight="1" x14ac:dyDescent="0.4">
      <c r="B5" s="5"/>
      <c r="C5" s="15" t="s">
        <v>7</v>
      </c>
      <c r="D5" s="30"/>
    </row>
    <row r="6" spans="2:6" ht="35.1" customHeight="1" x14ac:dyDescent="0.5">
      <c r="B6" s="9" t="s">
        <v>20</v>
      </c>
      <c r="C6" s="16" t="s">
        <v>8</v>
      </c>
      <c r="D6" s="31" t="s">
        <v>25</v>
      </c>
      <c r="F6" t="str">
        <f>IF(COUNTIF(D6:D7,"〇"),40,"")</f>
        <v/>
      </c>
    </row>
    <row r="7" spans="2:6" ht="35.1" customHeight="1" x14ac:dyDescent="0.4">
      <c r="B7" s="6" t="s">
        <v>0</v>
      </c>
      <c r="C7" s="17" t="s">
        <v>9</v>
      </c>
      <c r="D7" s="32" t="s">
        <v>25</v>
      </c>
    </row>
    <row r="8" spans="2:6" ht="35.1" customHeight="1" x14ac:dyDescent="0.5">
      <c r="B8" s="10" t="s">
        <v>21</v>
      </c>
      <c r="C8" s="13" t="s">
        <v>10</v>
      </c>
      <c r="D8" s="28" t="s">
        <v>25</v>
      </c>
      <c r="F8" t="str">
        <f>IF(COUNTIF(D8:D10,"〇"),40,"")</f>
        <v/>
      </c>
    </row>
    <row r="9" spans="2:6" ht="35.1" customHeight="1" x14ac:dyDescent="0.4">
      <c r="B9" s="7" t="s">
        <v>0</v>
      </c>
      <c r="C9" s="14" t="s">
        <v>11</v>
      </c>
      <c r="D9" s="29" t="s">
        <v>25</v>
      </c>
    </row>
    <row r="10" spans="2:6" ht="35.1" customHeight="1" x14ac:dyDescent="0.4">
      <c r="B10" s="7"/>
      <c r="C10" s="15" t="s">
        <v>12</v>
      </c>
      <c r="D10" s="30" t="s">
        <v>25</v>
      </c>
    </row>
    <row r="11" spans="2:6" ht="35.1" customHeight="1" x14ac:dyDescent="0.5">
      <c r="B11" s="9" t="s">
        <v>22</v>
      </c>
      <c r="C11" s="16" t="s">
        <v>13</v>
      </c>
      <c r="D11" s="31"/>
      <c r="F11" t="str">
        <f>IF(COUNTIF(D11:D13,"〇"),40,"")</f>
        <v/>
      </c>
    </row>
    <row r="12" spans="2:6" ht="35.1" customHeight="1" x14ac:dyDescent="0.4">
      <c r="B12" s="6" t="s">
        <v>0</v>
      </c>
      <c r="C12" s="18" t="s">
        <v>14</v>
      </c>
      <c r="D12" s="33"/>
    </row>
    <row r="13" spans="2:6" ht="35.1" customHeight="1" x14ac:dyDescent="0.4">
      <c r="B13" s="6"/>
      <c r="C13" s="17" t="s">
        <v>15</v>
      </c>
      <c r="D13" s="32"/>
    </row>
    <row r="14" spans="2:6" ht="35.1" customHeight="1" x14ac:dyDescent="0.5">
      <c r="B14" s="10" t="s">
        <v>23</v>
      </c>
      <c r="C14" s="13" t="s">
        <v>16</v>
      </c>
      <c r="D14" s="28" t="s">
        <v>25</v>
      </c>
      <c r="F14" t="str">
        <f>IF(COUNTIF(D14:D15,"〇"),40,"")</f>
        <v/>
      </c>
    </row>
    <row r="15" spans="2:6" ht="35.1" customHeight="1" x14ac:dyDescent="0.4">
      <c r="B15" s="7" t="s">
        <v>0</v>
      </c>
      <c r="C15" s="15" t="s">
        <v>17</v>
      </c>
      <c r="D15" s="30" t="s">
        <v>25</v>
      </c>
    </row>
    <row r="16" spans="2:6" ht="35.1" customHeight="1" x14ac:dyDescent="0.5">
      <c r="B16" s="9" t="s">
        <v>24</v>
      </c>
      <c r="C16" s="16" t="s">
        <v>28</v>
      </c>
      <c r="D16" s="31"/>
      <c r="F16" t="str">
        <f>IF(COUNTIF(D16,"〇"),40,"")</f>
        <v/>
      </c>
    </row>
    <row r="17" spans="2:6" ht="35.1" customHeight="1" thickBot="1" x14ac:dyDescent="0.45">
      <c r="B17" s="8" t="s">
        <v>4</v>
      </c>
      <c r="C17" s="17" t="s">
        <v>18</v>
      </c>
      <c r="D17" s="34"/>
      <c r="F17" t="str">
        <f>IF(AND(D16="〇",D17="〇"),20,"")</f>
        <v/>
      </c>
    </row>
    <row r="18" spans="2:6" ht="20.25" thickTop="1" thickBot="1" x14ac:dyDescent="0.45">
      <c r="D18" s="19"/>
    </row>
    <row r="19" spans="2:6" ht="41.25" customHeight="1" thickTop="1" thickBot="1" x14ac:dyDescent="0.45">
      <c r="C19" s="11" t="s">
        <v>27</v>
      </c>
      <c r="D19" s="3">
        <f>SUM(F3:F17)</f>
        <v>0</v>
      </c>
    </row>
    <row r="20" spans="2:6" ht="19.5" thickTop="1" x14ac:dyDescent="0.4"/>
  </sheetData>
  <sheetProtection algorithmName="SHA-512" hashValue="dN7fqSR4j4la1H7QC4nUsqBW5dJPAWSwJNphViGbB8LQSV8mUbRVOK5KvWEFT/xA9Lz28G+y7jNvMYUnhdelZw==" saltValue="OBrVcfyhSaEvzxIx6cnt6g==" spinCount="100000" sheet="1" autoFilter="0"/>
  <phoneticPr fontId="1"/>
  <dataValidations count="1">
    <dataValidation type="list" allowBlank="1" showInputMessage="1" showErrorMessage="1" sqref="D3:D17">
      <formula1>"　 ,〇"</formula1>
    </dataValidation>
  </dataValidations>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showGridLines="0" view="pageBreakPreview" zoomScale="70" zoomScaleNormal="85" zoomScaleSheetLayoutView="70" workbookViewId="0">
      <selection activeCell="B2" sqref="B2"/>
    </sheetView>
  </sheetViews>
  <sheetFormatPr defaultRowHeight="18.75" x14ac:dyDescent="0.4"/>
  <cols>
    <col min="1" max="1" width="4.875" customWidth="1"/>
    <col min="2" max="2" width="54.125" customWidth="1"/>
    <col min="3" max="3" width="113" customWidth="1"/>
    <col min="4" max="4" width="13" style="1" customWidth="1"/>
    <col min="5" max="5" width="4.625" customWidth="1"/>
    <col min="6" max="6" width="10.375" hidden="1" customWidth="1"/>
    <col min="7" max="10" width="0" hidden="1" customWidth="1"/>
  </cols>
  <sheetData>
    <row r="1" spans="2:6" ht="19.5" thickBot="1" x14ac:dyDescent="0.45"/>
    <row r="2" spans="2:6" ht="32.25" customHeight="1" thickTop="1" x14ac:dyDescent="0.4">
      <c r="B2" s="2" t="s">
        <v>1</v>
      </c>
      <c r="C2" s="2" t="s">
        <v>2</v>
      </c>
      <c r="D2" s="27" t="s">
        <v>3</v>
      </c>
    </row>
    <row r="3" spans="2:6" ht="35.1" customHeight="1" x14ac:dyDescent="0.5">
      <c r="B3" s="12" t="s">
        <v>19</v>
      </c>
      <c r="C3" s="13" t="s">
        <v>5</v>
      </c>
      <c r="D3" s="20" t="s">
        <v>25</v>
      </c>
      <c r="F3" t="str">
        <f>IF(COUNTIF(D3:D5,"〇"),40,"")</f>
        <v/>
      </c>
    </row>
    <row r="4" spans="2:6" ht="35.1" customHeight="1" x14ac:dyDescent="0.4">
      <c r="B4" s="4" t="s">
        <v>0</v>
      </c>
      <c r="C4" s="14" t="s">
        <v>6</v>
      </c>
      <c r="D4" s="21"/>
    </row>
    <row r="5" spans="2:6" ht="35.1" customHeight="1" x14ac:dyDescent="0.4">
      <c r="B5" s="5"/>
      <c r="C5" s="15" t="s">
        <v>7</v>
      </c>
      <c r="D5" s="22" t="s">
        <v>25</v>
      </c>
    </row>
    <row r="6" spans="2:6" ht="35.1" customHeight="1" x14ac:dyDescent="0.5">
      <c r="B6" s="9" t="s">
        <v>20</v>
      </c>
      <c r="C6" s="16" t="s">
        <v>8</v>
      </c>
      <c r="D6" s="23" t="s">
        <v>25</v>
      </c>
      <c r="F6" t="str">
        <f>IF(COUNTIF(D6:D7,"〇"),40,"")</f>
        <v/>
      </c>
    </row>
    <row r="7" spans="2:6" ht="35.1" customHeight="1" x14ac:dyDescent="0.4">
      <c r="B7" s="6" t="s">
        <v>0</v>
      </c>
      <c r="C7" s="17" t="s">
        <v>9</v>
      </c>
      <c r="D7" s="24" t="s">
        <v>25</v>
      </c>
    </row>
    <row r="8" spans="2:6" ht="35.1" customHeight="1" x14ac:dyDescent="0.5">
      <c r="B8" s="10" t="s">
        <v>21</v>
      </c>
      <c r="C8" s="13" t="s">
        <v>10</v>
      </c>
      <c r="D8" s="20" t="s">
        <v>25</v>
      </c>
      <c r="F8" t="str">
        <f>IF(COUNTIF(D8:D10,"〇"),40,"")</f>
        <v/>
      </c>
    </row>
    <row r="9" spans="2:6" ht="35.1" customHeight="1" x14ac:dyDescent="0.4">
      <c r="B9" s="7" t="s">
        <v>0</v>
      </c>
      <c r="C9" s="14" t="s">
        <v>11</v>
      </c>
      <c r="D9" s="21" t="s">
        <v>25</v>
      </c>
    </row>
    <row r="10" spans="2:6" ht="35.1" customHeight="1" x14ac:dyDescent="0.4">
      <c r="B10" s="7"/>
      <c r="C10" s="15" t="s">
        <v>12</v>
      </c>
      <c r="D10" s="22" t="s">
        <v>25</v>
      </c>
    </row>
    <row r="11" spans="2:6" ht="35.1" customHeight="1" x14ac:dyDescent="0.5">
      <c r="B11" s="9" t="s">
        <v>22</v>
      </c>
      <c r="C11" s="16" t="s">
        <v>13</v>
      </c>
      <c r="D11" s="23"/>
      <c r="F11" t="str">
        <f>IF(COUNTIF(D11:D13,"〇"),40,"")</f>
        <v/>
      </c>
    </row>
    <row r="12" spans="2:6" ht="35.1" customHeight="1" x14ac:dyDescent="0.4">
      <c r="B12" s="6" t="s">
        <v>0</v>
      </c>
      <c r="C12" s="18" t="s">
        <v>14</v>
      </c>
      <c r="D12" s="25"/>
    </row>
    <row r="13" spans="2:6" ht="35.1" customHeight="1" x14ac:dyDescent="0.4">
      <c r="B13" s="6"/>
      <c r="C13" s="17" t="s">
        <v>15</v>
      </c>
      <c r="D13" s="24"/>
    </row>
    <row r="14" spans="2:6" ht="35.1" customHeight="1" x14ac:dyDescent="0.5">
      <c r="B14" s="10" t="s">
        <v>23</v>
      </c>
      <c r="C14" s="13" t="s">
        <v>16</v>
      </c>
      <c r="D14" s="20" t="s">
        <v>25</v>
      </c>
      <c r="F14" t="str">
        <f>IF(COUNTIF(D14:D15,"〇"),40,"")</f>
        <v/>
      </c>
    </row>
    <row r="15" spans="2:6" ht="35.1" customHeight="1" x14ac:dyDescent="0.4">
      <c r="B15" s="7" t="s">
        <v>0</v>
      </c>
      <c r="C15" s="15" t="s">
        <v>17</v>
      </c>
      <c r="D15" s="22" t="s">
        <v>25</v>
      </c>
    </row>
    <row r="16" spans="2:6" ht="35.1" customHeight="1" x14ac:dyDescent="0.5">
      <c r="B16" s="9" t="s">
        <v>24</v>
      </c>
      <c r="C16" s="16" t="s">
        <v>28</v>
      </c>
      <c r="D16" s="23"/>
      <c r="F16" t="str">
        <f>IF(COUNTIF(D16,"〇"),40,"")</f>
        <v/>
      </c>
    </row>
    <row r="17" spans="2:6" ht="35.1" customHeight="1" thickBot="1" x14ac:dyDescent="0.45">
      <c r="B17" s="8" t="s">
        <v>4</v>
      </c>
      <c r="C17" s="17" t="s">
        <v>18</v>
      </c>
      <c r="D17" s="26"/>
      <c r="F17" t="str">
        <f>IF(AND(D16="〇",D17="〇"),20,"")</f>
        <v/>
      </c>
    </row>
    <row r="18" spans="2:6" ht="20.25" thickTop="1" thickBot="1" x14ac:dyDescent="0.45">
      <c r="D18" s="19"/>
    </row>
    <row r="19" spans="2:6" ht="41.25" customHeight="1" thickTop="1" thickBot="1" x14ac:dyDescent="0.45">
      <c r="C19" s="11" t="s">
        <v>26</v>
      </c>
      <c r="D19" s="3">
        <f>SUM(F3:F17)</f>
        <v>0</v>
      </c>
    </row>
    <row r="20" spans="2:6" ht="19.5" thickTop="1" x14ac:dyDescent="0.4"/>
  </sheetData>
  <sheetProtection algorithmName="SHA-512" hashValue="RNKDInS403XrwljZZS/0gDUxSJ8+jLD44wIwAWiq1i/LEhrgpHrV6k15LPHLZBo9QvhXMyuBIAhl+awOeFdthA==" saltValue="2Vu84G1JAusiBPpUJ0K5xA==" spinCount="100000" sheet="1" objects="1" scenarios="1"/>
  <phoneticPr fontId="1"/>
  <dataValidations count="1">
    <dataValidation type="list" allowBlank="1" showInputMessage="1" showErrorMessage="1" sqref="D3:D17">
      <formula1>"　 ,〇"</formula1>
    </dataValidation>
  </dataValidations>
  <pageMargins left="0.7" right="0.7" top="0.75" bottom="0.75" header="0.3" footer="0.3"/>
  <pageSetup paperSize="9"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取得単位想定</vt:lpstr>
      <vt:lpstr>使い方</vt:lpstr>
      <vt:lpstr>使い方!Print_Area</vt:lpstr>
      <vt:lpstr>取得単位想定!Print_Area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2023-08-02T06:08:00Z</dcterms:modified>
</cp:coreProperties>
</file>